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2" documentId="11_78C7651993A6B552F1D237562938BC32CBCAFA54" xr6:coauthVersionLast="47" xr6:coauthVersionMax="47" xr10:uidLastSave="{E8C3568C-F463-4F15-9C20-B24EC3094C1B}"/>
  <workbookProtection workbookAlgorithmName="SHA-512" workbookHashValue="o7mUzd4fGwB9IdchuyaeprliG5D1MTyGphjljdV5pescw1bSr7oVEDI//a3EN7LOgdzit6bRyOKCR+g/QMuegQ==" workbookSaltValue="V43t2yd37RsuSIAF+Hs0v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F85" i="4"/>
  <c r="AT10" i="4"/>
  <c r="AL10" i="4"/>
  <c r="I10" i="4"/>
  <c r="P8" i="4"/>
  <c r="I8" i="4"/>
</calcChain>
</file>

<file path=xl/sharedStrings.xml><?xml version="1.0" encoding="utf-8"?>
<sst xmlns="http://schemas.openxmlformats.org/spreadsheetml/2006/main" count="326" uniqueCount="115">
  <si>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</si>
  <si>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</si>
  <si>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</si>
  <si>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</si>
  <si>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</si>
  <si>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</si>
  <si>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</si>
  <si>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</si>
  <si>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</si>
  <si>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</si>
  <si>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</si>
  <si>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</si>
  <si>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</si>
  <si>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</si>
  <si>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</si>
  <si>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</si>
  <si>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</si>
  <si>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</si>
  <si>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</si>
  <si>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</si>
  <si>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</si>
  <si>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</si>
  <si>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</si>
  <si>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</si>
  <si>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</si>
  <si>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</si>
  <si>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</si>
  <si>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</si>
  <si>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</si>
  <si>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</si>
  <si>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</si>
  <si>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</si>
  <si>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</si>
  <si>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</si>
  <si>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</si>
  <si>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</si>
  <si>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</si>
  <si>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</si>
  <si>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</si>
  <si>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</si>
  <si>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</si>
  <si>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</si>
  <si>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</si>
  <si>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</si>
  <si>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</si>
  <si>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</si>
  <si>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</si>
  <si>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</si>
  <si>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</si>
  <si>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</si>
  <si>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</si>
  <si>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</si>
  <si>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</si>
  <si>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</si>
  <si>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</si>
  <si>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</si>
  <si>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</si>
  <si>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</si>
  <si>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</si>
  <si>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</si>
  <si>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</si>
  <si>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</si>
  <si>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</si>
  <si>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</si>
  <si>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</si>
  <si>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</si>
  <si>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</si>
  <si>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</si>
  <si>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</si>
  <si>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</si>
  <si>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</si>
  <si>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</si>
  <si>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</si>
  <si>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</si>
  <si>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</si>
  <si>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</si>
  <si>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</si>
  <si>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</si>
  <si>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</si>
  <si>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</si>
  <si>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</si>
  <si>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</si>
  <si>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</si>
  <si>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</si>
  <si>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</si>
  <si>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</si>
  <si>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</si>
  <si>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</si>
  <si>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</si>
  <si>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</si>
  <si>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</si>
  <si>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</si>
  <si>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</si>
  <si>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</si>
  <si>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</si>
  <si>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</si>
  <si>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広島市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</si>
  <si>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</si>
  <si>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</si>
  <si>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</si>
  <si>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</si>
  <si>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</si>
  <si>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</si>
  <si>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</si>
  <si>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</si>
  <si>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</si>
  <si>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</si>
  <si>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</si>
  <si>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</si>
  <si>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</si>
  <si>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</si>
  <si>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</si>
  <si>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使用料収入で経費が賄えず、他から補てん財源を受けて経常収支比率をほぼ100％としているため、水洗化率の向上等に取り組むとともに、費用の削減に努める必要があります。
　本市では、公共下水道、特定環境保全公共下水道、農業集落排水及び市営浄化槽を一つの下水道事業として一体的に運営しており、令和6年2月に策定した中期経営プラン（令和6年度～令和9年度）に掲げた整備計画とその裏付けとなる経営計画を着実に実行し、全体として健全で効率的な運営に引き続き努めていきます。</t>
    <phoneticPr fontId="4"/>
  </si>
  <si>
    <t>①経常収支比率
　使用料以外に他の補てん財源を受けて収支を均衡させていることから、100％となっています。
②累積欠損比率
　累積欠損金が生じていないため、0％となっています。
③流動比率
　100％を超えています。
④企業債残高対事業規模比率
　類似団体の平均値を上回っています。
⑤経費回収率
　使用料収入で経費を賄えていないため100％を下回っています。
⑥汚水処理原価
　類似団体の平均値を上回っています。
⑦施設利用率
　類似団体の平均値を下回っています。
⑧水洗化率
　100％となっています。</t>
    <phoneticPr fontId="4"/>
  </si>
  <si>
    <t>①有形固定資産減価償却率
　有形固定資産の帳簿価格に対する減価償却累計額は毎年増加しており、更新時期を迎える資産が増加しています。
（グラフには表示されないが、R01:18.73%）</t>
    <rPh sb="72" eb="74">
      <t>ヒョウジ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</si>
</sst>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F5-4BDA-80AC-01559CE78A5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9F5-4BDA-80AC-01559CE78A5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32.61</c:v>
                </c:pt>
              </c:numCache>
            </c:numRef>
          </c:val>
          <c:extLst>
            <c:ext xmlns:c16="http://schemas.microsoft.com/office/drawing/2014/chart" uri="{C3380CC4-5D6E-409C-BE32-E72D297353CC}">
              <c16:uniqueId val="{00000000-09FA-44C0-B401-43BB824B965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54.08</c:v>
                </c:pt>
              </c:numCache>
            </c:numRef>
          </c:val>
          <c:smooth val="0"/>
          <c:extLst>
            <c:ext xmlns:c16="http://schemas.microsoft.com/office/drawing/2014/chart" uri="{C3380CC4-5D6E-409C-BE32-E72D297353CC}">
              <c16:uniqueId val="{00000001-09FA-44C0-B401-43BB824B965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68C4-4B1C-9396-87754D0950A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90.57</c:v>
                </c:pt>
              </c:numCache>
            </c:numRef>
          </c:val>
          <c:smooth val="0"/>
          <c:extLst>
            <c:ext xmlns:c16="http://schemas.microsoft.com/office/drawing/2014/chart" uri="{C3380CC4-5D6E-409C-BE32-E72D297353CC}">
              <c16:uniqueId val="{00000001-68C4-4B1C-9396-87754D0950A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0E87-4D17-9C28-E6998130BAB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96.95</c:v>
                </c:pt>
              </c:numCache>
            </c:numRef>
          </c:val>
          <c:smooth val="0"/>
          <c:extLst>
            <c:ext xmlns:c16="http://schemas.microsoft.com/office/drawing/2014/chart" uri="{C3380CC4-5D6E-409C-BE32-E72D297353CC}">
              <c16:uniqueId val="{00000001-0E87-4D17-9C28-E6998130BAB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24.28</c:v>
                </c:pt>
              </c:numCache>
            </c:numRef>
          </c:val>
          <c:extLst>
            <c:ext xmlns:c16="http://schemas.microsoft.com/office/drawing/2014/chart" uri="{C3380CC4-5D6E-409C-BE32-E72D297353CC}">
              <c16:uniqueId val="{00000000-9CE6-4B2A-9A3F-EBFEB1BF6A3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26.92</c:v>
                </c:pt>
              </c:numCache>
            </c:numRef>
          </c:val>
          <c:smooth val="0"/>
          <c:extLst>
            <c:ext xmlns:c16="http://schemas.microsoft.com/office/drawing/2014/chart" uri="{C3380CC4-5D6E-409C-BE32-E72D297353CC}">
              <c16:uniqueId val="{00000001-9CE6-4B2A-9A3F-EBFEB1BF6A3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DB-45E2-9A40-08057BF44C5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CDB-45E2-9A40-08057BF44C5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A3C-47BE-8289-9200316AFCB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91.33</c:v>
                </c:pt>
              </c:numCache>
            </c:numRef>
          </c:val>
          <c:smooth val="0"/>
          <c:extLst>
            <c:ext xmlns:c16="http://schemas.microsoft.com/office/drawing/2014/chart" uri="{C3380CC4-5D6E-409C-BE32-E72D297353CC}">
              <c16:uniqueId val="{00000001-BA3C-47BE-8289-9200316AFCB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133.16999999999999</c:v>
                </c:pt>
              </c:numCache>
            </c:numRef>
          </c:val>
          <c:extLst>
            <c:ext xmlns:c16="http://schemas.microsoft.com/office/drawing/2014/chart" uri="{C3380CC4-5D6E-409C-BE32-E72D297353CC}">
              <c16:uniqueId val="{00000000-942A-4CD2-B505-78CD7BC25DE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126.97</c:v>
                </c:pt>
              </c:numCache>
            </c:numRef>
          </c:val>
          <c:smooth val="0"/>
          <c:extLst>
            <c:ext xmlns:c16="http://schemas.microsoft.com/office/drawing/2014/chart" uri="{C3380CC4-5D6E-409C-BE32-E72D297353CC}">
              <c16:uniqueId val="{00000001-942A-4CD2-B505-78CD7BC25DE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2466.02</c:v>
                </c:pt>
              </c:numCache>
            </c:numRef>
          </c:val>
          <c:extLst>
            <c:ext xmlns:c16="http://schemas.microsoft.com/office/drawing/2014/chart" uri="{C3380CC4-5D6E-409C-BE32-E72D297353CC}">
              <c16:uniqueId val="{00000000-6CBE-45C4-9CB3-51750229ABB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338.47</c:v>
                </c:pt>
              </c:numCache>
            </c:numRef>
          </c:val>
          <c:smooth val="0"/>
          <c:extLst>
            <c:ext xmlns:c16="http://schemas.microsoft.com/office/drawing/2014/chart" uri="{C3380CC4-5D6E-409C-BE32-E72D297353CC}">
              <c16:uniqueId val="{00000001-6CBE-45C4-9CB3-51750229ABB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17.190000000000001</c:v>
                </c:pt>
              </c:numCache>
            </c:numRef>
          </c:val>
          <c:extLst>
            <c:ext xmlns:c16="http://schemas.microsoft.com/office/drawing/2014/chart" uri="{C3380CC4-5D6E-409C-BE32-E72D297353CC}">
              <c16:uniqueId val="{00000000-9B26-4E5C-A745-0BB24FCA9A0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56.06</c:v>
                </c:pt>
              </c:numCache>
            </c:numRef>
          </c:val>
          <c:smooth val="0"/>
          <c:extLst>
            <c:ext xmlns:c16="http://schemas.microsoft.com/office/drawing/2014/chart" uri="{C3380CC4-5D6E-409C-BE32-E72D297353CC}">
              <c16:uniqueId val="{00000001-9B26-4E5C-A745-0BB24FCA9A0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579.22</c:v>
                </c:pt>
              </c:numCache>
            </c:numRef>
          </c:val>
          <c:extLst>
            <c:ext xmlns:c16="http://schemas.microsoft.com/office/drawing/2014/chart" uri="{C3380CC4-5D6E-409C-BE32-E72D297353CC}">
              <c16:uniqueId val="{00000000-8FBD-4006-A5FF-E99914BA66E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304.36</c:v>
                </c:pt>
              </c:numCache>
            </c:numRef>
          </c:val>
          <c:smooth val="0"/>
          <c:extLst>
            <c:ext xmlns:c16="http://schemas.microsoft.com/office/drawing/2014/chart" uri="{C3380CC4-5D6E-409C-BE32-E72D297353CC}">
              <c16:uniqueId val="{00000001-8FBD-4006-A5FF-E99914BA66E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広島県　広島市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1178773</v>
      </c>
      <c r="AM8" s="45"/>
      <c r="AN8" s="45"/>
      <c r="AO8" s="45"/>
      <c r="AP8" s="45"/>
      <c r="AQ8" s="45"/>
      <c r="AR8" s="45"/>
      <c r="AS8" s="45"/>
      <c r="AT8" s="44">
        <f>データ!T6</f>
        <v>906.69</v>
      </c>
      <c r="AU8" s="44"/>
      <c r="AV8" s="44"/>
      <c r="AW8" s="44"/>
      <c r="AX8" s="44"/>
      <c r="AY8" s="44"/>
      <c r="AZ8" s="44"/>
      <c r="BA8" s="44"/>
      <c r="BB8" s="44">
        <f>データ!U6</f>
        <v>1300.08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59.27</v>
      </c>
      <c r="J10" s="44"/>
      <c r="K10" s="44"/>
      <c r="L10" s="44"/>
      <c r="M10" s="44"/>
      <c r="N10" s="44"/>
      <c r="O10" s="44"/>
      <c r="P10" s="44">
        <f>データ!P6</f>
        <v>0.19</v>
      </c>
      <c r="Q10" s="44"/>
      <c r="R10" s="44"/>
      <c r="S10" s="44"/>
      <c r="T10" s="44"/>
      <c r="U10" s="44"/>
      <c r="V10" s="44"/>
      <c r="W10" s="44">
        <f>データ!Q6</f>
        <v>100</v>
      </c>
      <c r="X10" s="44"/>
      <c r="Y10" s="44"/>
      <c r="Z10" s="44"/>
      <c r="AA10" s="44"/>
      <c r="AB10" s="44"/>
      <c r="AC10" s="44"/>
      <c r="AD10" s="45">
        <f>データ!R6</f>
        <v>2219</v>
      </c>
      <c r="AE10" s="45"/>
      <c r="AF10" s="45"/>
      <c r="AG10" s="45"/>
      <c r="AH10" s="45"/>
      <c r="AI10" s="45"/>
      <c r="AJ10" s="45"/>
      <c r="AK10" s="2"/>
      <c r="AL10" s="45">
        <f>データ!V6</f>
        <v>2187</v>
      </c>
      <c r="AM10" s="45"/>
      <c r="AN10" s="45"/>
      <c r="AO10" s="45"/>
      <c r="AP10" s="45"/>
      <c r="AQ10" s="45"/>
      <c r="AR10" s="45"/>
      <c r="AS10" s="45"/>
      <c r="AT10" s="44">
        <f>データ!W6</f>
        <v>0</v>
      </c>
      <c r="AU10" s="44"/>
      <c r="AV10" s="44"/>
      <c r="AW10" s="44"/>
      <c r="AX10" s="44"/>
      <c r="AY10" s="44"/>
      <c r="AZ10" s="44"/>
      <c r="BA10" s="44"/>
      <c r="BB10" s="44" t="str">
        <f>データ!X6</f>
        <v>-</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GqP3uXBsF29Utc9v+3wa+h/CZh6mHp87PycKmr7LWBswNymrs8hwMsrzN9M5EDnnJAmQMfVycn00ITvvcsnk2A==" saltValue="tYGdLSCPf6TZeMZVWTYVY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341002</v>
      </c>
      <c r="D6" s="19">
        <f t="shared" si="3"/>
        <v>46</v>
      </c>
      <c r="E6" s="19">
        <f t="shared" si="3"/>
        <v>18</v>
      </c>
      <c r="F6" s="19">
        <f t="shared" si="3"/>
        <v>0</v>
      </c>
      <c r="G6" s="19">
        <f t="shared" si="3"/>
        <v>0</v>
      </c>
      <c r="H6" s="19" t="str">
        <f t="shared" si="3"/>
        <v>広島県　広島市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59.27</v>
      </c>
      <c r="P6" s="20">
        <f t="shared" si="3"/>
        <v>0.19</v>
      </c>
      <c r="Q6" s="20">
        <f t="shared" si="3"/>
        <v>100</v>
      </c>
      <c r="R6" s="20">
        <f t="shared" si="3"/>
        <v>2219</v>
      </c>
      <c r="S6" s="20">
        <f t="shared" si="3"/>
        <v>1178773</v>
      </c>
      <c r="T6" s="20">
        <f t="shared" si="3"/>
        <v>906.69</v>
      </c>
      <c r="U6" s="20">
        <f t="shared" si="3"/>
        <v>1300.08</v>
      </c>
      <c r="V6" s="20">
        <f t="shared" si="3"/>
        <v>2187</v>
      </c>
      <c r="W6" s="20">
        <f t="shared" si="3"/>
        <v>0</v>
      </c>
      <c r="X6" s="20" t="str">
        <f t="shared" si="3"/>
        <v>-</v>
      </c>
      <c r="Y6" s="21" t="str">
        <f>IF(Y7="",NA(),Y7)</f>
        <v>-</v>
      </c>
      <c r="Z6" s="21" t="str">
        <f t="shared" ref="Z6:AH6" si="4">IF(Z7="",NA(),Z7)</f>
        <v>-</v>
      </c>
      <c r="AA6" s="21" t="str">
        <f t="shared" si="4"/>
        <v>-</v>
      </c>
      <c r="AB6" s="21" t="str">
        <f t="shared" si="4"/>
        <v>-</v>
      </c>
      <c r="AC6" s="21">
        <f t="shared" si="4"/>
        <v>100</v>
      </c>
      <c r="AD6" s="21" t="str">
        <f t="shared" si="4"/>
        <v>-</v>
      </c>
      <c r="AE6" s="21" t="str">
        <f t="shared" si="4"/>
        <v>-</v>
      </c>
      <c r="AF6" s="21" t="str">
        <f t="shared" si="4"/>
        <v>-</v>
      </c>
      <c r="AG6" s="21" t="str">
        <f t="shared" si="4"/>
        <v>-</v>
      </c>
      <c r="AH6" s="21">
        <f t="shared" si="4"/>
        <v>96.95</v>
      </c>
      <c r="AI6" s="20" t="str">
        <f>IF(AI7="","",IF(AI7="-","【-】","【"&amp;SUBSTITUTE(TEXT(AI7,"#,##0.00"),"-","△")&amp;"】"))</f>
        <v>【96.62】</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91.33</v>
      </c>
      <c r="AT6" s="20" t="str">
        <f>IF(AT7="","",IF(AT7="-","【-】","【"&amp;SUBSTITUTE(TEXT(AT7,"#,##0.00"),"-","△")&amp;"】"))</f>
        <v>【111.69】</v>
      </c>
      <c r="AU6" s="21" t="str">
        <f>IF(AU7="",NA(),AU7)</f>
        <v>-</v>
      </c>
      <c r="AV6" s="21" t="str">
        <f t="shared" ref="AV6:BD6" si="6">IF(AV7="",NA(),AV7)</f>
        <v>-</v>
      </c>
      <c r="AW6" s="21" t="str">
        <f t="shared" si="6"/>
        <v>-</v>
      </c>
      <c r="AX6" s="21" t="str">
        <f t="shared" si="6"/>
        <v>-</v>
      </c>
      <c r="AY6" s="21">
        <f t="shared" si="6"/>
        <v>133.16999999999999</v>
      </c>
      <c r="AZ6" s="21" t="str">
        <f t="shared" si="6"/>
        <v>-</v>
      </c>
      <c r="BA6" s="21" t="str">
        <f t="shared" si="6"/>
        <v>-</v>
      </c>
      <c r="BB6" s="21" t="str">
        <f t="shared" si="6"/>
        <v>-</v>
      </c>
      <c r="BC6" s="21" t="str">
        <f t="shared" si="6"/>
        <v>-</v>
      </c>
      <c r="BD6" s="21">
        <f t="shared" si="6"/>
        <v>126.97</v>
      </c>
      <c r="BE6" s="20" t="str">
        <f>IF(BE7="","",IF(BE7="-","【-】","【"&amp;SUBSTITUTE(TEXT(BE7,"#,##0.00"),"-","△")&amp;"】"))</f>
        <v>【111.29】</v>
      </c>
      <c r="BF6" s="21" t="str">
        <f>IF(BF7="",NA(),BF7)</f>
        <v>-</v>
      </c>
      <c r="BG6" s="21" t="str">
        <f t="shared" ref="BG6:BO6" si="7">IF(BG7="",NA(),BG7)</f>
        <v>-</v>
      </c>
      <c r="BH6" s="21" t="str">
        <f t="shared" si="7"/>
        <v>-</v>
      </c>
      <c r="BI6" s="21" t="str">
        <f t="shared" si="7"/>
        <v>-</v>
      </c>
      <c r="BJ6" s="21">
        <f t="shared" si="7"/>
        <v>2466.02</v>
      </c>
      <c r="BK6" s="21" t="str">
        <f t="shared" si="7"/>
        <v>-</v>
      </c>
      <c r="BL6" s="21" t="str">
        <f t="shared" si="7"/>
        <v>-</v>
      </c>
      <c r="BM6" s="21" t="str">
        <f t="shared" si="7"/>
        <v>-</v>
      </c>
      <c r="BN6" s="21" t="str">
        <f t="shared" si="7"/>
        <v>-</v>
      </c>
      <c r="BO6" s="21">
        <f t="shared" si="7"/>
        <v>338.47</v>
      </c>
      <c r="BP6" s="20" t="str">
        <f>IF(BP7="","",IF(BP7="-","【-】","【"&amp;SUBSTITUTE(TEXT(BP7,"#,##0.00"),"-","△")&amp;"】"))</f>
        <v>【349.83】</v>
      </c>
      <c r="BQ6" s="21" t="str">
        <f>IF(BQ7="",NA(),BQ7)</f>
        <v>-</v>
      </c>
      <c r="BR6" s="21" t="str">
        <f t="shared" ref="BR6:BZ6" si="8">IF(BR7="",NA(),BR7)</f>
        <v>-</v>
      </c>
      <c r="BS6" s="21" t="str">
        <f t="shared" si="8"/>
        <v>-</v>
      </c>
      <c r="BT6" s="21" t="str">
        <f t="shared" si="8"/>
        <v>-</v>
      </c>
      <c r="BU6" s="21">
        <f t="shared" si="8"/>
        <v>17.190000000000001</v>
      </c>
      <c r="BV6" s="21" t="str">
        <f t="shared" si="8"/>
        <v>-</v>
      </c>
      <c r="BW6" s="21" t="str">
        <f t="shared" si="8"/>
        <v>-</v>
      </c>
      <c r="BX6" s="21" t="str">
        <f t="shared" si="8"/>
        <v>-</v>
      </c>
      <c r="BY6" s="21" t="str">
        <f t="shared" si="8"/>
        <v>-</v>
      </c>
      <c r="BZ6" s="21">
        <f t="shared" si="8"/>
        <v>56.06</v>
      </c>
      <c r="CA6" s="20" t="str">
        <f>IF(CA7="","",IF(CA7="-","【-】","【"&amp;SUBSTITUTE(TEXT(CA7,"#,##0.00"),"-","△")&amp;"】"))</f>
        <v>【53.65】</v>
      </c>
      <c r="CB6" s="21" t="str">
        <f>IF(CB7="",NA(),CB7)</f>
        <v>-</v>
      </c>
      <c r="CC6" s="21" t="str">
        <f t="shared" ref="CC6:CK6" si="9">IF(CC7="",NA(),CC7)</f>
        <v>-</v>
      </c>
      <c r="CD6" s="21" t="str">
        <f t="shared" si="9"/>
        <v>-</v>
      </c>
      <c r="CE6" s="21" t="str">
        <f t="shared" si="9"/>
        <v>-</v>
      </c>
      <c r="CF6" s="21">
        <f t="shared" si="9"/>
        <v>579.22</v>
      </c>
      <c r="CG6" s="21" t="str">
        <f t="shared" si="9"/>
        <v>-</v>
      </c>
      <c r="CH6" s="21" t="str">
        <f t="shared" si="9"/>
        <v>-</v>
      </c>
      <c r="CI6" s="21" t="str">
        <f t="shared" si="9"/>
        <v>-</v>
      </c>
      <c r="CJ6" s="21" t="str">
        <f t="shared" si="9"/>
        <v>-</v>
      </c>
      <c r="CK6" s="21">
        <f t="shared" si="9"/>
        <v>304.36</v>
      </c>
      <c r="CL6" s="20" t="str">
        <f>IF(CL7="","",IF(CL7="-","【-】","【"&amp;SUBSTITUTE(TEXT(CL7,"#,##0.00"),"-","△")&amp;"】"))</f>
        <v>【307.86】</v>
      </c>
      <c r="CM6" s="21" t="str">
        <f>IF(CM7="",NA(),CM7)</f>
        <v>-</v>
      </c>
      <c r="CN6" s="21" t="str">
        <f t="shared" ref="CN6:CV6" si="10">IF(CN7="",NA(),CN7)</f>
        <v>-</v>
      </c>
      <c r="CO6" s="21" t="str">
        <f t="shared" si="10"/>
        <v>-</v>
      </c>
      <c r="CP6" s="21" t="str">
        <f t="shared" si="10"/>
        <v>-</v>
      </c>
      <c r="CQ6" s="21">
        <f t="shared" si="10"/>
        <v>32.61</v>
      </c>
      <c r="CR6" s="21" t="str">
        <f t="shared" si="10"/>
        <v>-</v>
      </c>
      <c r="CS6" s="21" t="str">
        <f t="shared" si="10"/>
        <v>-</v>
      </c>
      <c r="CT6" s="21" t="str">
        <f t="shared" si="10"/>
        <v>-</v>
      </c>
      <c r="CU6" s="21" t="str">
        <f t="shared" si="10"/>
        <v>-</v>
      </c>
      <c r="CV6" s="21">
        <f t="shared" si="10"/>
        <v>54.08</v>
      </c>
      <c r="CW6" s="20" t="str">
        <f>IF(CW7="","",IF(CW7="-","【-】","【"&amp;SUBSTITUTE(TEXT(CW7,"#,##0.00"),"-","△")&amp;"】"))</f>
        <v>【54.61】</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90.57</v>
      </c>
      <c r="DH6" s="20" t="str">
        <f>IF(DH7="","",IF(DH7="-","【-】","【"&amp;SUBSTITUTE(TEXT(DH7,"#,##0.00"),"-","△")&amp;"】"))</f>
        <v>【85.31】</v>
      </c>
      <c r="DI6" s="21" t="str">
        <f>IF(DI7="",NA(),DI7)</f>
        <v>-</v>
      </c>
      <c r="DJ6" s="21" t="str">
        <f t="shared" ref="DJ6:DR6" si="12">IF(DJ7="",NA(),DJ7)</f>
        <v>-</v>
      </c>
      <c r="DK6" s="21" t="str">
        <f t="shared" si="12"/>
        <v>-</v>
      </c>
      <c r="DL6" s="21" t="str">
        <f t="shared" si="12"/>
        <v>-</v>
      </c>
      <c r="DM6" s="21">
        <f t="shared" si="12"/>
        <v>24.28</v>
      </c>
      <c r="DN6" s="21" t="str">
        <f t="shared" si="12"/>
        <v>-</v>
      </c>
      <c r="DO6" s="21" t="str">
        <f t="shared" si="12"/>
        <v>-</v>
      </c>
      <c r="DP6" s="21" t="str">
        <f t="shared" si="12"/>
        <v>-</v>
      </c>
      <c r="DQ6" s="21" t="str">
        <f t="shared" si="12"/>
        <v>-</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341002</v>
      </c>
      <c r="D7" s="23">
        <v>46</v>
      </c>
      <c r="E7" s="23">
        <v>18</v>
      </c>
      <c r="F7" s="23">
        <v>0</v>
      </c>
      <c r="G7" s="23">
        <v>0</v>
      </c>
      <c r="H7" s="23" t="s">
        <v>96</v>
      </c>
      <c r="I7" s="23" t="s">
        <v>97</v>
      </c>
      <c r="J7" s="23" t="s">
        <v>98</v>
      </c>
      <c r="K7" s="23" t="s">
        <v>99</v>
      </c>
      <c r="L7" s="23" t="s">
        <v>100</v>
      </c>
      <c r="M7" s="23" t="s">
        <v>101</v>
      </c>
      <c r="N7" s="24" t="s">
        <v>102</v>
      </c>
      <c r="O7" s="24">
        <v>59.27</v>
      </c>
      <c r="P7" s="24">
        <v>0.19</v>
      </c>
      <c r="Q7" s="24">
        <v>100</v>
      </c>
      <c r="R7" s="24">
        <v>2219</v>
      </c>
      <c r="S7" s="24">
        <v>1178773</v>
      </c>
      <c r="T7" s="24">
        <v>906.69</v>
      </c>
      <c r="U7" s="24">
        <v>1300.08</v>
      </c>
      <c r="V7" s="24">
        <v>2187</v>
      </c>
      <c r="W7" s="24">
        <v>0</v>
      </c>
      <c r="X7" s="24" t="s">
        <v>102</v>
      </c>
      <c r="Y7" s="24" t="s">
        <v>102</v>
      </c>
      <c r="Z7" s="24" t="s">
        <v>102</v>
      </c>
      <c r="AA7" s="24" t="s">
        <v>102</v>
      </c>
      <c r="AB7" s="24" t="s">
        <v>102</v>
      </c>
      <c r="AC7" s="24">
        <v>100</v>
      </c>
      <c r="AD7" s="24" t="s">
        <v>102</v>
      </c>
      <c r="AE7" s="24" t="s">
        <v>102</v>
      </c>
      <c r="AF7" s="24" t="s">
        <v>102</v>
      </c>
      <c r="AG7" s="24" t="s">
        <v>102</v>
      </c>
      <c r="AH7" s="24">
        <v>96.95</v>
      </c>
      <c r="AI7" s="24">
        <v>96.62</v>
      </c>
      <c r="AJ7" s="24" t="s">
        <v>102</v>
      </c>
      <c r="AK7" s="24" t="s">
        <v>102</v>
      </c>
      <c r="AL7" s="24" t="s">
        <v>102</v>
      </c>
      <c r="AM7" s="24" t="s">
        <v>102</v>
      </c>
      <c r="AN7" s="24">
        <v>0</v>
      </c>
      <c r="AO7" s="24" t="s">
        <v>102</v>
      </c>
      <c r="AP7" s="24" t="s">
        <v>102</v>
      </c>
      <c r="AQ7" s="24" t="s">
        <v>102</v>
      </c>
      <c r="AR7" s="24" t="s">
        <v>102</v>
      </c>
      <c r="AS7" s="24">
        <v>91.33</v>
      </c>
      <c r="AT7" s="24">
        <v>111.69</v>
      </c>
      <c r="AU7" s="24" t="s">
        <v>102</v>
      </c>
      <c r="AV7" s="24" t="s">
        <v>102</v>
      </c>
      <c r="AW7" s="24" t="s">
        <v>102</v>
      </c>
      <c r="AX7" s="24" t="s">
        <v>102</v>
      </c>
      <c r="AY7" s="24">
        <v>133.16999999999999</v>
      </c>
      <c r="AZ7" s="24" t="s">
        <v>102</v>
      </c>
      <c r="BA7" s="24" t="s">
        <v>102</v>
      </c>
      <c r="BB7" s="24" t="s">
        <v>102</v>
      </c>
      <c r="BC7" s="24" t="s">
        <v>102</v>
      </c>
      <c r="BD7" s="24">
        <v>126.97</v>
      </c>
      <c r="BE7" s="24">
        <v>111.29</v>
      </c>
      <c r="BF7" s="24" t="s">
        <v>102</v>
      </c>
      <c r="BG7" s="24" t="s">
        <v>102</v>
      </c>
      <c r="BH7" s="24" t="s">
        <v>102</v>
      </c>
      <c r="BI7" s="24" t="s">
        <v>102</v>
      </c>
      <c r="BJ7" s="24">
        <v>2466.02</v>
      </c>
      <c r="BK7" s="24" t="s">
        <v>102</v>
      </c>
      <c r="BL7" s="24" t="s">
        <v>102</v>
      </c>
      <c r="BM7" s="24" t="s">
        <v>102</v>
      </c>
      <c r="BN7" s="24" t="s">
        <v>102</v>
      </c>
      <c r="BO7" s="24">
        <v>338.47</v>
      </c>
      <c r="BP7" s="24">
        <v>349.83</v>
      </c>
      <c r="BQ7" s="24" t="s">
        <v>102</v>
      </c>
      <c r="BR7" s="24" t="s">
        <v>102</v>
      </c>
      <c r="BS7" s="24" t="s">
        <v>102</v>
      </c>
      <c r="BT7" s="24" t="s">
        <v>102</v>
      </c>
      <c r="BU7" s="24">
        <v>17.190000000000001</v>
      </c>
      <c r="BV7" s="24" t="s">
        <v>102</v>
      </c>
      <c r="BW7" s="24" t="s">
        <v>102</v>
      </c>
      <c r="BX7" s="24" t="s">
        <v>102</v>
      </c>
      <c r="BY7" s="24" t="s">
        <v>102</v>
      </c>
      <c r="BZ7" s="24">
        <v>56.06</v>
      </c>
      <c r="CA7" s="24">
        <v>53.65</v>
      </c>
      <c r="CB7" s="24" t="s">
        <v>102</v>
      </c>
      <c r="CC7" s="24" t="s">
        <v>102</v>
      </c>
      <c r="CD7" s="24" t="s">
        <v>102</v>
      </c>
      <c r="CE7" s="24" t="s">
        <v>102</v>
      </c>
      <c r="CF7" s="24">
        <v>579.22</v>
      </c>
      <c r="CG7" s="24" t="s">
        <v>102</v>
      </c>
      <c r="CH7" s="24" t="s">
        <v>102</v>
      </c>
      <c r="CI7" s="24" t="s">
        <v>102</v>
      </c>
      <c r="CJ7" s="24" t="s">
        <v>102</v>
      </c>
      <c r="CK7" s="24">
        <v>304.36</v>
      </c>
      <c r="CL7" s="24">
        <v>307.86</v>
      </c>
      <c r="CM7" s="24" t="s">
        <v>102</v>
      </c>
      <c r="CN7" s="24" t="s">
        <v>102</v>
      </c>
      <c r="CO7" s="24" t="s">
        <v>102</v>
      </c>
      <c r="CP7" s="24" t="s">
        <v>102</v>
      </c>
      <c r="CQ7" s="24">
        <v>32.61</v>
      </c>
      <c r="CR7" s="24" t="s">
        <v>102</v>
      </c>
      <c r="CS7" s="24" t="s">
        <v>102</v>
      </c>
      <c r="CT7" s="24" t="s">
        <v>102</v>
      </c>
      <c r="CU7" s="24" t="s">
        <v>102</v>
      </c>
      <c r="CV7" s="24">
        <v>54.08</v>
      </c>
      <c r="CW7" s="24">
        <v>54.61</v>
      </c>
      <c r="CX7" s="24" t="s">
        <v>102</v>
      </c>
      <c r="CY7" s="24" t="s">
        <v>102</v>
      </c>
      <c r="CZ7" s="24" t="s">
        <v>102</v>
      </c>
      <c r="DA7" s="24" t="s">
        <v>102</v>
      </c>
      <c r="DB7" s="24">
        <v>100</v>
      </c>
      <c r="DC7" s="24" t="s">
        <v>102</v>
      </c>
      <c r="DD7" s="24" t="s">
        <v>102</v>
      </c>
      <c r="DE7" s="24" t="s">
        <v>102</v>
      </c>
      <c r="DF7" s="24" t="s">
        <v>102</v>
      </c>
      <c r="DG7" s="24">
        <v>90.57</v>
      </c>
      <c r="DH7" s="24">
        <v>85.31</v>
      </c>
      <c r="DI7" s="24" t="s">
        <v>102</v>
      </c>
      <c r="DJ7" s="24" t="s">
        <v>102</v>
      </c>
      <c r="DK7" s="24" t="s">
        <v>102</v>
      </c>
      <c r="DL7" s="24" t="s">
        <v>102</v>
      </c>
      <c r="DM7" s="24">
        <v>24.28</v>
      </c>
      <c r="DN7" s="24" t="s">
        <v>102</v>
      </c>
      <c r="DO7" s="24" t="s">
        <v>102</v>
      </c>
      <c r="DP7" s="24" t="s">
        <v>102</v>
      </c>
      <c r="DQ7" s="24" t="s">
        <v>102</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Props1.xml><?xml version="1.0" encoding="utf-8"?>
<ds:datastoreItem xmlns:ds="http://schemas.openxmlformats.org/officeDocument/2006/customXml" ds:itemID="{1D962162-AC52-4019-9071-A1BFB847C062}"/>
</file>

<file path=customXml/itemProps2.xml><?xml version="1.0" encoding="utf-8"?>
<ds:datastoreItem xmlns:ds="http://schemas.openxmlformats.org/officeDocument/2006/customXml" ds:itemID="{C0AD39F8-B374-451C-B4CC-D0FE00CC292B}"/>
</file>

<file path=customXml/itemProps3.xml><?xml version="1.0" encoding="utf-8"?>
<ds:datastoreItem xmlns:ds="http://schemas.openxmlformats.org/officeDocument/2006/customXml" ds:itemID="{CE40FA59-F57C-4D5D-A16B-48FCC5CB5F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2025-02-15T04:54:01Z</dcterms:created>
  <dcterms:modified xsi:type="dcterms:W3CDTF">2025-02-15T04:54:14Z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