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1_493335E7D9A906AC7EA82704DE1076FB514290F1" xr6:coauthVersionLast="47" xr6:coauthVersionMax="47" xr10:uidLastSave="{21C548CC-B95E-4301-ADE2-625D404BCB62}"/>
  <workbookProtection workbookAlgorithmName="SHA-512" workbookHashValue="RucRgizdCp7zxCI+59hRrJhJXzdMHdQLATd29sVHHLb2j+WpHHkdGUg6eAc30YCs+0EcnYwTbPNOeyQ0fjVLDA==" workbookSaltValue="d0NAkO7R4HiGKaArhIlNag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DM7" i="5"/>
  <c r="DL7" i="5"/>
  <c r="DK7" i="5"/>
  <c r="DI7" i="5"/>
  <c r="MI78" i="4" s="1"/>
  <c r="DH7" i="5"/>
  <c r="LT78" i="4" s="1"/>
  <c r="DG7" i="5"/>
  <c r="DF7" i="5"/>
  <c r="DE7" i="5"/>
  <c r="DD7" i="5"/>
  <c r="MI77" i="4" s="1"/>
  <c r="DC7" i="5"/>
  <c r="LT77" i="4" s="1"/>
  <c r="DB7" i="5"/>
  <c r="DA7" i="5"/>
  <c r="CZ7" i="5"/>
  <c r="KA77" i="4" s="1"/>
  <c r="CN7" i="5"/>
  <c r="CV76" i="4" s="1"/>
  <c r="CM7" i="5"/>
  <c r="CV67" i="4" s="1"/>
  <c r="BZ7" i="5"/>
  <c r="MA53" i="4" s="1"/>
  <c r="BY7" i="5"/>
  <c r="LH53" i="4" s="1"/>
  <c r="BX7" i="5"/>
  <c r="KO53" i="4" s="1"/>
  <c r="BW7" i="5"/>
  <c r="BV7" i="5"/>
  <c r="JC53" i="4" s="1"/>
  <c r="BU7" i="5"/>
  <c r="BT7" i="5"/>
  <c r="LH52" i="4" s="1"/>
  <c r="BS7" i="5"/>
  <c r="BR7" i="5"/>
  <c r="BQ7" i="5"/>
  <c r="BO7" i="5"/>
  <c r="HJ53" i="4" s="1"/>
  <c r="BN7" i="5"/>
  <c r="GQ53" i="4" s="1"/>
  <c r="BM7" i="5"/>
  <c r="FX53" i="4" s="1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U53" i="4" s="1"/>
  <c r="AY7" i="5"/>
  <c r="CS52" i="4" s="1"/>
  <c r="AX7" i="5"/>
  <c r="BZ52" i="4" s="1"/>
  <c r="AW7" i="5"/>
  <c r="AV7" i="5"/>
  <c r="AN52" i="4" s="1"/>
  <c r="AU7" i="5"/>
  <c r="U52" i="4" s="1"/>
  <c r="AS7" i="5"/>
  <c r="HJ32" i="4" s="1"/>
  <c r="AR7" i="5"/>
  <c r="AQ7" i="5"/>
  <c r="FX32" i="4" s="1"/>
  <c r="AP7" i="5"/>
  <c r="FE32" i="4" s="1"/>
  <c r="AO7" i="5"/>
  <c r="EL32" i="4" s="1"/>
  <c r="AN7" i="5"/>
  <c r="AM7" i="5"/>
  <c r="AL7" i="5"/>
  <c r="FX31" i="4" s="1"/>
  <c r="AK7" i="5"/>
  <c r="FE31" i="4" s="1"/>
  <c r="AJ7" i="5"/>
  <c r="AH7" i="5"/>
  <c r="AG7" i="5"/>
  <c r="BZ32" i="4" s="1"/>
  <c r="AF7" i="5"/>
  <c r="BG32" i="4" s="1"/>
  <c r="AE7" i="5"/>
  <c r="AD7" i="5"/>
  <c r="AC7" i="5"/>
  <c r="AB7" i="5"/>
  <c r="BZ31" i="4" s="1"/>
  <c r="AA7" i="5"/>
  <c r="BG31" i="4" s="1"/>
  <c r="Z7" i="5"/>
  <c r="AN31" i="4" s="1"/>
  <c r="Y7" i="5"/>
  <c r="U31" i="4" s="1"/>
  <c r="X7" i="5"/>
  <c r="LJ10" i="4" s="1"/>
  <c r="W7" i="5"/>
  <c r="V7" i="5"/>
  <c r="HX10" i="4" s="1"/>
  <c r="U7" i="5"/>
  <c r="LJ8" i="4" s="1"/>
  <c r="T7" i="5"/>
  <c r="JQ8" i="4" s="1"/>
  <c r="S7" i="5"/>
  <c r="R7" i="5"/>
  <c r="Q7" i="5"/>
  <c r="P7" i="5"/>
  <c r="O7" i="5"/>
  <c r="N7" i="5"/>
  <c r="FJ8" i="4" s="1"/>
  <c r="M7" i="5"/>
  <c r="DU8" i="4" s="1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JV53" i="4"/>
  <c r="CS53" i="4"/>
  <c r="BZ53" i="4"/>
  <c r="AN53" i="4"/>
  <c r="MA52" i="4"/>
  <c r="KO52" i="4"/>
  <c r="JV52" i="4"/>
  <c r="JC52" i="4"/>
  <c r="HJ52" i="4"/>
  <c r="GQ52" i="4"/>
  <c r="FX52" i="4"/>
  <c r="FE52" i="4"/>
  <c r="EL52" i="4"/>
  <c r="BG52" i="4"/>
  <c r="LH32" i="4"/>
  <c r="KO32" i="4"/>
  <c r="GQ32" i="4"/>
  <c r="CS32" i="4"/>
  <c r="AN32" i="4"/>
  <c r="U32" i="4"/>
  <c r="MA31" i="4"/>
  <c r="LH31" i="4"/>
  <c r="KO31" i="4"/>
  <c r="JV31" i="4"/>
  <c r="JC31" i="4"/>
  <c r="HJ31" i="4"/>
  <c r="GQ31" i="4"/>
  <c r="EL31" i="4"/>
  <c r="CS31" i="4"/>
  <c r="JQ10" i="4"/>
  <c r="DU10" i="4"/>
  <c r="CF10" i="4"/>
  <c r="B10" i="4"/>
  <c r="HX8" i="4"/>
  <c r="AQ8" i="4"/>
  <c r="LT76" i="4" l="1"/>
  <c r="GQ51" i="4"/>
  <c r="LH30" i="4"/>
  <c r="IE76" i="4"/>
  <c r="BZ51" i="4"/>
  <c r="GQ30" i="4"/>
  <c r="BZ30" i="4"/>
  <c r="BK76" i="4"/>
  <c r="LH51" i="4"/>
  <c r="B11" i="5"/>
  <c r="F11" i="5"/>
  <c r="C11" i="5"/>
  <c r="D11" i="5"/>
  <c r="MI76" i="4" l="1"/>
  <c r="IT76" i="4"/>
  <c r="CS51" i="4"/>
  <c r="HJ30" i="4"/>
  <c r="CS30" i="4"/>
  <c r="BZ76" i="4"/>
  <c r="MA51" i="4"/>
  <c r="HJ51" i="4"/>
  <c r="MA30" i="4"/>
  <c r="GL76" i="4"/>
  <c r="U51" i="4"/>
  <c r="EL30" i="4"/>
  <c r="U30" i="4"/>
  <c r="R76" i="4"/>
  <c r="JC51" i="4"/>
  <c r="KA76" i="4"/>
  <c r="EL51" i="4"/>
  <c r="JC30" i="4"/>
  <c r="AV76" i="4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AN51" i="4"/>
  <c r="FE30" i="4"/>
</calcChain>
</file>

<file path=xl/sharedStrings.xml><?xml version="1.0" encoding="utf-8"?>
<sst xmlns="http://schemas.openxmlformats.org/spreadsheetml/2006/main" count="278" uniqueCount="145">
  <si>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</si>
  <si>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</si>
  <si>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</si>
  <si>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</si>
  <si>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</si>
  <si>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</si>
  <si>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</si>
  <si>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</si>
  <si>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</si>
  <si>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</si>
  <si>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</si>
  <si>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</si>
  <si>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</si>
  <si>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</si>
  <si>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</si>
  <si>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</si>
  <si>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</si>
  <si>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</si>
  <si>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</si>
  <si>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</si>
  <si>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</si>
  <si>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</si>
  <si>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</si>
  <si>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</si>
  <si>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</si>
  <si>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</si>
  <si>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</si>
  <si>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</si>
  <si>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</si>
  <si>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</si>
  <si>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</si>
  <si>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</si>
  <si>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</si>
  <si>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</si>
  <si>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</si>
  <si>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</si>
  <si>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</si>
  <si>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</si>
  <si>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</si>
  <si>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</si>
  <si>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</si>
  <si>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</si>
  <si>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</si>
  <si>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</si>
  <si>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</si>
  <si>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</si>
  <si>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</si>
  <si>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</si>
  <si>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</si>
  <si>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</si>
  <si>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</si>
  <si>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</si>
  <si>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</si>
  <si>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</si>
  <si>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</si>
  <si>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</si>
  <si>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</si>
  <si>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</si>
  <si>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</si>
  <si>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</si>
  <si>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</si>
  <si>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</si>
  <si>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</si>
  <si>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</si>
  <si>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</si>
  <si>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</si>
  <si>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</si>
  <si>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</si>
  <si>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</si>
  <si>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</si>
  <si>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</si>
  <si>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</si>
  <si>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</si>
  <si>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</si>
  <si>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</si>
  <si>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</si>
  <si>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</si>
  <si>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</si>
  <si>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</si>
  <si>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</si>
  <si>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</si>
  <si>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</si>
  <si>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</si>
  <si>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</si>
  <si>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</si>
  <si>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</si>
  <si>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</si>
  <si>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</si>
  <si>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</si>
  <si>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</si>
  <si>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</si>
  <si>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</si>
  <si>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</si>
  <si>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</si>
  <si>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</si>
  <si>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</si>
  <si>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</si>
  <si>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</si>
  <si>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</si>
  <si>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</si>
  <si>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</si>
  <si>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</si>
  <si>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</si>
  <si>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</si>
  <si>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</si>
  <si>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</si>
  <si>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</si>
  <si>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</si>
  <si>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</si>
  <si>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</si>
  <si>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</si>
  <si>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当該値(N-3)</t>
    <phoneticPr fontId="5"/>
  </si>
  <si>
    <t>当該値(N)</t>
    <phoneticPr fontId="5"/>
  </si>
  <si>
    <t>当該値(N-4)</t>
    <phoneticPr fontId="5"/>
  </si>
  <si>
    <t>当該値(N)</t>
    <phoneticPr fontId="5"/>
  </si>
  <si>
    <t>当該値(N-2)</t>
    <phoneticPr fontId="5"/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</si>
  <si>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</si>
  <si>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</si>
  <si>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</si>
  <si>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</si>
  <si>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</si>
  <si>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</si>
  <si>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</si>
  <si>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</si>
  <si>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中島町駐車場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</si>
  <si>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</si>
  <si>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</si>
  <si>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</si>
  <si>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</si>
  <si>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</si>
  <si>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</si>
  <si>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</si>
  <si>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</si>
  <si>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</si>
  <si>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</si>
  <si>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</si>
  <si>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</si>
  <si>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</si>
  <si>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</si>
  <si>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</si>
  <si>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</si>
  <si>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
　類似施設平均値を大幅に上回っています。平和大通り沿いの利便性の良い位置に設置されており、今後も高い稼働率が見込まれます。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オオハバ</t>
    </rPh>
    <rPh sb="17" eb="19">
      <t>ウワマワ</t>
    </rPh>
    <rPh sb="25" eb="27">
      <t>ヘイワ</t>
    </rPh>
    <rPh sb="27" eb="29">
      <t>オオドオ</t>
    </rPh>
    <rPh sb="30" eb="31">
      <t>ゾ</t>
    </rPh>
    <rPh sb="33" eb="36">
      <t>リベンセイ</t>
    </rPh>
    <rPh sb="37" eb="38">
      <t>ヨ</t>
    </rPh>
    <rPh sb="39" eb="41">
      <t>イチ</t>
    </rPh>
    <rPh sb="42" eb="44">
      <t>セッチ</t>
    </rPh>
    <rPh sb="50" eb="52">
      <t>コンゴ</t>
    </rPh>
    <rPh sb="53" eb="54">
      <t>タカ</t>
    </rPh>
    <rPh sb="55" eb="57">
      <t>カドウ</t>
    </rPh>
    <rPh sb="57" eb="58">
      <t>リツ</t>
    </rPh>
    <rPh sb="59" eb="61">
      <t>ミコ</t>
    </rPh>
    <phoneticPr fontId="15"/>
  </si>
  <si>
    <t>①収益的収支比率
　類似施設平均値を大幅に下回っているものの、黒字を確保しています。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44" eb="45">
      <t>タ</t>
    </rPh>
    <rPh sb="45" eb="47">
      <t>カイケイ</t>
    </rPh>
    <rPh sb="47" eb="50">
      <t>ホジョキン</t>
    </rPh>
    <rPh sb="50" eb="52">
      <t>ヒリツ</t>
    </rPh>
    <rPh sb="54" eb="55">
      <t>ホカ</t>
    </rPh>
    <rPh sb="55" eb="57">
      <t>カイケイ</t>
    </rPh>
    <rPh sb="60" eb="63">
      <t>ホジョキン</t>
    </rPh>
    <rPh sb="72" eb="74">
      <t>チュウシャ</t>
    </rPh>
    <rPh sb="74" eb="76">
      <t>ダイスウ</t>
    </rPh>
    <rPh sb="76" eb="78">
      <t>イチダイ</t>
    </rPh>
    <rPh sb="78" eb="79">
      <t>ア</t>
    </rPh>
    <rPh sb="82" eb="83">
      <t>ホカ</t>
    </rPh>
    <rPh sb="83" eb="85">
      <t>カイケイ</t>
    </rPh>
    <rPh sb="85" eb="88">
      <t>ホジョキン</t>
    </rPh>
    <rPh sb="88" eb="89">
      <t>ガク</t>
    </rPh>
    <rPh sb="91" eb="92">
      <t>ホカ</t>
    </rPh>
    <rPh sb="92" eb="94">
      <t>カイケイ</t>
    </rPh>
    <rPh sb="97" eb="100">
      <t>ホジョキン</t>
    </rPh>
    <rPh sb="109" eb="111">
      <t>ウリアゲ</t>
    </rPh>
    <rPh sb="111" eb="112">
      <t>タカ</t>
    </rPh>
    <rPh sb="115" eb="117">
      <t>ヒリツ</t>
    </rPh>
    <rPh sb="163" eb="165">
      <t>ルイジ</t>
    </rPh>
    <rPh sb="165" eb="167">
      <t>シセツ</t>
    </rPh>
    <rPh sb="167" eb="170">
      <t>ヘイキンチ</t>
    </rPh>
    <rPh sb="171" eb="173">
      <t>オオハバ</t>
    </rPh>
    <rPh sb="174" eb="176">
      <t>ウワマワ</t>
    </rPh>
    <rPh sb="181" eb="182">
      <t>タカ</t>
    </rPh>
    <rPh sb="183" eb="186">
      <t>シュウエキセイ</t>
    </rPh>
    <rPh sb="187" eb="189">
      <t>カクホ</t>
    </rPh>
    <phoneticPr fontId="15"/>
  </si>
  <si>
    <t>　収益性、稼働率共に安定した駐車場です。引き続き、利用者の声を反映させながら、運営を推進していきます。</t>
    <phoneticPr fontId="15"/>
  </si>
  <si>
    <t>⑦敷地の地価
　道路上に設置した駐車場です。
⑧設備投資見込額
　今後、老朽化した設備の取替を目的とした設備投資を行う見込みです。
⑩企業債残高対料金収入比率
　企業債残高はありません。</t>
    <rPh sb="1" eb="3">
      <t>シキチ</t>
    </rPh>
    <rPh sb="4" eb="6">
      <t>チカ</t>
    </rPh>
    <rPh sb="41" eb="43">
      <t>セツビ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</si>
</sst>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571.9</c:v>
                </c:pt>
                <c:pt idx="1">
                  <c:v>416.5</c:v>
                </c:pt>
                <c:pt idx="2">
                  <c:v>501.5</c:v>
                </c:pt>
                <c:pt idx="3">
                  <c:v>633.9</c:v>
                </c:pt>
                <c:pt idx="4">
                  <c:v>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3-4BB9-A886-B81EC591E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3-4BB9-A886-B81EC591E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F7-4F68-A7EE-4F7477EB6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F7-4F68-A7EE-4F7477EB6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E08-45D4-BDD0-918364840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08-45D4-BDD0-918364840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314-4E37-B961-99683B8CF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14-4E37-B961-99683B8CF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D-4865-B292-10E616FB6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FD-4865-B292-10E616FB6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B-4949-B5EB-D59F27E46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0B-4949-B5EB-D59F27E46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514.29999999999995</c:v>
                </c:pt>
                <c:pt idx="1">
                  <c:v>333.3</c:v>
                </c:pt>
                <c:pt idx="2">
                  <c:v>359.5</c:v>
                </c:pt>
                <c:pt idx="3">
                  <c:v>411.9</c:v>
                </c:pt>
                <c:pt idx="4">
                  <c:v>402.4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7-4A1F-9D11-89B7B0BFA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07-4A1F-9D11-89B7B0BFA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82.5</c:v>
                </c:pt>
                <c:pt idx="1">
                  <c:v>76</c:v>
                </c:pt>
                <c:pt idx="2">
                  <c:v>80.099999999999994</c:v>
                </c:pt>
                <c:pt idx="3">
                  <c:v>84.2</c:v>
                </c:pt>
                <c:pt idx="4">
                  <c:v>84.6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6-4ADE-9340-1EFF014D0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46-4ADE-9340-1EFF014D0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32841</c:v>
                </c:pt>
                <c:pt idx="1">
                  <c:v>20603</c:v>
                </c:pt>
                <c:pt idx="2">
                  <c:v>22733</c:v>
                </c:pt>
                <c:pt idx="3">
                  <c:v>32552</c:v>
                </c:pt>
                <c:pt idx="4">
                  <c:v>38552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B-4E09-BAF0-C10E8B805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CB-4E09-BAF0-C10E8B805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ND48" sqref="ND48:NR48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広島県広島市　中島町駐車場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530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131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49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42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400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142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571.9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416.5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501.5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633.9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648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514.29999999999995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333.3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359.5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411.9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402.4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1736.5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3200.8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274.39999999999998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972.8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2703.2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1.3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3.3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128.5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138.1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152.4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149.80000000000001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144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141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82.5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76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80.099999999999994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84.2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84.6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32841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20603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22733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32552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38552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98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13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-56.4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16.899999999999999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-1.9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8262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1059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2866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4637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4223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143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88419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764.6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72.599999999999994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50.4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32.799999999999997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1R9ZRvYZpyqYKYMiv+evNxAF9Asr8IAQMyllSpfmhlyQO+tUMWnD/0JW/l6y/SG6YJPgOoze1m1kmtKCEAG2Nw==" saltValue="Bh6PybuGGbeQIw6GDhaZ6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102</v>
      </c>
      <c r="AL5" s="47" t="s">
        <v>103</v>
      </c>
      <c r="AM5" s="47" t="s">
        <v>104</v>
      </c>
      <c r="AN5" s="47" t="s">
        <v>105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102</v>
      </c>
      <c r="AW5" s="47" t="s">
        <v>106</v>
      </c>
      <c r="AX5" s="47" t="s">
        <v>104</v>
      </c>
      <c r="AY5" s="47" t="s">
        <v>107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108</v>
      </c>
      <c r="BG5" s="47" t="s">
        <v>109</v>
      </c>
      <c r="BH5" s="47" t="s">
        <v>103</v>
      </c>
      <c r="BI5" s="47" t="s">
        <v>110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108</v>
      </c>
      <c r="BR5" s="47" t="s">
        <v>111</v>
      </c>
      <c r="BS5" s="47" t="s">
        <v>106</v>
      </c>
      <c r="BT5" s="47" t="s">
        <v>93</v>
      </c>
      <c r="BU5" s="47" t="s">
        <v>112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113</v>
      </c>
      <c r="CC5" s="47" t="s">
        <v>111</v>
      </c>
      <c r="CD5" s="47" t="s">
        <v>106</v>
      </c>
      <c r="CE5" s="47" t="s">
        <v>93</v>
      </c>
      <c r="CF5" s="47" t="s">
        <v>114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108</v>
      </c>
      <c r="CP5" s="47" t="s">
        <v>111</v>
      </c>
      <c r="CQ5" s="47" t="s">
        <v>115</v>
      </c>
      <c r="CR5" s="47" t="s">
        <v>93</v>
      </c>
      <c r="CS5" s="47" t="s">
        <v>105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113</v>
      </c>
      <c r="DA5" s="47" t="s">
        <v>111</v>
      </c>
      <c r="DB5" s="47" t="s">
        <v>106</v>
      </c>
      <c r="DC5" s="47" t="s">
        <v>93</v>
      </c>
      <c r="DD5" s="47" t="s">
        <v>105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116</v>
      </c>
      <c r="DL5" s="47" t="s">
        <v>111</v>
      </c>
      <c r="DM5" s="47" t="s">
        <v>106</v>
      </c>
      <c r="DN5" s="47" t="s">
        <v>93</v>
      </c>
      <c r="DO5" s="47" t="s">
        <v>117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118</v>
      </c>
      <c r="B6" s="48">
        <f>B8</f>
        <v>2023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11</v>
      </c>
      <c r="H6" s="48" t="str">
        <f>SUBSTITUTE(H8,"　","")</f>
        <v>広島県広島市</v>
      </c>
      <c r="I6" s="48" t="str">
        <f t="shared" si="1"/>
        <v>中島町駐車場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49</v>
      </c>
      <c r="S6" s="50" t="str">
        <f t="shared" si="1"/>
        <v>公共施設</v>
      </c>
      <c r="T6" s="50" t="str">
        <f t="shared" si="1"/>
        <v>無</v>
      </c>
      <c r="U6" s="51">
        <f t="shared" si="1"/>
        <v>530</v>
      </c>
      <c r="V6" s="51">
        <f t="shared" si="1"/>
        <v>42</v>
      </c>
      <c r="W6" s="51">
        <f t="shared" si="1"/>
        <v>400</v>
      </c>
      <c r="X6" s="50" t="str">
        <f t="shared" si="1"/>
        <v>利用料金制</v>
      </c>
      <c r="Y6" s="52">
        <f>IF(Y8="-",NA(),Y8)</f>
        <v>571.9</v>
      </c>
      <c r="Z6" s="52">
        <f t="shared" ref="Z6:AH6" si="2">IF(Z8="-",NA(),Z8)</f>
        <v>416.5</v>
      </c>
      <c r="AA6" s="52">
        <f t="shared" si="2"/>
        <v>501.5</v>
      </c>
      <c r="AB6" s="52">
        <f t="shared" si="2"/>
        <v>633.9</v>
      </c>
      <c r="AC6" s="52">
        <f t="shared" si="2"/>
        <v>648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82.5</v>
      </c>
      <c r="BG6" s="52">
        <f t="shared" ref="BG6:BO6" si="5">IF(BG8="-",NA(),BG8)</f>
        <v>76</v>
      </c>
      <c r="BH6" s="52">
        <f t="shared" si="5"/>
        <v>80.099999999999994</v>
      </c>
      <c r="BI6" s="52">
        <f t="shared" si="5"/>
        <v>84.2</v>
      </c>
      <c r="BJ6" s="52">
        <f t="shared" si="5"/>
        <v>84.6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32841</v>
      </c>
      <c r="BR6" s="53">
        <f t="shared" ref="BR6:BZ6" si="6">IF(BR8="-",NA(),BR8)</f>
        <v>20603</v>
      </c>
      <c r="BS6" s="53">
        <f t="shared" si="6"/>
        <v>22733</v>
      </c>
      <c r="BT6" s="53">
        <f t="shared" si="6"/>
        <v>32552</v>
      </c>
      <c r="BU6" s="53">
        <f t="shared" si="6"/>
        <v>38552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119</v>
      </c>
      <c r="CM6" s="51">
        <f t="shared" ref="CM6:CN6" si="7">CM8</f>
        <v>0</v>
      </c>
      <c r="CN6" s="51">
        <f t="shared" si="7"/>
        <v>88419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120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514.29999999999995</v>
      </c>
      <c r="DL6" s="52">
        <f t="shared" ref="DL6:DT6" si="9">IF(DL8="-",NA(),DL8)</f>
        <v>333.3</v>
      </c>
      <c r="DM6" s="52">
        <f t="shared" si="9"/>
        <v>359.5</v>
      </c>
      <c r="DN6" s="52">
        <f t="shared" si="9"/>
        <v>411.9</v>
      </c>
      <c r="DO6" s="52">
        <f t="shared" si="9"/>
        <v>402.4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121</v>
      </c>
      <c r="B7" s="48">
        <f t="shared" ref="B7:X7" si="10">B8</f>
        <v>2023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11</v>
      </c>
      <c r="H7" s="48" t="str">
        <f t="shared" si="10"/>
        <v>広島県　広島市</v>
      </c>
      <c r="I7" s="48" t="str">
        <f t="shared" si="10"/>
        <v>中島町駐車場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49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530</v>
      </c>
      <c r="V7" s="51">
        <f t="shared" si="10"/>
        <v>42</v>
      </c>
      <c r="W7" s="51">
        <f t="shared" si="10"/>
        <v>400</v>
      </c>
      <c r="X7" s="50" t="str">
        <f t="shared" si="10"/>
        <v>利用料金制</v>
      </c>
      <c r="Y7" s="52">
        <f>Y8</f>
        <v>571.9</v>
      </c>
      <c r="Z7" s="52">
        <f t="shared" ref="Z7:AH7" si="11">Z8</f>
        <v>416.5</v>
      </c>
      <c r="AA7" s="52">
        <f t="shared" si="11"/>
        <v>501.5</v>
      </c>
      <c r="AB7" s="52">
        <f t="shared" si="11"/>
        <v>633.9</v>
      </c>
      <c r="AC7" s="52">
        <f t="shared" si="11"/>
        <v>648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82.5</v>
      </c>
      <c r="BG7" s="52">
        <f t="shared" ref="BG7:BO7" si="14">BG8</f>
        <v>76</v>
      </c>
      <c r="BH7" s="52">
        <f t="shared" si="14"/>
        <v>80.099999999999994</v>
      </c>
      <c r="BI7" s="52">
        <f t="shared" si="14"/>
        <v>84.2</v>
      </c>
      <c r="BJ7" s="52">
        <f t="shared" si="14"/>
        <v>84.6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32841</v>
      </c>
      <c r="BR7" s="53">
        <f t="shared" ref="BR7:BZ7" si="15">BR8</f>
        <v>20603</v>
      </c>
      <c r="BS7" s="53">
        <f t="shared" si="15"/>
        <v>22733</v>
      </c>
      <c r="BT7" s="53">
        <f t="shared" si="15"/>
        <v>32552</v>
      </c>
      <c r="BU7" s="53">
        <f t="shared" si="15"/>
        <v>38552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122</v>
      </c>
      <c r="CC7" s="52" t="s">
        <v>122</v>
      </c>
      <c r="CD7" s="52" t="s">
        <v>122</v>
      </c>
      <c r="CE7" s="52" t="s">
        <v>122</v>
      </c>
      <c r="CF7" s="52" t="s">
        <v>122</v>
      </c>
      <c r="CG7" s="52" t="s">
        <v>122</v>
      </c>
      <c r="CH7" s="52" t="s">
        <v>122</v>
      </c>
      <c r="CI7" s="52" t="s">
        <v>122</v>
      </c>
      <c r="CJ7" s="52" t="s">
        <v>122</v>
      </c>
      <c r="CK7" s="52" t="s">
        <v>119</v>
      </c>
      <c r="CL7" s="49"/>
      <c r="CM7" s="51">
        <f>CM8</f>
        <v>0</v>
      </c>
      <c r="CN7" s="51">
        <f>CN8</f>
        <v>88419</v>
      </c>
      <c r="CO7" s="52" t="s">
        <v>122</v>
      </c>
      <c r="CP7" s="52" t="s">
        <v>122</v>
      </c>
      <c r="CQ7" s="52" t="s">
        <v>122</v>
      </c>
      <c r="CR7" s="52" t="s">
        <v>122</v>
      </c>
      <c r="CS7" s="52" t="s">
        <v>122</v>
      </c>
      <c r="CT7" s="52" t="s">
        <v>122</v>
      </c>
      <c r="CU7" s="52" t="s">
        <v>122</v>
      </c>
      <c r="CV7" s="52" t="s">
        <v>122</v>
      </c>
      <c r="CW7" s="52" t="s">
        <v>122</v>
      </c>
      <c r="CX7" s="52" t="s">
        <v>119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514.29999999999995</v>
      </c>
      <c r="DL7" s="52">
        <f t="shared" ref="DL7:DT7" si="17">DL8</f>
        <v>333.3</v>
      </c>
      <c r="DM7" s="52">
        <f t="shared" si="17"/>
        <v>359.5</v>
      </c>
      <c r="DN7" s="52">
        <f t="shared" si="17"/>
        <v>411.9</v>
      </c>
      <c r="DO7" s="52">
        <f t="shared" si="17"/>
        <v>402.4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2">
      <c r="A8" s="37"/>
      <c r="B8" s="55">
        <v>2023</v>
      </c>
      <c r="C8" s="55">
        <v>341002</v>
      </c>
      <c r="D8" s="55">
        <v>47</v>
      </c>
      <c r="E8" s="55">
        <v>14</v>
      </c>
      <c r="F8" s="55">
        <v>0</v>
      </c>
      <c r="G8" s="55">
        <v>11</v>
      </c>
      <c r="H8" s="55" t="s">
        <v>123</v>
      </c>
      <c r="I8" s="55" t="s">
        <v>124</v>
      </c>
      <c r="J8" s="55" t="s">
        <v>125</v>
      </c>
      <c r="K8" s="55" t="s">
        <v>126</v>
      </c>
      <c r="L8" s="55" t="s">
        <v>127</v>
      </c>
      <c r="M8" s="55" t="s">
        <v>128</v>
      </c>
      <c r="N8" s="55" t="s">
        <v>129</v>
      </c>
      <c r="O8" s="56" t="s">
        <v>130</v>
      </c>
      <c r="P8" s="57" t="s">
        <v>131</v>
      </c>
      <c r="Q8" s="57" t="s">
        <v>132</v>
      </c>
      <c r="R8" s="58">
        <v>49</v>
      </c>
      <c r="S8" s="57" t="s">
        <v>133</v>
      </c>
      <c r="T8" s="57" t="s">
        <v>134</v>
      </c>
      <c r="U8" s="58">
        <v>530</v>
      </c>
      <c r="V8" s="58">
        <v>42</v>
      </c>
      <c r="W8" s="58">
        <v>400</v>
      </c>
      <c r="X8" s="57" t="s">
        <v>135</v>
      </c>
      <c r="Y8" s="59">
        <v>571.9</v>
      </c>
      <c r="Z8" s="59">
        <v>416.5</v>
      </c>
      <c r="AA8" s="59">
        <v>501.5</v>
      </c>
      <c r="AB8" s="59">
        <v>633.9</v>
      </c>
      <c r="AC8" s="59">
        <v>648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82.5</v>
      </c>
      <c r="BG8" s="59">
        <v>76</v>
      </c>
      <c r="BH8" s="59">
        <v>80.099999999999994</v>
      </c>
      <c r="BI8" s="59">
        <v>84.2</v>
      </c>
      <c r="BJ8" s="59">
        <v>84.6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32841</v>
      </c>
      <c r="BR8" s="60">
        <v>20603</v>
      </c>
      <c r="BS8" s="60">
        <v>22733</v>
      </c>
      <c r="BT8" s="61">
        <v>32552</v>
      </c>
      <c r="BU8" s="61">
        <v>38552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127</v>
      </c>
      <c r="CC8" s="59" t="s">
        <v>127</v>
      </c>
      <c r="CD8" s="59" t="s">
        <v>127</v>
      </c>
      <c r="CE8" s="59" t="s">
        <v>127</v>
      </c>
      <c r="CF8" s="59" t="s">
        <v>127</v>
      </c>
      <c r="CG8" s="59" t="s">
        <v>127</v>
      </c>
      <c r="CH8" s="59" t="s">
        <v>127</v>
      </c>
      <c r="CI8" s="59" t="s">
        <v>127</v>
      </c>
      <c r="CJ8" s="59" t="s">
        <v>127</v>
      </c>
      <c r="CK8" s="59" t="s">
        <v>127</v>
      </c>
      <c r="CL8" s="56" t="s">
        <v>127</v>
      </c>
      <c r="CM8" s="58">
        <v>0</v>
      </c>
      <c r="CN8" s="58">
        <v>88419</v>
      </c>
      <c r="CO8" s="59" t="s">
        <v>127</v>
      </c>
      <c r="CP8" s="59" t="s">
        <v>127</v>
      </c>
      <c r="CQ8" s="59" t="s">
        <v>127</v>
      </c>
      <c r="CR8" s="59" t="s">
        <v>127</v>
      </c>
      <c r="CS8" s="59" t="s">
        <v>127</v>
      </c>
      <c r="CT8" s="59" t="s">
        <v>127</v>
      </c>
      <c r="CU8" s="59" t="s">
        <v>127</v>
      </c>
      <c r="CV8" s="59" t="s">
        <v>127</v>
      </c>
      <c r="CW8" s="59" t="s">
        <v>127</v>
      </c>
      <c r="CX8" s="59" t="s">
        <v>127</v>
      </c>
      <c r="CY8" s="56" t="s">
        <v>127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514.29999999999995</v>
      </c>
      <c r="DL8" s="59">
        <v>333.3</v>
      </c>
      <c r="DM8" s="59">
        <v>359.5</v>
      </c>
      <c r="DN8" s="59">
        <v>411.9</v>
      </c>
      <c r="DO8" s="59">
        <v>402.4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136</v>
      </c>
      <c r="C10" s="64" t="s">
        <v>137</v>
      </c>
      <c r="D10" s="64" t="s">
        <v>138</v>
      </c>
      <c r="E10" s="64" t="s">
        <v>139</v>
      </c>
      <c r="F10" s="64" t="s">
        <v>140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2DB66D41-B796-4381-A996-F1318668DF52}"/>
</file>

<file path=customXml/itemProps2.xml><?xml version="1.0" encoding="utf-8"?>
<ds:datastoreItem xmlns:ds="http://schemas.openxmlformats.org/officeDocument/2006/customXml" ds:itemID="{7F05E87C-87C4-49E5-AEE6-77576F13DE81}"/>
</file>

<file path=customXml/itemProps3.xml><?xml version="1.0" encoding="utf-8"?>
<ds:datastoreItem xmlns:ds="http://schemas.openxmlformats.org/officeDocument/2006/customXml" ds:itemID="{2CA85FE2-C928-4274-B728-954152E105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2025-02-14T07:22:50Z</dcterms:created>
  <dcterms:modified xsi:type="dcterms:W3CDTF">2025-02-14T07:23:13Z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