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12C9CFA73DF3D6179985D1FAFC9B42089835D062" xr6:coauthVersionLast="47" xr6:coauthVersionMax="47" xr10:uidLastSave="{98693BC5-9C45-455D-AF11-0D813D0B13F0}"/>
  <workbookProtection workbookAlgorithmName="SHA-512" workbookHashValue="4He6D0iahUkZdig0EWSnLOn7V5yAjXmI5bJ4nUji//sLEzrFxUT/FHdw4mCT3CxsK+rmRhAaoh8xCowq6OoJDw==" workbookSaltValue="raWatncgWUB1braYzeaHh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JC31" i="4" s="1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JC52" i="4" s="1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EL32" i="4" s="1"/>
  <c r="AN7" i="5"/>
  <c r="HJ31" i="4" s="1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FX53" i="4"/>
  <c r="CS53" i="4"/>
  <c r="BZ53" i="4"/>
  <c r="U53" i="4"/>
  <c r="MA52" i="4"/>
  <c r="KO52" i="4"/>
  <c r="JV52" i="4"/>
  <c r="HJ52" i="4"/>
  <c r="GQ52" i="4"/>
  <c r="FX52" i="4"/>
  <c r="FE52" i="4"/>
  <c r="EL52" i="4"/>
  <c r="BZ52" i="4"/>
  <c r="BG52" i="4"/>
  <c r="LH32" i="4"/>
  <c r="KO32" i="4"/>
  <c r="HJ32" i="4"/>
  <c r="GQ32" i="4"/>
  <c r="CS32" i="4"/>
  <c r="AN32" i="4"/>
  <c r="U32" i="4"/>
  <c r="MA31" i="4"/>
  <c r="LH31" i="4"/>
  <c r="KO31" i="4"/>
  <c r="GQ31" i="4"/>
  <c r="FX31" i="4"/>
  <c r="EL31" i="4"/>
  <c r="AN31" i="4"/>
  <c r="U31" i="4"/>
  <c r="LJ10" i="4"/>
  <c r="JQ10" i="4"/>
  <c r="DU10" i="4"/>
  <c r="CF10" i="4"/>
  <c r="JQ8" i="4"/>
  <c r="HX8" i="4"/>
  <c r="CF8" i="4"/>
  <c r="AQ8" i="4"/>
  <c r="HJ51" i="4" l="1"/>
  <c r="IT76" i="4"/>
  <c r="CS51" i="4"/>
  <c r="HJ30" i="4"/>
  <c r="CS30" i="4"/>
  <c r="BZ76" i="4"/>
  <c r="MA51" i="4"/>
  <c r="MI76" i="4"/>
  <c r="MA30" i="4"/>
  <c r="B11" i="5"/>
  <c r="C11" i="5"/>
  <c r="D11" i="5"/>
  <c r="E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<sst xmlns="http://schemas.openxmlformats.org/spreadsheetml/2006/main" count="278" uniqueCount="130">
  <si>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</si>
  <si>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</si>
  <si>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</si>
  <si>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</si>
  <si>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</si>
  <si>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</si>
  <si>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</si>
  <si>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</si>
  <si>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</si>
  <si>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</si>
  <si>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</si>
  <si>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</si>
  <si>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</si>
  <si>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</si>
  <si>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</si>
  <si>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</si>
  <si>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</si>
  <si>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</si>
  <si>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</si>
  <si>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</si>
  <si>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</si>
  <si>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</si>
  <si>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</si>
  <si>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</si>
  <si>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</si>
  <si>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</si>
  <si>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</si>
  <si>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</si>
  <si>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</si>
  <si>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</si>
  <si>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</si>
  <si>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</si>
  <si>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</si>
  <si>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</si>
  <si>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</si>
  <si>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</si>
  <si>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</si>
  <si>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</si>
  <si>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</si>
  <si>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</si>
  <si>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</si>
  <si>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</si>
  <si>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</si>
  <si>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</si>
  <si>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</si>
  <si>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</si>
  <si>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</si>
  <si>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</si>
  <si>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</si>
  <si>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</si>
  <si>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</si>
  <si>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</si>
  <si>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</si>
  <si>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</si>
  <si>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</si>
  <si>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</si>
  <si>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</si>
  <si>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</si>
  <si>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</si>
  <si>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</si>
  <si>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</si>
  <si>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</si>
  <si>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</si>
  <si>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</si>
  <si>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</si>
  <si>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</si>
  <si>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</si>
  <si>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</si>
  <si>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</si>
  <si>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</si>
  <si>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</si>
  <si>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</si>
  <si>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</si>
  <si>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</si>
  <si>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</si>
  <si>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</si>
  <si>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</si>
  <si>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</si>
  <si>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</si>
  <si>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</si>
  <si>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</si>
  <si>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</si>
  <si>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</si>
  <si>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</si>
  <si>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</si>
  <si>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</si>
  <si>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</si>
  <si>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</si>
  <si>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</si>
  <si>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</si>
  <si>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</si>
  <si>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</si>
  <si>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</si>
  <si>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</si>
  <si>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</si>
  <si>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</si>
  <si>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</si>
  <si>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</si>
  <si>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</si>
  <si>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</si>
  <si>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</si>
  <si>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</si>
  <si>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</si>
  <si>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</si>
  <si>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</si>
  <si>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</si>
  <si>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</si>
  <si>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</si>
  <si>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</si>
  <si>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広島駅新幹線口駐車場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</si>
  <si>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</si>
  <si>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</si>
  <si>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</si>
  <si>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</si>
  <si>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</si>
  <si>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</si>
  <si>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</si>
  <si>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</si>
  <si>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</si>
  <si>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</si>
  <si>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</si>
  <si>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</si>
  <si>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</si>
  <si>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</si>
  <si>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</si>
  <si>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</si>
  <si>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類似施設平均値を大幅に上回っています。周辺に位置する広島駅の再開発事業に伴い、今後、更なる稼動率が期待できます。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</si>
  <si>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6">
      <t>シュウエキセイ</t>
    </rPh>
    <rPh sb="187" eb="189">
      <t>カクホ</t>
    </rPh>
    <phoneticPr fontId="15"/>
  </si>
  <si>
    <t>　収益性、稼働率共に安定した駐車場です。引き続き、利用者の声を反映させながら、運営を推進していきます。</t>
    <phoneticPr fontId="15"/>
  </si>
  <si>
    <t>⑦敷地の地価
　道路上に設置した駐車場です。
⑧設備投資見込額
　今後、老朽化した部品の取替を目的とした設備投資を行う見込みです。
⑩企業債残高対料金収入比率
　企業債残高はありません。</t>
    <rPh sb="1" eb="3">
      <t>シキチ</t>
    </rPh>
    <rPh sb="4" eb="6">
      <t>チカ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</si>
</sst>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516.4</c:v>
                </c:pt>
                <c:pt idx="1">
                  <c:v>460.5</c:v>
                </c:pt>
                <c:pt idx="2">
                  <c:v>553.20000000000005</c:v>
                </c:pt>
                <c:pt idx="3">
                  <c:v>648.6</c:v>
                </c:pt>
                <c:pt idx="4">
                  <c:v>625.79999999999995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B2B-9FC1-32B760CE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B2B-9FC1-32B760CE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D-4811-A44C-C9842105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D-4811-A44C-C9842105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89-49E1-9D51-92BFEBBA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9-49E1-9D51-92BFEBBA2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EEB-41F7-9978-F0DBA4A1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B-41F7-9978-F0DBA4A1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C-44BB-9D96-E38C1FD3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C-44BB-9D96-E38C1FD3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E-4D06-BEE8-3E3F7BA7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E-4D06-BEE8-3E3F7BA7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1380</c:v>
                </c:pt>
                <c:pt idx="1">
                  <c:v>1207.5</c:v>
                </c:pt>
                <c:pt idx="2">
                  <c:v>1530</c:v>
                </c:pt>
                <c:pt idx="3">
                  <c:v>1710</c:v>
                </c:pt>
                <c:pt idx="4">
                  <c:v>1807.5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3-488A-99C4-B739E1985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3-488A-99C4-B739E1985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78.3</c:v>
                </c:pt>
                <c:pt idx="2">
                  <c:v>81.900000000000006</c:v>
                </c:pt>
                <c:pt idx="3">
                  <c:v>84.6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2-48A0-95FD-8F977581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2-48A0-95FD-8F977581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61344</c:v>
                </c:pt>
                <c:pt idx="1">
                  <c:v>54431</c:v>
                </c:pt>
                <c:pt idx="2">
                  <c:v>68423</c:v>
                </c:pt>
                <c:pt idx="3">
                  <c:v>80603</c:v>
                </c:pt>
                <c:pt idx="4">
                  <c:v>83194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6-40B7-A035-0AFCF63F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6-40B7-A035-0AFCF63F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広島駅新幹線口駐車場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1589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516.4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460.5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553.20000000000005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648.6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625.79999999999995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1380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1207.5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1530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1710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1807.5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80.599999999999994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78.3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81.900000000000006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84.6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61344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54431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68423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80603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83194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373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S92gCoeiBAzhq+xIYhDR+rUmzXyZ0f20rR3d3Yn4DWHTyx4rjyuwK3w8HCQk78wpKCICvdpmH3yJTi3+posow==" saltValue="iXl+KDW0cUCuoj81T6SBf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広島県広島市</v>
      </c>
      <c r="I6" s="48" t="str">
        <f t="shared" si="1"/>
        <v>広島駅新幹線口駐車場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49</v>
      </c>
      <c r="S6" s="50" t="str">
        <f t="shared" si="1"/>
        <v>駅</v>
      </c>
      <c r="T6" s="50" t="str">
        <f t="shared" si="1"/>
        <v>無</v>
      </c>
      <c r="U6" s="51">
        <f t="shared" si="1"/>
        <v>1589</v>
      </c>
      <c r="V6" s="51">
        <f t="shared" si="1"/>
        <v>40</v>
      </c>
      <c r="W6" s="51">
        <f t="shared" si="1"/>
        <v>400</v>
      </c>
      <c r="X6" s="50" t="str">
        <f t="shared" si="1"/>
        <v>利用料金制</v>
      </c>
      <c r="Y6" s="52">
        <f>IF(Y8="-",NA(),Y8)</f>
        <v>516.4</v>
      </c>
      <c r="Z6" s="52">
        <f t="shared" ref="Z6:AH6" si="2">IF(Z8="-",NA(),Z8)</f>
        <v>460.5</v>
      </c>
      <c r="AA6" s="52">
        <f t="shared" si="2"/>
        <v>553.20000000000005</v>
      </c>
      <c r="AB6" s="52">
        <f t="shared" si="2"/>
        <v>648.6</v>
      </c>
      <c r="AC6" s="52">
        <f t="shared" si="2"/>
        <v>625.79999999999995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80.599999999999994</v>
      </c>
      <c r="BG6" s="52">
        <f t="shared" ref="BG6:BO6" si="5">IF(BG8="-",NA(),BG8)</f>
        <v>78.3</v>
      </c>
      <c r="BH6" s="52">
        <f t="shared" si="5"/>
        <v>81.900000000000006</v>
      </c>
      <c r="BI6" s="52">
        <f t="shared" si="5"/>
        <v>84.6</v>
      </c>
      <c r="BJ6" s="52">
        <f t="shared" si="5"/>
        <v>84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61344</v>
      </c>
      <c r="BR6" s="53">
        <f t="shared" ref="BR6:BZ6" si="6">IF(BR8="-",NA(),BR8)</f>
        <v>54431</v>
      </c>
      <c r="BS6" s="53">
        <f t="shared" si="6"/>
        <v>68423</v>
      </c>
      <c r="BT6" s="53">
        <f t="shared" si="6"/>
        <v>80603</v>
      </c>
      <c r="BU6" s="53">
        <f t="shared" si="6"/>
        <v>83194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373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1380</v>
      </c>
      <c r="DL6" s="52">
        <f t="shared" ref="DL6:DT6" si="9">IF(DL8="-",NA(),DL8)</f>
        <v>1207.5</v>
      </c>
      <c r="DM6" s="52">
        <f t="shared" si="9"/>
        <v>1530</v>
      </c>
      <c r="DN6" s="52">
        <f t="shared" si="9"/>
        <v>1710</v>
      </c>
      <c r="DO6" s="52">
        <f t="shared" si="9"/>
        <v>1807.5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104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広島県　広島市</v>
      </c>
      <c r="I7" s="48" t="str">
        <f t="shared" si="10"/>
        <v>広島駅新幹線口駐車場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49</v>
      </c>
      <c r="S7" s="50" t="str">
        <f t="shared" si="10"/>
        <v>駅</v>
      </c>
      <c r="T7" s="50" t="str">
        <f t="shared" si="10"/>
        <v>無</v>
      </c>
      <c r="U7" s="51">
        <f t="shared" si="10"/>
        <v>1589</v>
      </c>
      <c r="V7" s="51">
        <f t="shared" si="10"/>
        <v>40</v>
      </c>
      <c r="W7" s="51">
        <f t="shared" si="10"/>
        <v>400</v>
      </c>
      <c r="X7" s="50" t="str">
        <f t="shared" si="10"/>
        <v>利用料金制</v>
      </c>
      <c r="Y7" s="52">
        <f>Y8</f>
        <v>516.4</v>
      </c>
      <c r="Z7" s="52">
        <f t="shared" ref="Z7:AH7" si="11">Z8</f>
        <v>460.5</v>
      </c>
      <c r="AA7" s="52">
        <f t="shared" si="11"/>
        <v>553.20000000000005</v>
      </c>
      <c r="AB7" s="52">
        <f t="shared" si="11"/>
        <v>648.6</v>
      </c>
      <c r="AC7" s="52">
        <f t="shared" si="11"/>
        <v>625.79999999999995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80.599999999999994</v>
      </c>
      <c r="BG7" s="52">
        <f t="shared" ref="BG7:BO7" si="14">BG8</f>
        <v>78.3</v>
      </c>
      <c r="BH7" s="52">
        <f t="shared" si="14"/>
        <v>81.900000000000006</v>
      </c>
      <c r="BI7" s="52">
        <f t="shared" si="14"/>
        <v>84.6</v>
      </c>
      <c r="BJ7" s="52">
        <f t="shared" si="14"/>
        <v>84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61344</v>
      </c>
      <c r="BR7" s="53">
        <f t="shared" ref="BR7:BZ7" si="15">BR8</f>
        <v>54431</v>
      </c>
      <c r="BS7" s="53">
        <f t="shared" si="15"/>
        <v>68423</v>
      </c>
      <c r="BT7" s="53">
        <f t="shared" si="15"/>
        <v>80603</v>
      </c>
      <c r="BU7" s="53">
        <f t="shared" si="15"/>
        <v>83194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105</v>
      </c>
      <c r="CC7" s="52" t="s">
        <v>105</v>
      </c>
      <c r="CD7" s="52" t="s">
        <v>105</v>
      </c>
      <c r="CE7" s="52" t="s">
        <v>105</v>
      </c>
      <c r="CF7" s="52" t="s">
        <v>105</v>
      </c>
      <c r="CG7" s="52" t="s">
        <v>105</v>
      </c>
      <c r="CH7" s="52" t="s">
        <v>105</v>
      </c>
      <c r="CI7" s="52" t="s">
        <v>105</v>
      </c>
      <c r="CJ7" s="52" t="s">
        <v>105</v>
      </c>
      <c r="CK7" s="52" t="s">
        <v>106</v>
      </c>
      <c r="CL7" s="49"/>
      <c r="CM7" s="51">
        <f>CM8</f>
        <v>0</v>
      </c>
      <c r="CN7" s="51">
        <f>CN8</f>
        <v>373</v>
      </c>
      <c r="CO7" s="52" t="s">
        <v>105</v>
      </c>
      <c r="CP7" s="52" t="s">
        <v>105</v>
      </c>
      <c r="CQ7" s="52" t="s">
        <v>105</v>
      </c>
      <c r="CR7" s="52" t="s">
        <v>105</v>
      </c>
      <c r="CS7" s="52" t="s">
        <v>105</v>
      </c>
      <c r="CT7" s="52" t="s">
        <v>105</v>
      </c>
      <c r="CU7" s="52" t="s">
        <v>105</v>
      </c>
      <c r="CV7" s="52" t="s">
        <v>105</v>
      </c>
      <c r="CW7" s="52" t="s">
        <v>105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1380</v>
      </c>
      <c r="DL7" s="52">
        <f t="shared" ref="DL7:DT7" si="17">DL8</f>
        <v>1207.5</v>
      </c>
      <c r="DM7" s="52">
        <f t="shared" si="17"/>
        <v>1530</v>
      </c>
      <c r="DN7" s="52">
        <f t="shared" si="17"/>
        <v>1710</v>
      </c>
      <c r="DO7" s="52">
        <f t="shared" si="17"/>
        <v>1807.5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12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49</v>
      </c>
      <c r="S8" s="57" t="s">
        <v>118</v>
      </c>
      <c r="T8" s="57" t="s">
        <v>119</v>
      </c>
      <c r="U8" s="58">
        <v>1589</v>
      </c>
      <c r="V8" s="58">
        <v>40</v>
      </c>
      <c r="W8" s="58">
        <v>400</v>
      </c>
      <c r="X8" s="57" t="s">
        <v>120</v>
      </c>
      <c r="Y8" s="59">
        <v>516.4</v>
      </c>
      <c r="Z8" s="59">
        <v>460.5</v>
      </c>
      <c r="AA8" s="59">
        <v>553.20000000000005</v>
      </c>
      <c r="AB8" s="59">
        <v>648.6</v>
      </c>
      <c r="AC8" s="59">
        <v>625.79999999999995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80.599999999999994</v>
      </c>
      <c r="BG8" s="59">
        <v>78.3</v>
      </c>
      <c r="BH8" s="59">
        <v>81.900000000000006</v>
      </c>
      <c r="BI8" s="59">
        <v>84.6</v>
      </c>
      <c r="BJ8" s="59">
        <v>84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61344</v>
      </c>
      <c r="BR8" s="60">
        <v>54431</v>
      </c>
      <c r="BS8" s="60">
        <v>68423</v>
      </c>
      <c r="BT8" s="61">
        <v>80603</v>
      </c>
      <c r="BU8" s="61">
        <v>83194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373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1380</v>
      </c>
      <c r="DL8" s="59">
        <v>1207.5</v>
      </c>
      <c r="DM8" s="59">
        <v>1530</v>
      </c>
      <c r="DN8" s="59">
        <v>1710</v>
      </c>
      <c r="DO8" s="59">
        <v>1807.5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5BB8B06-C46F-4CDE-A09E-AB763FAB4E11}"/>
</file>

<file path=customXml/itemProps2.xml><?xml version="1.0" encoding="utf-8"?>
<ds:datastoreItem xmlns:ds="http://schemas.openxmlformats.org/officeDocument/2006/customXml" ds:itemID="{40BBD4D7-D83B-44E1-A229-34F72D975B6A}"/>
</file>

<file path=customXml/itemProps3.xml><?xml version="1.0" encoding="utf-8"?>
<ds:datastoreItem xmlns:ds="http://schemas.openxmlformats.org/officeDocument/2006/customXml" ds:itemID="{D12E3A4E-9A41-43CD-9283-DF65C79B6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2025-02-14T07:23:35Z</dcterms:created>
  <dcterms:modified xsi:type="dcterms:W3CDTF">2025-02-14T07:23:59Z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