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1_12C9CFA73DF3D6179985D1FAFC9B42089835D062" xr6:coauthVersionLast="47" xr6:coauthVersionMax="47" xr10:uidLastSave="{98693BC5-9C45-455D-AF11-0D813D0B13F0}"/>
  <workbookProtection workbookAlgorithmName="SHA-512" workbookHashValue="4He6D0iahUkZdig0EWSnLOn7V5yAjXmI5bJ4nUji//sLEzrFxUT/FHdw4mCT3CxsK+rmRhAaoh8xCowq6OoJDw==" workbookSaltValue="raWatncgWUB1braYzeaHhQ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DN7" i="5"/>
  <c r="DM7" i="5"/>
  <c r="DL7" i="5"/>
  <c r="JV31" i="4" s="1"/>
  <c r="DK7" i="5"/>
  <c r="JC31" i="4" s="1"/>
  <c r="DI7" i="5"/>
  <c r="DH7" i="5"/>
  <c r="DG7" i="5"/>
  <c r="DF7" i="5"/>
  <c r="DE7" i="5"/>
  <c r="DD7" i="5"/>
  <c r="MI77" i="4" s="1"/>
  <c r="DC7" i="5"/>
  <c r="LT77" i="4" s="1"/>
  <c r="DB7" i="5"/>
  <c r="DA7" i="5"/>
  <c r="CZ7" i="5"/>
  <c r="KA77" i="4" s="1"/>
  <c r="CN7" i="5"/>
  <c r="CV76" i="4" s="1"/>
  <c r="CM7" i="5"/>
  <c r="CV67" i="4" s="1"/>
  <c r="BZ7" i="5"/>
  <c r="MA53" i="4" s="1"/>
  <c r="BY7" i="5"/>
  <c r="LH53" i="4" s="1"/>
  <c r="BX7" i="5"/>
  <c r="BW7" i="5"/>
  <c r="BV7" i="5"/>
  <c r="JC53" i="4" s="1"/>
  <c r="BU7" i="5"/>
  <c r="BT7" i="5"/>
  <c r="LH52" i="4" s="1"/>
  <c r="BS7" i="5"/>
  <c r="BR7" i="5"/>
  <c r="BQ7" i="5"/>
  <c r="JC52" i="4" s="1"/>
  <c r="BO7" i="5"/>
  <c r="HJ53" i="4" s="1"/>
  <c r="BN7" i="5"/>
  <c r="GQ53" i="4" s="1"/>
  <c r="BM7" i="5"/>
  <c r="BL7" i="5"/>
  <c r="FE53" i="4" s="1"/>
  <c r="BK7" i="5"/>
  <c r="EL53" i="4" s="1"/>
  <c r="BJ7" i="5"/>
  <c r="BI7" i="5"/>
  <c r="BH7" i="5"/>
  <c r="BG7" i="5"/>
  <c r="BF7" i="5"/>
  <c r="BD7" i="5"/>
  <c r="BC7" i="5"/>
  <c r="BB7" i="5"/>
  <c r="BG53" i="4" s="1"/>
  <c r="BA7" i="5"/>
  <c r="AN53" i="4" s="1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FX32" i="4" s="1"/>
  <c r="AP7" i="5"/>
  <c r="FE32" i="4" s="1"/>
  <c r="AO7" i="5"/>
  <c r="EL32" i="4" s="1"/>
  <c r="AN7" i="5"/>
  <c r="HJ31" i="4" s="1"/>
  <c r="AM7" i="5"/>
  <c r="AL7" i="5"/>
  <c r="AK7" i="5"/>
  <c r="FE31" i="4" s="1"/>
  <c r="AJ7" i="5"/>
  <c r="AH7" i="5"/>
  <c r="AG7" i="5"/>
  <c r="BZ32" i="4" s="1"/>
  <c r="AF7" i="5"/>
  <c r="BG32" i="4" s="1"/>
  <c r="AE7" i="5"/>
  <c r="AD7" i="5"/>
  <c r="AC7" i="5"/>
  <c r="CS31" i="4" s="1"/>
  <c r="AB7" i="5"/>
  <c r="BZ31" i="4" s="1"/>
  <c r="AA7" i="5"/>
  <c r="BG31" i="4" s="1"/>
  <c r="Z7" i="5"/>
  <c r="Y7" i="5"/>
  <c r="X7" i="5"/>
  <c r="W7" i="5"/>
  <c r="V7" i="5"/>
  <c r="HX10" i="4" s="1"/>
  <c r="U7" i="5"/>
  <c r="LJ8" i="4" s="1"/>
  <c r="T7" i="5"/>
  <c r="S7" i="5"/>
  <c r="R7" i="5"/>
  <c r="Q7" i="5"/>
  <c r="P7" i="5"/>
  <c r="O7" i="5"/>
  <c r="B10" i="4" s="1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KO53" i="4"/>
  <c r="JV53" i="4"/>
  <c r="FX53" i="4"/>
  <c r="CS53" i="4"/>
  <c r="BZ53" i="4"/>
  <c r="U53" i="4"/>
  <c r="MA52" i="4"/>
  <c r="KO52" i="4"/>
  <c r="JV52" i="4"/>
  <c r="HJ52" i="4"/>
  <c r="GQ52" i="4"/>
  <c r="FX52" i="4"/>
  <c r="FE52" i="4"/>
  <c r="EL52" i="4"/>
  <c r="BZ52" i="4"/>
  <c r="BG52" i="4"/>
  <c r="LH32" i="4"/>
  <c r="KO32" i="4"/>
  <c r="HJ32" i="4"/>
  <c r="GQ32" i="4"/>
  <c r="CS32" i="4"/>
  <c r="AN32" i="4"/>
  <c r="U32" i="4"/>
  <c r="MA31" i="4"/>
  <c r="LH31" i="4"/>
  <c r="KO31" i="4"/>
  <c r="GQ31" i="4"/>
  <c r="FX31" i="4"/>
  <c r="EL31" i="4"/>
  <c r="AN31" i="4"/>
  <c r="U31" i="4"/>
  <c r="LJ10" i="4"/>
  <c r="JQ10" i="4"/>
  <c r="DU10" i="4"/>
  <c r="CF10" i="4"/>
  <c r="JQ8" i="4"/>
  <c r="HX8" i="4"/>
  <c r="CF8" i="4"/>
  <c r="AQ8" i="4"/>
  <c r="HJ51" i="4" l="1"/>
  <c r="IT76" i="4"/>
  <c r="CS51" i="4"/>
  <c r="HJ30" i="4"/>
  <c r="CS30" i="4"/>
  <c r="BZ76" i="4"/>
  <c r="MA51" i="4"/>
  <c r="MI76" i="4"/>
  <c r="MA30" i="4"/>
  <c r="B11" i="5"/>
  <c r="C11" i="5"/>
  <c r="D11" i="5"/>
  <c r="E11" i="5"/>
  <c r="AV76" i="4" l="1"/>
  <c r="KO51" i="4"/>
  <c r="LE76" i="4"/>
  <c r="FX51" i="4"/>
  <c r="KO30" i="4"/>
  <c r="HP76" i="4"/>
  <c r="BG51" i="4"/>
  <c r="FX30" i="4"/>
  <c r="BG30" i="4"/>
  <c r="AN30" i="4"/>
  <c r="AG76" i="4"/>
  <c r="JV51" i="4"/>
  <c r="KP76" i="4"/>
  <c r="FE51" i="4"/>
  <c r="JV30" i="4"/>
  <c r="HA76" i="4"/>
  <c r="AN51" i="4"/>
  <c r="FE30" i="4"/>
  <c r="GL76" i="4"/>
  <c r="U51" i="4"/>
  <c r="EL30" i="4"/>
  <c r="U30" i="4"/>
  <c r="R76" i="4"/>
  <c r="JC51" i="4"/>
  <c r="KA76" i="4"/>
  <c r="EL51" i="4"/>
  <c r="JC30" i="4"/>
  <c r="LT76" i="4"/>
  <c r="GQ51" i="4"/>
  <c r="LH30" i="4"/>
  <c r="IE76" i="4"/>
  <c r="BZ51" i="4"/>
  <c r="GQ30" i="4"/>
  <c r="BZ30" i="4"/>
  <c r="BK76" i="4"/>
  <c r="LH51" i="4"/>
</calcChain>
</file>

<file path=xl/sharedStrings.xml><?xml version="1.0" encoding="utf-8"?>
<sst xmlns="http://schemas.openxmlformats.org/spreadsheetml/2006/main" count="278" uniqueCount="130">
  <si>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</si>
  <si>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</si>
  <si>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</si>
  <si>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</si>
  <si>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</si>
  <si>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</si>
  <si>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</si>
  <si>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</si>
  <si>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</si>
  <si>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</si>
  <si>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</si>
  <si>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</si>
  <si>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</si>
  <si>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</si>
  <si>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</si>
  <si>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</si>
  <si>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</si>
  <si>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</si>
  <si>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</si>
  <si>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</si>
  <si>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</si>
  <si>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</si>
  <si>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</si>
  <si>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</si>
  <si>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</si>
  <si>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</si>
  <si>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</si>
  <si>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</si>
  <si>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</si>
  <si>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</si>
  <si>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</si>
  <si>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</si>
  <si>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</si>
  <si>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</si>
  <si>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</si>
  <si>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</si>
  <si>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</si>
  <si>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</si>
  <si>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</si>
  <si>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</si>
  <si>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</si>
  <si>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</si>
  <si>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</si>
  <si>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</si>
  <si>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</si>
  <si>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</si>
  <si>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</si>
  <si>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</si>
  <si>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</si>
  <si>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</si>
  <si>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</si>
  <si>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</si>
  <si>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</si>
  <si>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</si>
  <si>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</si>
  <si>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</si>
  <si>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</si>
  <si>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</si>
  <si>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</si>
  <si>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</si>
  <si>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</si>
  <si>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</si>
  <si>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</si>
  <si>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</si>
  <si>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</si>
  <si>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</si>
  <si>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</si>
  <si>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</si>
  <si>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</si>
  <si>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</si>
  <si>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</si>
  <si>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</si>
  <si>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</si>
  <si>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</si>
  <si>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</si>
  <si>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</si>
  <si>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</si>
  <si>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</si>
  <si>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</si>
  <si>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</si>
  <si>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</si>
  <si>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</si>
  <si>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</si>
  <si>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</si>
  <si>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</si>
  <si>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</si>
  <si>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</si>
  <si>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</si>
  <si>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</si>
  <si>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</si>
  <si>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</si>
  <si>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</si>
  <si>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</si>
  <si>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</si>
  <si>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</si>
  <si>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</si>
  <si>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</si>
  <si>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</si>
  <si>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</si>
  <si>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</si>
  <si>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</si>
  <si>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</si>
  <si>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</si>
  <si>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</si>
  <si>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</si>
  <si>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</si>
  <si>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</si>
  <si>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</si>
  <si>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広島県　広島市</t>
  </si>
  <si>
    <t>広島駅新幹線口駐車場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</si>
  <si>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</si>
  <si>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</si>
  <si>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</si>
  <si>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</si>
  <si>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</si>
  <si>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</si>
  <si>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</si>
  <si>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</si>
  <si>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</si>
  <si>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</si>
  <si>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</si>
  <si>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</si>
  <si>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</si>
  <si>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</si>
  <si>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</si>
  <si>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</si>
  <si>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
　類似施設平均値を大幅に上回っています。周辺に位置する広島駅の再開発事業に伴い、今後、更なる稼動率が期待できます。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オオハバ</t>
    </rPh>
    <rPh sb="17" eb="19">
      <t>ウワマワ</t>
    </rPh>
    <phoneticPr fontId="15"/>
  </si>
  <si>
    <t>①収益的収支比率
　類似施設平均値を大幅に下回っているものの、黒字を確保しています。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類似施設平均値を大幅に上回っており、高い収益性を確保しています。
　　</t>
    <rPh sb="1" eb="4">
      <t>シュウエキテキ</t>
    </rPh>
    <rPh sb="4" eb="6">
      <t>シュウシ</t>
    </rPh>
    <rPh sb="6" eb="8">
      <t>ヒリツ</t>
    </rPh>
    <rPh sb="44" eb="45">
      <t>タ</t>
    </rPh>
    <rPh sb="45" eb="47">
      <t>カイケイ</t>
    </rPh>
    <rPh sb="47" eb="50">
      <t>ホジョキン</t>
    </rPh>
    <rPh sb="50" eb="52">
      <t>ヒリツ</t>
    </rPh>
    <rPh sb="54" eb="55">
      <t>ホカ</t>
    </rPh>
    <rPh sb="55" eb="57">
      <t>カイケイ</t>
    </rPh>
    <rPh sb="60" eb="63">
      <t>ホジョキン</t>
    </rPh>
    <rPh sb="72" eb="74">
      <t>チュウシャ</t>
    </rPh>
    <rPh sb="74" eb="76">
      <t>ダイスウ</t>
    </rPh>
    <rPh sb="76" eb="78">
      <t>イチダイ</t>
    </rPh>
    <rPh sb="78" eb="79">
      <t>ア</t>
    </rPh>
    <rPh sb="82" eb="83">
      <t>ホカ</t>
    </rPh>
    <rPh sb="83" eb="85">
      <t>カイケイ</t>
    </rPh>
    <rPh sb="85" eb="88">
      <t>ホジョキン</t>
    </rPh>
    <rPh sb="88" eb="89">
      <t>ガク</t>
    </rPh>
    <rPh sb="91" eb="92">
      <t>ホカ</t>
    </rPh>
    <rPh sb="92" eb="94">
      <t>カイケイ</t>
    </rPh>
    <rPh sb="97" eb="100">
      <t>ホジョキン</t>
    </rPh>
    <rPh sb="109" eb="111">
      <t>ウリアゲ</t>
    </rPh>
    <rPh sb="111" eb="112">
      <t>タカ</t>
    </rPh>
    <rPh sb="115" eb="117">
      <t>ヒリツ</t>
    </rPh>
    <rPh sb="163" eb="165">
      <t>ルイジ</t>
    </rPh>
    <rPh sb="165" eb="167">
      <t>シセツ</t>
    </rPh>
    <rPh sb="167" eb="170">
      <t>ヘイキンチ</t>
    </rPh>
    <rPh sb="171" eb="173">
      <t>オオハバ</t>
    </rPh>
    <rPh sb="174" eb="176">
      <t>ウワマワ</t>
    </rPh>
    <rPh sb="181" eb="182">
      <t>タカ</t>
    </rPh>
    <rPh sb="183" eb="186">
      <t>シュウエキセイ</t>
    </rPh>
    <rPh sb="187" eb="189">
      <t>カクホ</t>
    </rPh>
    <phoneticPr fontId="15"/>
  </si>
  <si>
    <t>　収益性、稼働率共に安定した駐車場です。引き続き、利用者の声を反映させながら、運営を推進していきます。</t>
    <phoneticPr fontId="15"/>
  </si>
  <si>
    <t>⑦敷地の地価
　道路上に設置した駐車場です。
⑧設備投資見込額
　今後、老朽化した部品の取替を目的とした設備投資を行う見込みです。
⑩企業債残高対料金収入比率
　企業債残高はありません。</t>
    <rPh sb="1" eb="3">
      <t>シキチ</t>
    </rPh>
    <rPh sb="4" eb="6">
      <t>チカ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</si>
</sst>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516.4</c:v>
                </c:pt>
                <c:pt idx="1">
                  <c:v>460.5</c:v>
                </c:pt>
                <c:pt idx="2">
                  <c:v>553.20000000000005</c:v>
                </c:pt>
                <c:pt idx="3">
                  <c:v>648.6</c:v>
                </c:pt>
                <c:pt idx="4">
                  <c:v>625.79999999999995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D9-4B2B-9FC1-32B760CEA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D9-4B2B-9FC1-32B760CEA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D-4811-A44C-C9842105D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FD-4811-A44C-C9842105D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189-49E1-9D51-92BFEBBA2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9-49E1-9D51-92BFEBBA2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EEB-41F7-9978-F0DBA4A1A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EB-41F7-9978-F0DBA4A1A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5C-44BB-9D96-E38C1FD39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5C-44BB-9D96-E38C1FD39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3E-4D06-BEE8-3E3F7BA72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3E-4D06-BEE8-3E3F7BA72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1380</c:v>
                </c:pt>
                <c:pt idx="1">
                  <c:v>1207.5</c:v>
                </c:pt>
                <c:pt idx="2">
                  <c:v>1530</c:v>
                </c:pt>
                <c:pt idx="3">
                  <c:v>1710</c:v>
                </c:pt>
                <c:pt idx="4">
                  <c:v>1807.5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3-488A-99C4-B739E1985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13-488A-99C4-B739E1985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80.599999999999994</c:v>
                </c:pt>
                <c:pt idx="1">
                  <c:v>78.3</c:v>
                </c:pt>
                <c:pt idx="2">
                  <c:v>81.900000000000006</c:v>
                </c:pt>
                <c:pt idx="3">
                  <c:v>84.6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2-48A0-95FD-8F9775813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42-48A0-95FD-8F9775813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61344</c:v>
                </c:pt>
                <c:pt idx="1">
                  <c:v>54431</c:v>
                </c:pt>
                <c:pt idx="2">
                  <c:v>68423</c:v>
                </c:pt>
                <c:pt idx="3">
                  <c:v>80603</c:v>
                </c:pt>
                <c:pt idx="4">
                  <c:v>83194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6-40B7-A035-0AFCF63F1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96-40B7-A035-0AFCF63F1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>
      <selection activeCell="ND32" sqref="ND32:NR47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広島県広島市　広島駅新幹線口駐車場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1589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116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49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40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400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127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516.4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460.5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553.20000000000005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648.6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625.79999999999995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1380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1207.5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1530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1710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1807.5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754.2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383.4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338.4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1268.9000000000001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2085.8000000000002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10.199999999999999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5.0999999999999996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295.5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224.4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251.9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291.5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314.89999999999998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129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126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80.599999999999994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78.3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81.900000000000006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84.6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84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61344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54431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68423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80603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83194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407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33.6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-122.5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8.5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36.5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7940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2576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4153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6140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9395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128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373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54.4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70.3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47.6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36.1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/S92gCoeiBAzhq+xIYhDR+rUmzXyZ0f20rR3d3Yn4DWHTyx4rjyuwK3w8HCQk78wpKCICvdpmH3yJTi3+posow==" saltValue="iXl+KDW0cUCuoj81T6SBf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91</v>
      </c>
      <c r="AL5" s="47" t="s">
        <v>92</v>
      </c>
      <c r="AM5" s="47" t="s">
        <v>93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92</v>
      </c>
      <c r="AX5" s="47" t="s">
        <v>93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91</v>
      </c>
      <c r="BH5" s="47" t="s">
        <v>92</v>
      </c>
      <c r="BI5" s="47" t="s">
        <v>93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91</v>
      </c>
      <c r="BS5" s="47" t="s">
        <v>92</v>
      </c>
      <c r="BT5" s="47" t="s">
        <v>93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92</v>
      </c>
      <c r="CE5" s="47" t="s">
        <v>93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91</v>
      </c>
      <c r="CQ5" s="47" t="s">
        <v>92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92</v>
      </c>
      <c r="DC5" s="47" t="s">
        <v>93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91</v>
      </c>
      <c r="DM5" s="47" t="s">
        <v>92</v>
      </c>
      <c r="DN5" s="47" t="s">
        <v>93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101</v>
      </c>
      <c r="B6" s="48">
        <f>B8</f>
        <v>2023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12</v>
      </c>
      <c r="H6" s="48" t="str">
        <f>SUBSTITUTE(H8,"　","")</f>
        <v>広島県広島市</v>
      </c>
      <c r="I6" s="48" t="str">
        <f t="shared" si="1"/>
        <v>広島駅新幹線口駐車場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49</v>
      </c>
      <c r="S6" s="50" t="str">
        <f t="shared" si="1"/>
        <v>駅</v>
      </c>
      <c r="T6" s="50" t="str">
        <f t="shared" si="1"/>
        <v>無</v>
      </c>
      <c r="U6" s="51">
        <f t="shared" si="1"/>
        <v>1589</v>
      </c>
      <c r="V6" s="51">
        <f t="shared" si="1"/>
        <v>40</v>
      </c>
      <c r="W6" s="51">
        <f t="shared" si="1"/>
        <v>400</v>
      </c>
      <c r="X6" s="50" t="str">
        <f t="shared" si="1"/>
        <v>利用料金制</v>
      </c>
      <c r="Y6" s="52">
        <f>IF(Y8="-",NA(),Y8)</f>
        <v>516.4</v>
      </c>
      <c r="Z6" s="52">
        <f t="shared" ref="Z6:AH6" si="2">IF(Z8="-",NA(),Z8)</f>
        <v>460.5</v>
      </c>
      <c r="AA6" s="52">
        <f t="shared" si="2"/>
        <v>553.20000000000005</v>
      </c>
      <c r="AB6" s="52">
        <f t="shared" si="2"/>
        <v>648.6</v>
      </c>
      <c r="AC6" s="52">
        <f t="shared" si="2"/>
        <v>625.79999999999995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80.599999999999994</v>
      </c>
      <c r="BG6" s="52">
        <f t="shared" ref="BG6:BO6" si="5">IF(BG8="-",NA(),BG8)</f>
        <v>78.3</v>
      </c>
      <c r="BH6" s="52">
        <f t="shared" si="5"/>
        <v>81.900000000000006</v>
      </c>
      <c r="BI6" s="52">
        <f t="shared" si="5"/>
        <v>84.6</v>
      </c>
      <c r="BJ6" s="52">
        <f t="shared" si="5"/>
        <v>84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61344</v>
      </c>
      <c r="BR6" s="53">
        <f t="shared" ref="BR6:BZ6" si="6">IF(BR8="-",NA(),BR8)</f>
        <v>54431</v>
      </c>
      <c r="BS6" s="53">
        <f t="shared" si="6"/>
        <v>68423</v>
      </c>
      <c r="BT6" s="53">
        <f t="shared" si="6"/>
        <v>80603</v>
      </c>
      <c r="BU6" s="53">
        <f t="shared" si="6"/>
        <v>83194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102</v>
      </c>
      <c r="CM6" s="51">
        <f t="shared" ref="CM6:CN6" si="7">CM8</f>
        <v>0</v>
      </c>
      <c r="CN6" s="51">
        <f t="shared" si="7"/>
        <v>373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103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1380</v>
      </c>
      <c r="DL6" s="52">
        <f t="shared" ref="DL6:DT6" si="9">IF(DL8="-",NA(),DL8)</f>
        <v>1207.5</v>
      </c>
      <c r="DM6" s="52">
        <f t="shared" si="9"/>
        <v>1530</v>
      </c>
      <c r="DN6" s="52">
        <f t="shared" si="9"/>
        <v>1710</v>
      </c>
      <c r="DO6" s="52">
        <f t="shared" si="9"/>
        <v>1807.5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104</v>
      </c>
      <c r="B7" s="48">
        <f t="shared" ref="B7:X7" si="10">B8</f>
        <v>2023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12</v>
      </c>
      <c r="H7" s="48" t="str">
        <f t="shared" si="10"/>
        <v>広島県　広島市</v>
      </c>
      <c r="I7" s="48" t="str">
        <f t="shared" si="10"/>
        <v>広島駅新幹線口駐車場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49</v>
      </c>
      <c r="S7" s="50" t="str">
        <f t="shared" si="10"/>
        <v>駅</v>
      </c>
      <c r="T7" s="50" t="str">
        <f t="shared" si="10"/>
        <v>無</v>
      </c>
      <c r="U7" s="51">
        <f t="shared" si="10"/>
        <v>1589</v>
      </c>
      <c r="V7" s="51">
        <f t="shared" si="10"/>
        <v>40</v>
      </c>
      <c r="W7" s="51">
        <f t="shared" si="10"/>
        <v>400</v>
      </c>
      <c r="X7" s="50" t="str">
        <f t="shared" si="10"/>
        <v>利用料金制</v>
      </c>
      <c r="Y7" s="52">
        <f>Y8</f>
        <v>516.4</v>
      </c>
      <c r="Z7" s="52">
        <f t="shared" ref="Z7:AH7" si="11">Z8</f>
        <v>460.5</v>
      </c>
      <c r="AA7" s="52">
        <f t="shared" si="11"/>
        <v>553.20000000000005</v>
      </c>
      <c r="AB7" s="52">
        <f t="shared" si="11"/>
        <v>648.6</v>
      </c>
      <c r="AC7" s="52">
        <f t="shared" si="11"/>
        <v>625.79999999999995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80.599999999999994</v>
      </c>
      <c r="BG7" s="52">
        <f t="shared" ref="BG7:BO7" si="14">BG8</f>
        <v>78.3</v>
      </c>
      <c r="BH7" s="52">
        <f t="shared" si="14"/>
        <v>81.900000000000006</v>
      </c>
      <c r="BI7" s="52">
        <f t="shared" si="14"/>
        <v>84.6</v>
      </c>
      <c r="BJ7" s="52">
        <f t="shared" si="14"/>
        <v>84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61344</v>
      </c>
      <c r="BR7" s="53">
        <f t="shared" ref="BR7:BZ7" si="15">BR8</f>
        <v>54431</v>
      </c>
      <c r="BS7" s="53">
        <f t="shared" si="15"/>
        <v>68423</v>
      </c>
      <c r="BT7" s="53">
        <f t="shared" si="15"/>
        <v>80603</v>
      </c>
      <c r="BU7" s="53">
        <f t="shared" si="15"/>
        <v>83194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105</v>
      </c>
      <c r="CC7" s="52" t="s">
        <v>105</v>
      </c>
      <c r="CD7" s="52" t="s">
        <v>105</v>
      </c>
      <c r="CE7" s="52" t="s">
        <v>105</v>
      </c>
      <c r="CF7" s="52" t="s">
        <v>105</v>
      </c>
      <c r="CG7" s="52" t="s">
        <v>105</v>
      </c>
      <c r="CH7" s="52" t="s">
        <v>105</v>
      </c>
      <c r="CI7" s="52" t="s">
        <v>105</v>
      </c>
      <c r="CJ7" s="52" t="s">
        <v>105</v>
      </c>
      <c r="CK7" s="52" t="s">
        <v>106</v>
      </c>
      <c r="CL7" s="49"/>
      <c r="CM7" s="51">
        <f>CM8</f>
        <v>0</v>
      </c>
      <c r="CN7" s="51">
        <f>CN8</f>
        <v>373</v>
      </c>
      <c r="CO7" s="52" t="s">
        <v>105</v>
      </c>
      <c r="CP7" s="52" t="s">
        <v>105</v>
      </c>
      <c r="CQ7" s="52" t="s">
        <v>105</v>
      </c>
      <c r="CR7" s="52" t="s">
        <v>105</v>
      </c>
      <c r="CS7" s="52" t="s">
        <v>105</v>
      </c>
      <c r="CT7" s="52" t="s">
        <v>105</v>
      </c>
      <c r="CU7" s="52" t="s">
        <v>105</v>
      </c>
      <c r="CV7" s="52" t="s">
        <v>105</v>
      </c>
      <c r="CW7" s="52" t="s">
        <v>105</v>
      </c>
      <c r="CX7" s="52" t="s">
        <v>107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1380</v>
      </c>
      <c r="DL7" s="52">
        <f t="shared" ref="DL7:DT7" si="17">DL8</f>
        <v>1207.5</v>
      </c>
      <c r="DM7" s="52">
        <f t="shared" si="17"/>
        <v>1530</v>
      </c>
      <c r="DN7" s="52">
        <f t="shared" si="17"/>
        <v>1710</v>
      </c>
      <c r="DO7" s="52">
        <f t="shared" si="17"/>
        <v>1807.5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2">
      <c r="A8" s="37"/>
      <c r="B8" s="55">
        <v>2023</v>
      </c>
      <c r="C8" s="55">
        <v>341002</v>
      </c>
      <c r="D8" s="55">
        <v>47</v>
      </c>
      <c r="E8" s="55">
        <v>14</v>
      </c>
      <c r="F8" s="55">
        <v>0</v>
      </c>
      <c r="G8" s="55">
        <v>12</v>
      </c>
      <c r="H8" s="55" t="s">
        <v>108</v>
      </c>
      <c r="I8" s="55" t="s">
        <v>109</v>
      </c>
      <c r="J8" s="55" t="s">
        <v>110</v>
      </c>
      <c r="K8" s="55" t="s">
        <v>111</v>
      </c>
      <c r="L8" s="55" t="s">
        <v>112</v>
      </c>
      <c r="M8" s="55" t="s">
        <v>113</v>
      </c>
      <c r="N8" s="55" t="s">
        <v>114</v>
      </c>
      <c r="O8" s="56" t="s">
        <v>115</v>
      </c>
      <c r="P8" s="57" t="s">
        <v>116</v>
      </c>
      <c r="Q8" s="57" t="s">
        <v>117</v>
      </c>
      <c r="R8" s="58">
        <v>49</v>
      </c>
      <c r="S8" s="57" t="s">
        <v>118</v>
      </c>
      <c r="T8" s="57" t="s">
        <v>119</v>
      </c>
      <c r="U8" s="58">
        <v>1589</v>
      </c>
      <c r="V8" s="58">
        <v>40</v>
      </c>
      <c r="W8" s="58">
        <v>400</v>
      </c>
      <c r="X8" s="57" t="s">
        <v>120</v>
      </c>
      <c r="Y8" s="59">
        <v>516.4</v>
      </c>
      <c r="Z8" s="59">
        <v>460.5</v>
      </c>
      <c r="AA8" s="59">
        <v>553.20000000000005</v>
      </c>
      <c r="AB8" s="59">
        <v>648.6</v>
      </c>
      <c r="AC8" s="59">
        <v>625.79999999999995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80.599999999999994</v>
      </c>
      <c r="BG8" s="59">
        <v>78.3</v>
      </c>
      <c r="BH8" s="59">
        <v>81.900000000000006</v>
      </c>
      <c r="BI8" s="59">
        <v>84.6</v>
      </c>
      <c r="BJ8" s="59">
        <v>84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61344</v>
      </c>
      <c r="BR8" s="60">
        <v>54431</v>
      </c>
      <c r="BS8" s="60">
        <v>68423</v>
      </c>
      <c r="BT8" s="61">
        <v>80603</v>
      </c>
      <c r="BU8" s="61">
        <v>83194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112</v>
      </c>
      <c r="CC8" s="59" t="s">
        <v>112</v>
      </c>
      <c r="CD8" s="59" t="s">
        <v>112</v>
      </c>
      <c r="CE8" s="59" t="s">
        <v>112</v>
      </c>
      <c r="CF8" s="59" t="s">
        <v>112</v>
      </c>
      <c r="CG8" s="59" t="s">
        <v>112</v>
      </c>
      <c r="CH8" s="59" t="s">
        <v>112</v>
      </c>
      <c r="CI8" s="59" t="s">
        <v>112</v>
      </c>
      <c r="CJ8" s="59" t="s">
        <v>112</v>
      </c>
      <c r="CK8" s="59" t="s">
        <v>112</v>
      </c>
      <c r="CL8" s="56" t="s">
        <v>112</v>
      </c>
      <c r="CM8" s="58">
        <v>0</v>
      </c>
      <c r="CN8" s="58">
        <v>373</v>
      </c>
      <c r="CO8" s="59" t="s">
        <v>112</v>
      </c>
      <c r="CP8" s="59" t="s">
        <v>112</v>
      </c>
      <c r="CQ8" s="59" t="s">
        <v>112</v>
      </c>
      <c r="CR8" s="59" t="s">
        <v>112</v>
      </c>
      <c r="CS8" s="59" t="s">
        <v>112</v>
      </c>
      <c r="CT8" s="59" t="s">
        <v>112</v>
      </c>
      <c r="CU8" s="59" t="s">
        <v>112</v>
      </c>
      <c r="CV8" s="59" t="s">
        <v>112</v>
      </c>
      <c r="CW8" s="59" t="s">
        <v>112</v>
      </c>
      <c r="CX8" s="59" t="s">
        <v>112</v>
      </c>
      <c r="CY8" s="56" t="s">
        <v>112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1380</v>
      </c>
      <c r="DL8" s="59">
        <v>1207.5</v>
      </c>
      <c r="DM8" s="59">
        <v>1530</v>
      </c>
      <c r="DN8" s="59">
        <v>1710</v>
      </c>
      <c r="DO8" s="59">
        <v>1807.5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121</v>
      </c>
      <c r="C10" s="64" t="s">
        <v>122</v>
      </c>
      <c r="D10" s="64" t="s">
        <v>123</v>
      </c>
      <c r="E10" s="64" t="s">
        <v>124</v>
      </c>
      <c r="F10" s="64" t="s">
        <v>125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35BB8B06-C46F-4CDE-A09E-AB763FAB4E11}"/>
</file>

<file path=customXml/itemProps2.xml><?xml version="1.0" encoding="utf-8"?>
<ds:datastoreItem xmlns:ds="http://schemas.openxmlformats.org/officeDocument/2006/customXml" ds:itemID="{40BBD4D7-D83B-44E1-A229-34F72D975B6A}"/>
</file>

<file path=customXml/itemProps3.xml><?xml version="1.0" encoding="utf-8"?>
<ds:datastoreItem xmlns:ds="http://schemas.openxmlformats.org/officeDocument/2006/customXml" ds:itemID="{D12E3A4E-9A41-43CD-9283-DF65C79B6A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2025-02-14T07:23:35Z</dcterms:created>
  <dcterms:modified xsi:type="dcterms:W3CDTF">2025-02-14T07:23:59Z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