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C703608246425401FAAB5E9B60E53F0891D0C453" xr6:coauthVersionLast="47" xr6:coauthVersionMax="47" xr10:uidLastSave="{051289F4-A39B-42B4-A6CE-4926C0E09310}"/>
  <workbookProtection workbookAlgorithmName="SHA-512" workbookHashValue="xi5CjMScwrUarIzMiO+pemWq4OMpWRBHE4EGVTq6pUnE54xXuo67IxPG1iX1pO9XhyYxpkfnmI96Nb5eJNikRg==" workbookSaltValue="JwS5nQSr/zT62PL3fD+/ow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KO31" i="4" s="1"/>
  <c r="DL7" i="5"/>
  <c r="JV31" i="4" s="1"/>
  <c r="DK7" i="5"/>
  <c r="JC31" i="4" s="1"/>
  <c r="DI7" i="5"/>
  <c r="MI78" i="4" s="1"/>
  <c r="DH7" i="5"/>
  <c r="LT78" i="4" s="1"/>
  <c r="DG7" i="5"/>
  <c r="DF7" i="5"/>
  <c r="DE7" i="5"/>
  <c r="DD7" i="5"/>
  <c r="DC7" i="5"/>
  <c r="LT77" i="4" s="1"/>
  <c r="DB7" i="5"/>
  <c r="DA7" i="5"/>
  <c r="CZ7" i="5"/>
  <c r="CN7" i="5"/>
  <c r="CV76" i="4" s="1"/>
  <c r="CM7" i="5"/>
  <c r="BZ7" i="5"/>
  <c r="BY7" i="5"/>
  <c r="BX7" i="5"/>
  <c r="KO53" i="4" s="1"/>
  <c r="BW7" i="5"/>
  <c r="BV7" i="5"/>
  <c r="BU7" i="5"/>
  <c r="BT7" i="5"/>
  <c r="BS7" i="5"/>
  <c r="KO52" i="4" s="1"/>
  <c r="BR7" i="5"/>
  <c r="JV52" i="4" s="1"/>
  <c r="BQ7" i="5"/>
  <c r="JC52" i="4" s="1"/>
  <c r="BO7" i="5"/>
  <c r="HJ53" i="4" s="1"/>
  <c r="BN7" i="5"/>
  <c r="GQ53" i="4" s="1"/>
  <c r="BM7" i="5"/>
  <c r="FX53" i="4" s="1"/>
  <c r="BL7" i="5"/>
  <c r="FE53" i="4" s="1"/>
  <c r="BK7" i="5"/>
  <c r="EL53" i="4" s="1"/>
  <c r="BJ7" i="5"/>
  <c r="BI7" i="5"/>
  <c r="BH7" i="5"/>
  <c r="BG7" i="5"/>
  <c r="BF7" i="5"/>
  <c r="BD7" i="5"/>
  <c r="BC7" i="5"/>
  <c r="BZ53" i="4" s="1"/>
  <c r="BB7" i="5"/>
  <c r="BG53" i="4" s="1"/>
  <c r="BA7" i="5"/>
  <c r="AN53" i="4" s="1"/>
  <c r="AZ7" i="5"/>
  <c r="U53" i="4" s="1"/>
  <c r="AY7" i="5"/>
  <c r="CS52" i="4" s="1"/>
  <c r="AX7" i="5"/>
  <c r="BZ52" i="4" s="1"/>
  <c r="AW7" i="5"/>
  <c r="AV7" i="5"/>
  <c r="AU7" i="5"/>
  <c r="AS7" i="5"/>
  <c r="HJ32" i="4" s="1"/>
  <c r="AR7" i="5"/>
  <c r="GQ32" i="4" s="1"/>
  <c r="AQ7" i="5"/>
  <c r="FX32" i="4" s="1"/>
  <c r="AP7" i="5"/>
  <c r="FE32" i="4" s="1"/>
  <c r="AO7" i="5"/>
  <c r="EL32" i="4" s="1"/>
  <c r="AN7" i="5"/>
  <c r="HJ31" i="4" s="1"/>
  <c r="AM7" i="5"/>
  <c r="GQ31" i="4" s="1"/>
  <c r="AL7" i="5"/>
  <c r="FX31" i="4" s="1"/>
  <c r="AK7" i="5"/>
  <c r="AJ7" i="5"/>
  <c r="AH7" i="5"/>
  <c r="AG7" i="5"/>
  <c r="AF7" i="5"/>
  <c r="BG32" i="4" s="1"/>
  <c r="AE7" i="5"/>
  <c r="AD7" i="5"/>
  <c r="AC7" i="5"/>
  <c r="AB7" i="5"/>
  <c r="AA7" i="5"/>
  <c r="Z7" i="5"/>
  <c r="Y7" i="5"/>
  <c r="U31" i="4" s="1"/>
  <c r="X7" i="5"/>
  <c r="LJ10" i="4" s="1"/>
  <c r="W7" i="5"/>
  <c r="V7" i="5"/>
  <c r="U7" i="5"/>
  <c r="T7" i="5"/>
  <c r="JQ8" i="4" s="1"/>
  <c r="S7" i="5"/>
  <c r="R7" i="5"/>
  <c r="DU10" i="4" s="1"/>
  <c r="Q7" i="5"/>
  <c r="CF10" i="4" s="1"/>
  <c r="P7" i="5"/>
  <c r="O7" i="5"/>
  <c r="B10" i="4" s="1"/>
  <c r="N7" i="5"/>
  <c r="FJ8" i="4" s="1"/>
  <c r="M7" i="5"/>
  <c r="DU8" i="4" s="1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JV53" i="4"/>
  <c r="JC53" i="4"/>
  <c r="CS53" i="4"/>
  <c r="MA52" i="4"/>
  <c r="LH52" i="4"/>
  <c r="HJ52" i="4"/>
  <c r="GQ52" i="4"/>
  <c r="FX52" i="4"/>
  <c r="FE52" i="4"/>
  <c r="EL52" i="4"/>
  <c r="BG52" i="4"/>
  <c r="AN52" i="4"/>
  <c r="U52" i="4"/>
  <c r="LH32" i="4"/>
  <c r="KO32" i="4"/>
  <c r="JV32" i="4"/>
  <c r="CS32" i="4"/>
  <c r="BZ32" i="4"/>
  <c r="AN32" i="4"/>
  <c r="U32" i="4"/>
  <c r="MA31" i="4"/>
  <c r="LH31" i="4"/>
  <c r="FE31" i="4"/>
  <c r="EL31" i="4"/>
  <c r="CS31" i="4"/>
  <c r="BZ31" i="4"/>
  <c r="BG31" i="4"/>
  <c r="AN31" i="4"/>
  <c r="JQ10" i="4"/>
  <c r="HX10" i="4"/>
  <c r="LJ8" i="4"/>
  <c r="HX8" i="4"/>
  <c r="AQ8" i="4"/>
  <c r="B8" i="4"/>
  <c r="B6" i="4" l="1"/>
  <c r="HJ30" i="4"/>
  <c r="CS30" i="4"/>
  <c r="BZ76" i="4"/>
  <c r="MA51" i="4"/>
  <c r="MI76" i="4"/>
  <c r="HJ51" i="4"/>
  <c r="MA30" i="4"/>
  <c r="IT76" i="4"/>
  <c r="CS51" i="4"/>
  <c r="C11" i="5"/>
  <c r="D11" i="5"/>
  <c r="E11" i="5"/>
  <c r="B11" i="5"/>
  <c r="LE76" i="4" l="1"/>
  <c r="FX51" i="4"/>
  <c r="KO30" i="4"/>
  <c r="HP76" i="4"/>
  <c r="BG51" i="4"/>
  <c r="FX30" i="4"/>
  <c r="BG30" i="4"/>
  <c r="AV76" i="4"/>
  <c r="KO51" i="4"/>
  <c r="AG76" i="4"/>
  <c r="JV51" i="4"/>
  <c r="KP76" i="4"/>
  <c r="FE51" i="4"/>
  <c r="JV30" i="4"/>
  <c r="HA76" i="4"/>
  <c r="AN51" i="4"/>
  <c r="FE30" i="4"/>
  <c r="AN30" i="4"/>
  <c r="IE76" i="4"/>
  <c r="BZ51" i="4"/>
  <c r="GQ30" i="4"/>
  <c r="BZ30" i="4"/>
  <c r="BK76" i="4"/>
  <c r="LH51" i="4"/>
  <c r="LT76" i="4"/>
  <c r="GQ51" i="4"/>
  <c r="LH30" i="4"/>
  <c r="KA76" i="4"/>
  <c r="U30" i="4"/>
  <c r="R76" i="4"/>
  <c r="JC51" i="4"/>
  <c r="EL51" i="4"/>
  <c r="JC30" i="4"/>
  <c r="GL76" i="4"/>
  <c r="U51" i="4"/>
  <c r="EL30" i="4"/>
</calcChain>
</file>

<file path=xl/sharedStrings.xml><?xml version="1.0" encoding="utf-8"?>
<sst xmlns="http://schemas.openxmlformats.org/spreadsheetml/2006/main" count="278" uniqueCount="133">
  <si>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</si>
  <si>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</si>
  <si>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</si>
  <si>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</si>
  <si>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</si>
  <si>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</si>
  <si>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</si>
  <si>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</si>
  <si>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</si>
  <si>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</si>
  <si>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</si>
  <si>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</si>
  <si>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</si>
  <si>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</si>
  <si>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</si>
  <si>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</si>
  <si>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</si>
  <si>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</si>
  <si>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</si>
  <si>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</si>
  <si>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</si>
  <si>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</si>
  <si>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</si>
  <si>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</si>
  <si>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</si>
  <si>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</si>
  <si>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</si>
  <si>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</si>
  <si>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</si>
  <si>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</si>
  <si>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</si>
  <si>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</si>
  <si>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</si>
  <si>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</si>
  <si>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</si>
  <si>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</si>
  <si>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</si>
  <si>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</si>
  <si>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</si>
  <si>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</si>
  <si>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</si>
  <si>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</si>
  <si>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</si>
  <si>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</si>
  <si>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</si>
  <si>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</si>
  <si>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</si>
  <si>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</si>
  <si>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</si>
  <si>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</si>
  <si>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</si>
  <si>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</si>
  <si>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</si>
  <si>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</si>
  <si>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</si>
  <si>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</si>
  <si>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</si>
  <si>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</si>
  <si>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</si>
  <si>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</si>
  <si>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</si>
  <si>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</si>
  <si>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</si>
  <si>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</si>
  <si>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</si>
  <si>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</si>
  <si>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</si>
  <si>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</si>
  <si>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</si>
  <si>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</si>
  <si>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</si>
  <si>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</si>
  <si>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</si>
  <si>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</si>
  <si>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</si>
  <si>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</si>
  <si>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</si>
  <si>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</si>
  <si>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</si>
  <si>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</si>
  <si>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</si>
  <si>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</si>
  <si>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</si>
  <si>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</si>
  <si>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</si>
  <si>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</si>
  <si>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</si>
  <si>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</si>
  <si>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</si>
  <si>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</si>
  <si>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</si>
  <si>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</si>
  <si>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</si>
  <si>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</si>
  <si>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</si>
  <si>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</si>
  <si>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</si>
  <si>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</si>
  <si>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</si>
  <si>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</si>
  <si>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</si>
  <si>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</si>
  <si>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</si>
  <si>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</si>
  <si>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</si>
  <si>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</si>
  <si>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</si>
  <si>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</si>
  <si>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</si>
  <si>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</si>
  <si>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</si>
  <si>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</si>
  <si>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舟入町駐車場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</si>
  <si>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</si>
  <si>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</si>
  <si>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</si>
  <si>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</si>
  <si>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</si>
  <si>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</si>
  <si>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</si>
  <si>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</si>
  <si>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</si>
  <si>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</si>
  <si>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</si>
  <si>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</si>
  <si>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</si>
  <si>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</si>
  <si>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</si>
  <si>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</si>
  <si>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類似施設平均値を上回っています。今後も同程度の稼働率が見込まれます。</t>
    <rPh sb="1" eb="3">
      <t>カドウ</t>
    </rPh>
    <rPh sb="3" eb="4">
      <t>リツ</t>
    </rPh>
    <phoneticPr fontId="15"/>
  </si>
  <si>
    <t>①収益的収支比率
　類似施設平均値を大幅に下回っているものの、黒字を確保しています。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63" eb="165">
      <t>ルイジ</t>
    </rPh>
    <rPh sb="165" eb="167">
      <t>シセツ</t>
    </rPh>
    <rPh sb="167" eb="170">
      <t>ヘイキンチ</t>
    </rPh>
    <rPh sb="171" eb="172">
      <t>ウエ</t>
    </rPh>
    <rPh sb="178" eb="180">
      <t>アンテイ</t>
    </rPh>
    <rPh sb="182" eb="185">
      <t>シュウエキセイ</t>
    </rPh>
    <rPh sb="186" eb="188">
      <t>カクホ</t>
    </rPh>
    <phoneticPr fontId="15"/>
  </si>
  <si>
    <t>　収益性、稼働率共に安定した駐車場です。引き続き、利用者の声を反映させながら、運営を推進していきます。</t>
    <phoneticPr fontId="15"/>
  </si>
  <si>
    <t>⑦敷地の地価
　道路上に設置した駐車場です。
⑧設備投資見込額
　今後、老朽化した設備の取替を目的とした設備投資を行う見込みです。
⑩企業債残高対料金収入比率
　類似施設平均値を大幅に上回っています。公債費の償還に伴い低下していきます。</t>
    <rPh sb="1" eb="3">
      <t>シキチ</t>
    </rPh>
    <rPh sb="4" eb="6">
      <t>チカ</t>
    </rPh>
    <rPh sb="41" eb="43">
      <t>セツビ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</si>
</sst>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123.3</c:v>
                </c:pt>
                <c:pt idx="1">
                  <c:v>157.4</c:v>
                </c:pt>
                <c:pt idx="2">
                  <c:v>166</c:v>
                </c:pt>
                <c:pt idx="3">
                  <c:v>169.8</c:v>
                </c:pt>
                <c:pt idx="4">
                  <c:v>135.4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211-B1F6-95550533B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A-4211-B1F6-95550533B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176</c:v>
                </c:pt>
                <c:pt idx="2">
                  <c:v>192.1</c:v>
                </c:pt>
                <c:pt idx="3">
                  <c:v>174.4</c:v>
                </c:pt>
                <c:pt idx="4">
                  <c:v>149.80000000000001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D-437D-BA46-26B29EC3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D-437D-BA46-26B29EC3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E12-4B49-B368-3A9F148FD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2-4B49-B368-3A9F148FD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1D9-43FF-AFCD-FAEE8AAB9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9-43FF-AFCD-FAEE8AAB9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2-4DF1-83A4-A12D9B528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2-4DF1-83A4-A12D9B528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9-4808-B416-C302EEFE6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9-4808-B416-C302EEFE6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192.7</c:v>
                </c:pt>
                <c:pt idx="1">
                  <c:v>225.5</c:v>
                </c:pt>
                <c:pt idx="2">
                  <c:v>210.9</c:v>
                </c:pt>
                <c:pt idx="3">
                  <c:v>225.5</c:v>
                </c:pt>
                <c:pt idx="4">
                  <c:v>207.3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F-4A9E-98F7-26C92997B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F-4A9E-98F7-26C92997B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36.6</c:v>
                </c:pt>
                <c:pt idx="2">
                  <c:v>39.9</c:v>
                </c:pt>
                <c:pt idx="3">
                  <c:v>41.3</c:v>
                </c:pt>
                <c:pt idx="4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8-4CBB-81D2-2133BCC3F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8-4CBB-81D2-2133BCC3F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2158</c:v>
                </c:pt>
                <c:pt idx="1">
                  <c:v>4914</c:v>
                </c:pt>
                <c:pt idx="2">
                  <c:v>4922</c:v>
                </c:pt>
                <c:pt idx="3">
                  <c:v>5603</c:v>
                </c:pt>
                <c:pt idx="4">
                  <c:v>5546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A-4DBF-AA05-CB3E6FB66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A-4DBF-AA05-CB3E6FB66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ND32" sqref="ND32:NR47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広島県広島市　舟入町駐車場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694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119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48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55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88" t="s">
        <v>130</v>
      </c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90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88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90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88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90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88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90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88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90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88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90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88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90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88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90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88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90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88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90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88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90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88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90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88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90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88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90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88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90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88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90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123.3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157.4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166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169.8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135.4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192.7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225.5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210.9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225.5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207.3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88" t="s">
        <v>132</v>
      </c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90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88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90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88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90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88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90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88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90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88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90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88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90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88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90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88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90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88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90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88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90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88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90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88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90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88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90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88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90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88" t="s">
        <v>129</v>
      </c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90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88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90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88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90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18.899999999999999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36.6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39.9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41.3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37.799999999999997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2158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4914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4922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5603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5546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88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90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88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90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88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90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88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90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88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90"/>
    </row>
    <row r="57" spans="1:382" ht="13.5" customHeight="1" x14ac:dyDescent="0.2">
      <c r="A57" s="2"/>
      <c r="B57" s="25"/>
      <c r="NB57" s="26"/>
      <c r="NC57" s="2"/>
      <c r="ND57" s="88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90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88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90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88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90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88"/>
      <c r="NE60" s="89"/>
      <c r="NF60" s="89"/>
      <c r="NG60" s="89"/>
      <c r="NH60" s="89"/>
      <c r="NI60" s="89"/>
      <c r="NJ60" s="89"/>
      <c r="NK60" s="89"/>
      <c r="NL60" s="89"/>
      <c r="NM60" s="89"/>
      <c r="NN60" s="89"/>
      <c r="NO60" s="89"/>
      <c r="NP60" s="89"/>
      <c r="NQ60" s="89"/>
      <c r="NR60" s="90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88"/>
      <c r="NE61" s="89"/>
      <c r="NF61" s="89"/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90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88"/>
      <c r="NE62" s="89"/>
      <c r="NF62" s="89"/>
      <c r="NG62" s="89"/>
      <c r="NH62" s="89"/>
      <c r="NI62" s="89"/>
      <c r="NJ62" s="89"/>
      <c r="NK62" s="89"/>
      <c r="NL62" s="89"/>
      <c r="NM62" s="89"/>
      <c r="NN62" s="89"/>
      <c r="NO62" s="89"/>
      <c r="NP62" s="89"/>
      <c r="NQ62" s="89"/>
      <c r="NR62" s="90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88"/>
      <c r="NE63" s="89"/>
      <c r="NF63" s="89"/>
      <c r="NG63" s="89"/>
      <c r="NH63" s="89"/>
      <c r="NI63" s="89"/>
      <c r="NJ63" s="89"/>
      <c r="NK63" s="89"/>
      <c r="NL63" s="89"/>
      <c r="NM63" s="89"/>
      <c r="NN63" s="89"/>
      <c r="NO63" s="89"/>
      <c r="NP63" s="89"/>
      <c r="NQ63" s="89"/>
      <c r="NR63" s="90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91"/>
      <c r="NE64" s="92"/>
      <c r="NF64" s="92"/>
      <c r="NG64" s="92"/>
      <c r="NH64" s="92"/>
      <c r="NI64" s="92"/>
      <c r="NJ64" s="92"/>
      <c r="NK64" s="92"/>
      <c r="NL64" s="92"/>
      <c r="NM64" s="92"/>
      <c r="NN64" s="92"/>
      <c r="NO64" s="92"/>
      <c r="NP64" s="92"/>
      <c r="NQ64" s="92"/>
      <c r="NR64" s="93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88" t="s">
        <v>131</v>
      </c>
      <c r="NE66" s="89"/>
      <c r="NF66" s="89"/>
      <c r="NG66" s="89"/>
      <c r="NH66" s="89"/>
      <c r="NI66" s="89"/>
      <c r="NJ66" s="89"/>
      <c r="NK66" s="89"/>
      <c r="NL66" s="89"/>
      <c r="NM66" s="89"/>
      <c r="NN66" s="89"/>
      <c r="NO66" s="89"/>
      <c r="NP66" s="89"/>
      <c r="NQ66" s="89"/>
      <c r="NR66" s="90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76">
        <f>データ!CM7</f>
        <v>0</v>
      </c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8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88"/>
      <c r="NE67" s="89"/>
      <c r="NF67" s="89"/>
      <c r="NG67" s="89"/>
      <c r="NH67" s="89"/>
      <c r="NI67" s="89"/>
      <c r="NJ67" s="89"/>
      <c r="NK67" s="89"/>
      <c r="NL67" s="89"/>
      <c r="NM67" s="89"/>
      <c r="NN67" s="89"/>
      <c r="NO67" s="89"/>
      <c r="NP67" s="89"/>
      <c r="NQ67" s="89"/>
      <c r="NR67" s="90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9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1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88"/>
      <c r="NE68" s="89"/>
      <c r="NF68" s="89"/>
      <c r="NG68" s="89"/>
      <c r="NH68" s="89"/>
      <c r="NI68" s="89"/>
      <c r="NJ68" s="89"/>
      <c r="NK68" s="89"/>
      <c r="NL68" s="89"/>
      <c r="NM68" s="89"/>
      <c r="NN68" s="89"/>
      <c r="NO68" s="89"/>
      <c r="NP68" s="89"/>
      <c r="NQ68" s="89"/>
      <c r="NR68" s="90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9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1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88"/>
      <c r="NE69" s="89"/>
      <c r="NF69" s="89"/>
      <c r="NG69" s="89"/>
      <c r="NH69" s="89"/>
      <c r="NI69" s="89"/>
      <c r="NJ69" s="89"/>
      <c r="NK69" s="89"/>
      <c r="NL69" s="89"/>
      <c r="NM69" s="89"/>
      <c r="NN69" s="89"/>
      <c r="NO69" s="89"/>
      <c r="NP69" s="89"/>
      <c r="NQ69" s="89"/>
      <c r="NR69" s="90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2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4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88"/>
      <c r="NE70" s="89"/>
      <c r="NF70" s="89"/>
      <c r="NG70" s="89"/>
      <c r="NH70" s="89"/>
      <c r="NI70" s="89"/>
      <c r="NJ70" s="89"/>
      <c r="NK70" s="89"/>
      <c r="NL70" s="89"/>
      <c r="NM70" s="89"/>
      <c r="NN70" s="89"/>
      <c r="NO70" s="89"/>
      <c r="NP70" s="89"/>
      <c r="NQ70" s="89"/>
      <c r="NR70" s="90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88"/>
      <c r="NE71" s="89"/>
      <c r="NF71" s="89"/>
      <c r="NG71" s="89"/>
      <c r="NH71" s="89"/>
      <c r="NI71" s="89"/>
      <c r="NJ71" s="89"/>
      <c r="NK71" s="89"/>
      <c r="NL71" s="89"/>
      <c r="NM71" s="89"/>
      <c r="NN71" s="89"/>
      <c r="NO71" s="89"/>
      <c r="NP71" s="89"/>
      <c r="NQ71" s="89"/>
      <c r="NR71" s="90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88"/>
      <c r="NE72" s="89"/>
      <c r="NF72" s="89"/>
      <c r="NG72" s="89"/>
      <c r="NH72" s="89"/>
      <c r="NI72" s="89"/>
      <c r="NJ72" s="89"/>
      <c r="NK72" s="89"/>
      <c r="NL72" s="89"/>
      <c r="NM72" s="89"/>
      <c r="NN72" s="89"/>
      <c r="NO72" s="89"/>
      <c r="NP72" s="89"/>
      <c r="NQ72" s="89"/>
      <c r="NR72" s="90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88"/>
      <c r="NE73" s="89"/>
      <c r="NF73" s="89"/>
      <c r="NG73" s="89"/>
      <c r="NH73" s="89"/>
      <c r="NI73" s="89"/>
      <c r="NJ73" s="89"/>
      <c r="NK73" s="89"/>
      <c r="NL73" s="89"/>
      <c r="NM73" s="89"/>
      <c r="NN73" s="89"/>
      <c r="NO73" s="89"/>
      <c r="NP73" s="89"/>
      <c r="NQ73" s="89"/>
      <c r="NR73" s="90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88"/>
      <c r="NE74" s="89"/>
      <c r="NF74" s="89"/>
      <c r="NG74" s="89"/>
      <c r="NH74" s="89"/>
      <c r="NI74" s="89"/>
      <c r="NJ74" s="89"/>
      <c r="NK74" s="89"/>
      <c r="NL74" s="89"/>
      <c r="NM74" s="89"/>
      <c r="NN74" s="89"/>
      <c r="NO74" s="89"/>
      <c r="NP74" s="89"/>
      <c r="NQ74" s="89"/>
      <c r="NR74" s="90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88"/>
      <c r="NE75" s="89"/>
      <c r="NF75" s="89"/>
      <c r="NG75" s="89"/>
      <c r="NH75" s="89"/>
      <c r="NI75" s="89"/>
      <c r="NJ75" s="89"/>
      <c r="NK75" s="89"/>
      <c r="NL75" s="89"/>
      <c r="NM75" s="89"/>
      <c r="NN75" s="89"/>
      <c r="NO75" s="89"/>
      <c r="NP75" s="89"/>
      <c r="NQ75" s="89"/>
      <c r="NR75" s="90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85" t="str">
        <f>データ!$B$11</f>
        <v>R01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7"/>
      <c r="AG76" s="85" t="str">
        <f>データ!$C$11</f>
        <v>R02</v>
      </c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7"/>
      <c r="AV76" s="85" t="str">
        <f>データ!$D$11</f>
        <v>R03</v>
      </c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7"/>
      <c r="BK76" s="85" t="str">
        <f>データ!$E$11</f>
        <v>R04</v>
      </c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7"/>
      <c r="BZ76" s="85" t="str">
        <f>データ!$F$11</f>
        <v>R05</v>
      </c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7"/>
      <c r="CO76" s="2"/>
      <c r="CP76" s="2"/>
      <c r="CQ76" s="2"/>
      <c r="CR76" s="2"/>
      <c r="CS76" s="2"/>
      <c r="CT76" s="2"/>
      <c r="CU76" s="2"/>
      <c r="CV76" s="76">
        <f>データ!CN7</f>
        <v>70078</v>
      </c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8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85" t="str">
        <f>データ!$B$11</f>
        <v>R01</v>
      </c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7"/>
      <c r="HA76" s="85" t="str">
        <f>データ!$C$11</f>
        <v>R02</v>
      </c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7"/>
      <c r="HP76" s="85" t="str">
        <f>データ!$D$11</f>
        <v>R03</v>
      </c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7"/>
      <c r="IE76" s="85" t="str">
        <f>データ!$E$11</f>
        <v>R04</v>
      </c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7"/>
      <c r="IT76" s="85" t="str">
        <f>データ!$F$11</f>
        <v>R05</v>
      </c>
      <c r="IU76" s="86"/>
      <c r="IV76" s="86"/>
      <c r="IW76" s="86"/>
      <c r="IX76" s="86"/>
      <c r="IY76" s="86"/>
      <c r="IZ76" s="86"/>
      <c r="JA76" s="86"/>
      <c r="JB76" s="86"/>
      <c r="JC76" s="86"/>
      <c r="JD76" s="86"/>
      <c r="JE76" s="86"/>
      <c r="JF76" s="86"/>
      <c r="JG76" s="86"/>
      <c r="JH76" s="87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85" t="str">
        <f>データ!$B$11</f>
        <v>R01</v>
      </c>
      <c r="KB76" s="86"/>
      <c r="KC76" s="86"/>
      <c r="KD76" s="86"/>
      <c r="KE76" s="86"/>
      <c r="KF76" s="86"/>
      <c r="KG76" s="86"/>
      <c r="KH76" s="86"/>
      <c r="KI76" s="86"/>
      <c r="KJ76" s="86"/>
      <c r="KK76" s="86"/>
      <c r="KL76" s="86"/>
      <c r="KM76" s="86"/>
      <c r="KN76" s="86"/>
      <c r="KO76" s="87"/>
      <c r="KP76" s="85" t="str">
        <f>データ!$C$11</f>
        <v>R02</v>
      </c>
      <c r="KQ76" s="86"/>
      <c r="KR76" s="86"/>
      <c r="KS76" s="86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7"/>
      <c r="LE76" s="85" t="str">
        <f>データ!$D$11</f>
        <v>R03</v>
      </c>
      <c r="LF76" s="86"/>
      <c r="LG76" s="86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6"/>
      <c r="LS76" s="87"/>
      <c r="LT76" s="85" t="str">
        <f>データ!$E$11</f>
        <v>R04</v>
      </c>
      <c r="LU76" s="86"/>
      <c r="LV76" s="86"/>
      <c r="LW76" s="86"/>
      <c r="LX76" s="86"/>
      <c r="LY76" s="86"/>
      <c r="LZ76" s="86"/>
      <c r="MA76" s="86"/>
      <c r="MB76" s="86"/>
      <c r="MC76" s="86"/>
      <c r="MD76" s="86"/>
      <c r="ME76" s="86"/>
      <c r="MF76" s="86"/>
      <c r="MG76" s="86"/>
      <c r="MH76" s="87"/>
      <c r="MI76" s="85" t="str">
        <f>データ!$F$11</f>
        <v>R05</v>
      </c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7"/>
      <c r="MX76" s="2"/>
      <c r="MY76" s="2"/>
      <c r="MZ76" s="2"/>
      <c r="NA76" s="2"/>
      <c r="NB76" s="2"/>
      <c r="NC76" s="32"/>
      <c r="ND76" s="88"/>
      <c r="NE76" s="89"/>
      <c r="NF76" s="89"/>
      <c r="NG76" s="89"/>
      <c r="NH76" s="89"/>
      <c r="NI76" s="89"/>
      <c r="NJ76" s="89"/>
      <c r="NK76" s="89"/>
      <c r="NL76" s="89"/>
      <c r="NM76" s="89"/>
      <c r="NN76" s="89"/>
      <c r="NO76" s="89"/>
      <c r="NP76" s="89"/>
      <c r="NQ76" s="89"/>
      <c r="NR76" s="90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79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1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176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192.1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174.4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149.80000000000001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88"/>
      <c r="NE77" s="89"/>
      <c r="NF77" s="89"/>
      <c r="NG77" s="89"/>
      <c r="NH77" s="89"/>
      <c r="NI77" s="89"/>
      <c r="NJ77" s="89"/>
      <c r="NK77" s="89"/>
      <c r="NL77" s="89"/>
      <c r="NM77" s="89"/>
      <c r="NN77" s="89"/>
      <c r="NO77" s="89"/>
      <c r="NP77" s="89"/>
      <c r="NQ77" s="89"/>
      <c r="NR77" s="90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79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1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88"/>
      <c r="NE78" s="89"/>
      <c r="NF78" s="89"/>
      <c r="NG78" s="89"/>
      <c r="NH78" s="89"/>
      <c r="NI78" s="89"/>
      <c r="NJ78" s="89"/>
      <c r="NK78" s="89"/>
      <c r="NL78" s="89"/>
      <c r="NM78" s="89"/>
      <c r="NN78" s="89"/>
      <c r="NO78" s="89"/>
      <c r="NP78" s="89"/>
      <c r="NQ78" s="89"/>
      <c r="NR78" s="90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2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4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88"/>
      <c r="NE79" s="89"/>
      <c r="NF79" s="89"/>
      <c r="NG79" s="89"/>
      <c r="NH79" s="89"/>
      <c r="NI79" s="89"/>
      <c r="NJ79" s="89"/>
      <c r="NK79" s="89"/>
      <c r="NL79" s="89"/>
      <c r="NM79" s="89"/>
      <c r="NN79" s="89"/>
      <c r="NO79" s="89"/>
      <c r="NP79" s="89"/>
      <c r="NQ79" s="89"/>
      <c r="NR79" s="90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88"/>
      <c r="NE80" s="89"/>
      <c r="NF80" s="89"/>
      <c r="NG80" s="89"/>
      <c r="NH80" s="89"/>
      <c r="NI80" s="89"/>
      <c r="NJ80" s="89"/>
      <c r="NK80" s="89"/>
      <c r="NL80" s="89"/>
      <c r="NM80" s="89"/>
      <c r="NN80" s="89"/>
      <c r="NO80" s="89"/>
      <c r="NP80" s="89"/>
      <c r="NQ80" s="89"/>
      <c r="NR80" s="90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88"/>
      <c r="NE81" s="89"/>
      <c r="NF81" s="89"/>
      <c r="NG81" s="89"/>
      <c r="NH81" s="89"/>
      <c r="NI81" s="89"/>
      <c r="NJ81" s="89"/>
      <c r="NK81" s="89"/>
      <c r="NL81" s="89"/>
      <c r="NM81" s="89"/>
      <c r="NN81" s="89"/>
      <c r="NO81" s="89"/>
      <c r="NP81" s="89"/>
      <c r="NQ81" s="89"/>
      <c r="NR81" s="90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91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3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a4MRNDmvVfev96OZUuc7evwewc6T4nNxJcuNYPdoPxpTxhpkjn/45bzIZpKKV012yPTuZp+kkSdC18anEMIu4w==" saltValue="BTQJ27pzS5W2PC4HzTzJv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ND15:NR3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ND49:NR64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ND66:NR82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90</v>
      </c>
      <c r="AW5" s="47" t="s">
        <v>91</v>
      </c>
      <c r="AX5" s="47" t="s">
        <v>102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103</v>
      </c>
      <c r="BH5" s="47" t="s">
        <v>101</v>
      </c>
      <c r="BI5" s="47" t="s">
        <v>102</v>
      </c>
      <c r="BJ5" s="47" t="s">
        <v>104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103</v>
      </c>
      <c r="BS5" s="47" t="s">
        <v>101</v>
      </c>
      <c r="BT5" s="47" t="s">
        <v>102</v>
      </c>
      <c r="BU5" s="47" t="s">
        <v>104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103</v>
      </c>
      <c r="CQ5" s="47" t="s">
        <v>91</v>
      </c>
      <c r="CR5" s="47" t="s">
        <v>102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103</v>
      </c>
      <c r="DB5" s="47" t="s">
        <v>91</v>
      </c>
      <c r="DC5" s="47" t="s">
        <v>102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102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105</v>
      </c>
      <c r="B6" s="48">
        <f>B8</f>
        <v>2023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13</v>
      </c>
      <c r="H6" s="48" t="str">
        <f>SUBSTITUTE(H8,"　","")</f>
        <v>広島県広島市</v>
      </c>
      <c r="I6" s="48" t="str">
        <f t="shared" si="1"/>
        <v>舟入町駐車場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48</v>
      </c>
      <c r="S6" s="50" t="str">
        <f t="shared" si="1"/>
        <v>公共施設</v>
      </c>
      <c r="T6" s="50" t="str">
        <f t="shared" si="1"/>
        <v>無</v>
      </c>
      <c r="U6" s="51">
        <f t="shared" si="1"/>
        <v>694</v>
      </c>
      <c r="V6" s="51">
        <f t="shared" si="1"/>
        <v>55</v>
      </c>
      <c r="W6" s="51">
        <f t="shared" si="1"/>
        <v>200</v>
      </c>
      <c r="X6" s="50" t="str">
        <f t="shared" si="1"/>
        <v>利用料金制</v>
      </c>
      <c r="Y6" s="52">
        <f>IF(Y8="-",NA(),Y8)</f>
        <v>123.3</v>
      </c>
      <c r="Z6" s="52">
        <f t="shared" ref="Z6:AH6" si="2">IF(Z8="-",NA(),Z8)</f>
        <v>157.4</v>
      </c>
      <c r="AA6" s="52">
        <f t="shared" si="2"/>
        <v>166</v>
      </c>
      <c r="AB6" s="52">
        <f t="shared" si="2"/>
        <v>169.8</v>
      </c>
      <c r="AC6" s="52">
        <f t="shared" si="2"/>
        <v>135.4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18.899999999999999</v>
      </c>
      <c r="BG6" s="52">
        <f t="shared" ref="BG6:BO6" si="5">IF(BG8="-",NA(),BG8)</f>
        <v>36.6</v>
      </c>
      <c r="BH6" s="52">
        <f t="shared" si="5"/>
        <v>39.9</v>
      </c>
      <c r="BI6" s="52">
        <f t="shared" si="5"/>
        <v>41.3</v>
      </c>
      <c r="BJ6" s="52">
        <f t="shared" si="5"/>
        <v>37.799999999999997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2158</v>
      </c>
      <c r="BR6" s="53">
        <f t="shared" ref="BR6:BZ6" si="6">IF(BR8="-",NA(),BR8)</f>
        <v>4914</v>
      </c>
      <c r="BS6" s="53">
        <f t="shared" si="6"/>
        <v>4922</v>
      </c>
      <c r="BT6" s="53">
        <f t="shared" si="6"/>
        <v>5603</v>
      </c>
      <c r="BU6" s="53">
        <f t="shared" si="6"/>
        <v>5546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0</v>
      </c>
      <c r="CN6" s="51">
        <f t="shared" si="7"/>
        <v>70078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107</v>
      </c>
      <c r="CZ6" s="52">
        <f>IF(CZ8="-",NA(),CZ8)</f>
        <v>0</v>
      </c>
      <c r="DA6" s="52">
        <f t="shared" ref="DA6:DI6" si="8">IF(DA8="-",NA(),DA8)</f>
        <v>176</v>
      </c>
      <c r="DB6" s="52">
        <f t="shared" si="8"/>
        <v>192.1</v>
      </c>
      <c r="DC6" s="52">
        <f t="shared" si="8"/>
        <v>174.4</v>
      </c>
      <c r="DD6" s="52">
        <f t="shared" si="8"/>
        <v>149.80000000000001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192.7</v>
      </c>
      <c r="DL6" s="52">
        <f t="shared" ref="DL6:DT6" si="9">IF(DL8="-",NA(),DL8)</f>
        <v>225.5</v>
      </c>
      <c r="DM6" s="52">
        <f t="shared" si="9"/>
        <v>210.9</v>
      </c>
      <c r="DN6" s="52">
        <f t="shared" si="9"/>
        <v>225.5</v>
      </c>
      <c r="DO6" s="52">
        <f t="shared" si="9"/>
        <v>207.3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108</v>
      </c>
      <c r="B7" s="48">
        <f t="shared" ref="B7:X7" si="10">B8</f>
        <v>2023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13</v>
      </c>
      <c r="H7" s="48" t="str">
        <f t="shared" si="10"/>
        <v>広島県　広島市</v>
      </c>
      <c r="I7" s="48" t="str">
        <f t="shared" si="10"/>
        <v>舟入町駐車場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48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694</v>
      </c>
      <c r="V7" s="51">
        <f t="shared" si="10"/>
        <v>55</v>
      </c>
      <c r="W7" s="51">
        <f t="shared" si="10"/>
        <v>200</v>
      </c>
      <c r="X7" s="50" t="str">
        <f t="shared" si="10"/>
        <v>利用料金制</v>
      </c>
      <c r="Y7" s="52">
        <f>Y8</f>
        <v>123.3</v>
      </c>
      <c r="Z7" s="52">
        <f t="shared" ref="Z7:AH7" si="11">Z8</f>
        <v>157.4</v>
      </c>
      <c r="AA7" s="52">
        <f t="shared" si="11"/>
        <v>166</v>
      </c>
      <c r="AB7" s="52">
        <f t="shared" si="11"/>
        <v>169.8</v>
      </c>
      <c r="AC7" s="52">
        <f t="shared" si="11"/>
        <v>135.4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18.899999999999999</v>
      </c>
      <c r="BG7" s="52">
        <f t="shared" ref="BG7:BO7" si="14">BG8</f>
        <v>36.6</v>
      </c>
      <c r="BH7" s="52">
        <f t="shared" si="14"/>
        <v>39.9</v>
      </c>
      <c r="BI7" s="52">
        <f t="shared" si="14"/>
        <v>41.3</v>
      </c>
      <c r="BJ7" s="52">
        <f t="shared" si="14"/>
        <v>37.799999999999997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2158</v>
      </c>
      <c r="BR7" s="53">
        <f t="shared" ref="BR7:BZ7" si="15">BR8</f>
        <v>4914</v>
      </c>
      <c r="BS7" s="53">
        <f t="shared" si="15"/>
        <v>4922</v>
      </c>
      <c r="BT7" s="53">
        <f t="shared" si="15"/>
        <v>5603</v>
      </c>
      <c r="BU7" s="53">
        <f t="shared" si="15"/>
        <v>5546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109</v>
      </c>
      <c r="CC7" s="52" t="s">
        <v>109</v>
      </c>
      <c r="CD7" s="52" t="s">
        <v>109</v>
      </c>
      <c r="CE7" s="52" t="s">
        <v>109</v>
      </c>
      <c r="CF7" s="52" t="s">
        <v>109</v>
      </c>
      <c r="CG7" s="52" t="s">
        <v>109</v>
      </c>
      <c r="CH7" s="52" t="s">
        <v>109</v>
      </c>
      <c r="CI7" s="52" t="s">
        <v>109</v>
      </c>
      <c r="CJ7" s="52" t="s">
        <v>109</v>
      </c>
      <c r="CK7" s="52" t="s">
        <v>110</v>
      </c>
      <c r="CL7" s="49"/>
      <c r="CM7" s="51">
        <f>CM8</f>
        <v>0</v>
      </c>
      <c r="CN7" s="51">
        <f>CN8</f>
        <v>70078</v>
      </c>
      <c r="CO7" s="52" t="s">
        <v>109</v>
      </c>
      <c r="CP7" s="52" t="s">
        <v>109</v>
      </c>
      <c r="CQ7" s="52" t="s">
        <v>109</v>
      </c>
      <c r="CR7" s="52" t="s">
        <v>109</v>
      </c>
      <c r="CS7" s="52" t="s">
        <v>109</v>
      </c>
      <c r="CT7" s="52" t="s">
        <v>109</v>
      </c>
      <c r="CU7" s="52" t="s">
        <v>109</v>
      </c>
      <c r="CV7" s="52" t="s">
        <v>109</v>
      </c>
      <c r="CW7" s="52" t="s">
        <v>109</v>
      </c>
      <c r="CX7" s="52" t="s">
        <v>110</v>
      </c>
      <c r="CY7" s="49"/>
      <c r="CZ7" s="52">
        <f>CZ8</f>
        <v>0</v>
      </c>
      <c r="DA7" s="52">
        <f t="shared" ref="DA7:DI7" si="16">DA8</f>
        <v>176</v>
      </c>
      <c r="DB7" s="52">
        <f t="shared" si="16"/>
        <v>192.1</v>
      </c>
      <c r="DC7" s="52">
        <f t="shared" si="16"/>
        <v>174.4</v>
      </c>
      <c r="DD7" s="52">
        <f t="shared" si="16"/>
        <v>149.80000000000001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192.7</v>
      </c>
      <c r="DL7" s="52">
        <f t="shared" ref="DL7:DT7" si="17">DL8</f>
        <v>225.5</v>
      </c>
      <c r="DM7" s="52">
        <f t="shared" si="17"/>
        <v>210.9</v>
      </c>
      <c r="DN7" s="52">
        <f t="shared" si="17"/>
        <v>225.5</v>
      </c>
      <c r="DO7" s="52">
        <f t="shared" si="17"/>
        <v>207.3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341002</v>
      </c>
      <c r="D8" s="55">
        <v>47</v>
      </c>
      <c r="E8" s="55">
        <v>14</v>
      </c>
      <c r="F8" s="55">
        <v>0</v>
      </c>
      <c r="G8" s="55">
        <v>13</v>
      </c>
      <c r="H8" s="55" t="s">
        <v>111</v>
      </c>
      <c r="I8" s="55" t="s">
        <v>112</v>
      </c>
      <c r="J8" s="55" t="s">
        <v>113</v>
      </c>
      <c r="K8" s="55" t="s">
        <v>114</v>
      </c>
      <c r="L8" s="55" t="s">
        <v>115</v>
      </c>
      <c r="M8" s="55" t="s">
        <v>116</v>
      </c>
      <c r="N8" s="55" t="s">
        <v>117</v>
      </c>
      <c r="O8" s="56" t="s">
        <v>118</v>
      </c>
      <c r="P8" s="57" t="s">
        <v>119</v>
      </c>
      <c r="Q8" s="57" t="s">
        <v>120</v>
      </c>
      <c r="R8" s="58">
        <v>48</v>
      </c>
      <c r="S8" s="57" t="s">
        <v>121</v>
      </c>
      <c r="T8" s="57" t="s">
        <v>122</v>
      </c>
      <c r="U8" s="58">
        <v>694</v>
      </c>
      <c r="V8" s="58">
        <v>55</v>
      </c>
      <c r="W8" s="58">
        <v>200</v>
      </c>
      <c r="X8" s="57" t="s">
        <v>123</v>
      </c>
      <c r="Y8" s="59">
        <v>123.3</v>
      </c>
      <c r="Z8" s="59">
        <v>157.4</v>
      </c>
      <c r="AA8" s="59">
        <v>166</v>
      </c>
      <c r="AB8" s="59">
        <v>169.8</v>
      </c>
      <c r="AC8" s="59">
        <v>135.4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18.899999999999999</v>
      </c>
      <c r="BG8" s="59">
        <v>36.6</v>
      </c>
      <c r="BH8" s="59">
        <v>39.9</v>
      </c>
      <c r="BI8" s="59">
        <v>41.3</v>
      </c>
      <c r="BJ8" s="59">
        <v>37.799999999999997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2158</v>
      </c>
      <c r="BR8" s="60">
        <v>4914</v>
      </c>
      <c r="BS8" s="60">
        <v>4922</v>
      </c>
      <c r="BT8" s="61">
        <v>5603</v>
      </c>
      <c r="BU8" s="61">
        <v>5546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115</v>
      </c>
      <c r="CC8" s="59" t="s">
        <v>115</v>
      </c>
      <c r="CD8" s="59" t="s">
        <v>115</v>
      </c>
      <c r="CE8" s="59" t="s">
        <v>115</v>
      </c>
      <c r="CF8" s="59" t="s">
        <v>115</v>
      </c>
      <c r="CG8" s="59" t="s">
        <v>115</v>
      </c>
      <c r="CH8" s="59" t="s">
        <v>115</v>
      </c>
      <c r="CI8" s="59" t="s">
        <v>115</v>
      </c>
      <c r="CJ8" s="59" t="s">
        <v>115</v>
      </c>
      <c r="CK8" s="59" t="s">
        <v>115</v>
      </c>
      <c r="CL8" s="56" t="s">
        <v>115</v>
      </c>
      <c r="CM8" s="58">
        <v>0</v>
      </c>
      <c r="CN8" s="58">
        <v>70078</v>
      </c>
      <c r="CO8" s="59" t="s">
        <v>115</v>
      </c>
      <c r="CP8" s="59" t="s">
        <v>115</v>
      </c>
      <c r="CQ8" s="59" t="s">
        <v>115</v>
      </c>
      <c r="CR8" s="59" t="s">
        <v>115</v>
      </c>
      <c r="CS8" s="59" t="s">
        <v>115</v>
      </c>
      <c r="CT8" s="59" t="s">
        <v>115</v>
      </c>
      <c r="CU8" s="59" t="s">
        <v>115</v>
      </c>
      <c r="CV8" s="59" t="s">
        <v>115</v>
      </c>
      <c r="CW8" s="59" t="s">
        <v>115</v>
      </c>
      <c r="CX8" s="59" t="s">
        <v>115</v>
      </c>
      <c r="CY8" s="56" t="s">
        <v>115</v>
      </c>
      <c r="CZ8" s="59">
        <v>0</v>
      </c>
      <c r="DA8" s="59">
        <v>176</v>
      </c>
      <c r="DB8" s="59">
        <v>192.1</v>
      </c>
      <c r="DC8" s="59">
        <v>174.4</v>
      </c>
      <c r="DD8" s="59">
        <v>149.80000000000001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192.7</v>
      </c>
      <c r="DL8" s="59">
        <v>225.5</v>
      </c>
      <c r="DM8" s="59">
        <v>210.9</v>
      </c>
      <c r="DN8" s="59">
        <v>225.5</v>
      </c>
      <c r="DO8" s="59">
        <v>207.3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7D46BCC3-6BE9-4E9F-81BF-204D81DAAFAF}"/>
</file>

<file path=customXml/itemProps2.xml><?xml version="1.0" encoding="utf-8"?>
<ds:datastoreItem xmlns:ds="http://schemas.openxmlformats.org/officeDocument/2006/customXml" ds:itemID="{ADBA2310-C705-41AE-B4FB-13C01BE8D1A9}"/>
</file>

<file path=customXml/itemProps3.xml><?xml version="1.0" encoding="utf-8"?>
<ds:datastoreItem xmlns:ds="http://schemas.openxmlformats.org/officeDocument/2006/customXml" ds:itemID="{F9DD24D4-BD60-44F2-A40A-47A55165D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2025-02-14T07:24:23Z</dcterms:created>
  <dcterms:modified xsi:type="dcterms:W3CDTF">2025-02-14T07:24:39Z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