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0B53A858-6C87-4C7E-A699-AEC17D749DCF}" xr6:coauthVersionLast="47" xr6:coauthVersionMax="47" xr10:uidLastSave="{B14D31C8-16C4-4BC6-B7CC-A8962EF81357}"/>
  <workbookProtection workbookAlgorithmName="SHA-512" workbookHashValue="0wnI/8ibLh0C+Fjddq9gZ5psaim/J8R7W10ZQFewj4dU/lksQF2pLdpO+Ioe4qRjTE9r3PtnK/kxW023qX2F4w==" workbookSaltValue="WHXChai/rYXPx75S9ij4Qg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BE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H6" i="5"/>
  <c r="ED12" i="5" s="1"/>
  <c r="EG6" i="5"/>
  <c r="EC12" i="5" s="1"/>
  <c r="EF6" i="5"/>
  <c r="EE6" i="5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S11" i="5" s="1"/>
  <c r="DQ6" i="5"/>
  <c r="DR11" i="5" s="1"/>
  <c r="DP6" i="5"/>
  <c r="DO6" i="5"/>
  <c r="DN6" i="5"/>
  <c r="DM6" i="5"/>
  <c r="DI12" i="5" s="1"/>
  <c r="DL6" i="5"/>
  <c r="DK6" i="5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EH90" i="4" s="1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GF32" i="4" s="1"/>
  <c r="AF6" i="5"/>
  <c r="AG11" i="5" s="1"/>
  <c r="AE6" i="5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DG90" i="4"/>
  <c r="AD90" i="4"/>
  <c r="PZ81" i="4"/>
  <c r="OY81" i="4"/>
  <c r="IM81" i="4"/>
  <c r="HL81" i="4"/>
  <c r="AZ81" i="4"/>
  <c r="Y81" i="4"/>
  <c r="RA80" i="4"/>
  <c r="PZ80" i="4"/>
  <c r="MW80" i="4"/>
  <c r="JN80" i="4"/>
  <c r="CA80" i="4"/>
  <c r="AZ80" i="4"/>
  <c r="EC79" i="4"/>
  <c r="CA79" i="4"/>
  <c r="RH56" i="4"/>
  <c r="QN56" i="4"/>
  <c r="OF56" i="4"/>
  <c r="RH55" i="4"/>
  <c r="QN55" i="4"/>
  <c r="OZ55" i="4"/>
  <c r="OF55" i="4"/>
  <c r="MN55" i="4"/>
  <c r="JL55" i="4"/>
  <c r="GZ55" i="4"/>
  <c r="GF55" i="4"/>
  <c r="FL55" i="4"/>
  <c r="BL55" i="4"/>
  <c r="QN54" i="4"/>
  <c r="PT54" i="4"/>
  <c r="OF54" i="4"/>
  <c r="KZ54" i="4"/>
  <c r="RH33" i="4"/>
  <c r="QN33" i="4"/>
  <c r="OZ33" i="4"/>
  <c r="OF33" i="4"/>
  <c r="LT33" i="4"/>
  <c r="CZ33" i="4"/>
  <c r="BL33" i="4"/>
  <c r="AR33" i="4"/>
  <c r="OZ32" i="4"/>
  <c r="OF32" i="4"/>
  <c r="MN32" i="4"/>
  <c r="JL32" i="4"/>
  <c r="MN31" i="4"/>
  <c r="KZ31" i="4"/>
  <c r="JL31" i="4"/>
  <c r="GF31" i="4"/>
  <c r="LZ10" i="4"/>
  <c r="IT10" i="4"/>
  <c r="FN10" i="4"/>
  <c r="CH10" i="4"/>
  <c r="B10" i="4"/>
  <c r="PF8" i="4"/>
  <c r="LZ8" i="4"/>
  <c r="IT8" i="4"/>
  <c r="FN8" i="4"/>
  <c r="CH8" i="4"/>
  <c r="B8" i="4"/>
  <c r="B5" i="4"/>
  <c r="FL31" i="4" l="1"/>
  <c r="OZ54" i="4"/>
  <c r="AZ79" i="4"/>
  <c r="KF31" i="4"/>
  <c r="AH10" i="5"/>
  <c r="QN32" i="4"/>
  <c r="HL79" i="4"/>
  <c r="EC81" i="4"/>
  <c r="BZ10" i="5"/>
  <c r="DG10" i="5"/>
  <c r="AH11" i="5"/>
  <c r="X56" i="4"/>
  <c r="AR56" i="4"/>
  <c r="RH32" i="4"/>
  <c r="AR54" i="4"/>
  <c r="CF56" i="4"/>
  <c r="OF31" i="4"/>
  <c r="BL54" i="4"/>
  <c r="CZ56" i="4"/>
  <c r="IM79" i="4"/>
  <c r="OZ31" i="4"/>
  <c r="CZ54" i="4"/>
  <c r="FL56" i="4"/>
  <c r="MW79" i="4"/>
  <c r="X31" i="4"/>
  <c r="PT31" i="4"/>
  <c r="FL54" i="4"/>
  <c r="GF56" i="4"/>
  <c r="NX79" i="4"/>
  <c r="AR31" i="4"/>
  <c r="BL32" i="4"/>
  <c r="FL33" i="4"/>
  <c r="GF54" i="4"/>
  <c r="KZ56" i="4"/>
  <c r="OY79" i="4"/>
  <c r="BL31" i="4"/>
  <c r="GF33" i="4"/>
  <c r="JL54" i="4"/>
  <c r="LT56" i="4"/>
  <c r="CZ31" i="4"/>
  <c r="GZ32" i="4"/>
  <c r="KZ33" i="4"/>
  <c r="KF54" i="4"/>
  <c r="RH31" i="4"/>
  <c r="MN54" i="4"/>
  <c r="IM80" i="4"/>
  <c r="W10" i="5"/>
  <c r="CI10" i="5"/>
  <c r="AG10" i="5"/>
  <c r="CM10" i="5"/>
  <c r="X33" i="4"/>
  <c r="KF55" i="4"/>
  <c r="BL56" i="4"/>
  <c r="OY80" i="4"/>
  <c r="AQ10" i="5"/>
  <c r="DQ10" i="5"/>
  <c r="AU10" i="5"/>
  <c r="DR10" i="5"/>
  <c r="KZ32" i="4"/>
  <c r="RH54" i="4"/>
  <c r="RA79" i="4"/>
  <c r="BO10" i="5"/>
  <c r="EA10" i="5"/>
  <c r="CF33" i="4"/>
  <c r="BY10" i="5"/>
  <c r="EE10" i="5"/>
  <c r="AF11" i="5"/>
  <c r="ER32" i="4"/>
  <c r="AJ11" i="5"/>
  <c r="HT32" i="4"/>
  <c r="BD11" i="5"/>
  <c r="PT32" i="4"/>
  <c r="DG12" i="5"/>
  <c r="CA81" i="4"/>
  <c r="DP11" i="5"/>
  <c r="GK80" i="4"/>
  <c r="DT11" i="5"/>
  <c r="KO80" i="4"/>
  <c r="EA12" i="5"/>
  <c r="MW81" i="4"/>
  <c r="EE12" i="5"/>
  <c r="RA81" i="4"/>
  <c r="CF31" i="4"/>
  <c r="QN31" i="4"/>
  <c r="CF32" i="4"/>
  <c r="GZ33" i="4"/>
  <c r="CF54" i="4"/>
  <c r="JL56" i="4"/>
  <c r="MN56" i="4"/>
  <c r="JN81" i="4"/>
  <c r="BD12" i="5"/>
  <c r="PT33" i="4"/>
  <c r="BM11" i="5"/>
  <c r="X55" i="4"/>
  <c r="BQ11" i="5"/>
  <c r="CZ55" i="4"/>
  <c r="BX12" i="5"/>
  <c r="ER56" i="4"/>
  <c r="CK11" i="5"/>
  <c r="KZ55" i="4"/>
  <c r="CZ32" i="4"/>
  <c r="JL33" i="4"/>
  <c r="MN33" i="4"/>
  <c r="KF56" i="4"/>
  <c r="DB80" i="4"/>
  <c r="GK81" i="4"/>
  <c r="KO81" i="4"/>
  <c r="X32" i="4"/>
  <c r="FL32" i="4"/>
  <c r="KF32" i="4"/>
  <c r="KF33" i="4"/>
  <c r="CF55" i="4"/>
  <c r="DB79" i="4"/>
  <c r="Y80" i="4"/>
  <c r="EC80" i="4"/>
  <c r="NX80" i="4"/>
  <c r="DS10" i="5"/>
  <c r="CA10" i="5"/>
  <c r="AI10" i="5"/>
  <c r="DH10" i="5"/>
  <c r="BP10" i="5"/>
  <c r="X10" i="5"/>
  <c r="ED10" i="5"/>
  <c r="CL10" i="5"/>
  <c r="AT10" i="5"/>
  <c r="PZ79" i="4"/>
  <c r="LT54" i="4"/>
  <c r="LT31" i="4"/>
  <c r="JN79" i="4"/>
  <c r="GZ54" i="4"/>
  <c r="DH12" i="5"/>
  <c r="DB81" i="4"/>
  <c r="EB12" i="5"/>
  <c r="NX81" i="4"/>
  <c r="CW10" i="5"/>
  <c r="BX11" i="5"/>
  <c r="ER55" i="4"/>
  <c r="CB11" i="5"/>
  <c r="HT55" i="4"/>
  <c r="CA12" i="5"/>
  <c r="GZ56" i="4"/>
  <c r="CV11" i="5"/>
  <c r="PT55" i="4"/>
  <c r="CU12" i="5"/>
  <c r="OZ56" i="4"/>
  <c r="GZ31" i="4"/>
  <c r="AF12" i="5"/>
  <c r="ER33" i="4"/>
  <c r="AJ12" i="5"/>
  <c r="HT33" i="4"/>
  <c r="CB12" i="5"/>
  <c r="HT56" i="4"/>
  <c r="CV12" i="5"/>
  <c r="PT56" i="4"/>
  <c r="DQ11" i="5"/>
  <c r="HL80" i="4"/>
  <c r="X54" i="4"/>
  <c r="Y79" i="4"/>
  <c r="ER31" i="4"/>
  <c r="HT31" i="4"/>
  <c r="AR32" i="4"/>
  <c r="LT32" i="4"/>
  <c r="ER54" i="4"/>
  <c r="HT54" i="4"/>
  <c r="AR55" i="4"/>
  <c r="LT55" i="4"/>
  <c r="GK79" i="4"/>
  <c r="KO79" i="4"/>
  <c r="V10" i="5"/>
  <c r="AF10" i="5"/>
  <c r="AJ10" i="5"/>
  <c r="BD10" i="5"/>
  <c r="BN10" i="5"/>
  <c r="BX10" i="5"/>
  <c r="CB10" i="5"/>
  <c r="CV10" i="5"/>
  <c r="DF10" i="5"/>
  <c r="DP10" i="5"/>
  <c r="DT10" i="5"/>
  <c r="AR10" i="5"/>
  <c r="BB10" i="5"/>
  <c r="BF10" i="5"/>
  <c r="CJ10" i="5"/>
  <c r="CT10" i="5"/>
  <c r="CX10" i="5"/>
  <c r="EB10" i="5"/>
  <c r="U10" i="5"/>
  <c r="Y10" i="5"/>
  <c r="AS10" i="5"/>
  <c r="BC10" i="5"/>
  <c r="BM10" i="5"/>
  <c r="BQ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<sst xmlns="http://schemas.openxmlformats.org/spreadsheetml/2006/main" count="262" uniqueCount="106">
  <si>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</si>
  <si>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</si>
  <si>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</si>
  <si>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</si>
  <si>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</si>
  <si>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</si>
  <si>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</si>
  <si>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</si>
  <si>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</si>
  <si>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</si>
  <si>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</si>
  <si>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</si>
  <si>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</si>
  <si>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</si>
  <si>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</si>
  <si>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</si>
  <si>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</si>
  <si>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</si>
  <si>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</si>
  <si>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</si>
  <si>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</si>
  <si>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</si>
  <si>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</si>
  <si>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</si>
  <si>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</si>
  <si>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</si>
  <si>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</si>
  <si>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</si>
  <si>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</si>
  <si>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</si>
  <si>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</si>
  <si>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</si>
  <si>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</si>
  <si>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</si>
  <si>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</si>
  <si>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</si>
  <si>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</si>
  <si>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</si>
  <si>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</si>
  <si>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</si>
  <si>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</si>
  <si>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</si>
  <si>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</si>
  <si>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</si>
  <si>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</si>
  <si>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</si>
  <si>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</si>
  <si>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</si>
  <si>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</si>
  <si>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</si>
  <si>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</si>
  <si>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</si>
  <si>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</si>
  <si>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</si>
  <si>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</si>
  <si>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</si>
  <si>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</si>
  <si>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</si>
  <si>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</si>
  <si>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</si>
  <si>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</si>
  <si>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</si>
  <si>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</si>
  <si>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</si>
  <si>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</si>
  <si>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</si>
  <si>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</si>
  <si>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</si>
  <si>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</si>
  <si>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</si>
  <si>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</si>
  <si>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</si>
  <si>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</si>
  <si>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</si>
  <si>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</si>
  <si>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</si>
  <si>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</si>
  <si>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</si>
  <si>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</si>
  <si>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</si>
  <si>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</si>
  <si>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</si>
  <si>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</si>
  <si>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</si>
  <si>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</si>
  <si>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</si>
  <si>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</si>
  <si>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401005</t>
  </si>
  <si>
    <t>46</t>
  </si>
  <si>
    <t>02</t>
  </si>
  <si>
    <t>0</t>
  </si>
  <si>
    <t>000</t>
  </si>
  <si>
    <t>福岡県　北九州市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</si>
  <si>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</si>
  <si>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</si>
  <si>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</si>
  <si>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</si>
  <si>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</si>
  <si>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</si>
  <si>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</si>
  <si>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</si>
  <si>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</si>
  <si>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</si>
  <si>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 工業用水道事業では、令和3～7年度までの中期経営計画で定めた経営目標「安全・安心で質の高いサービスを提供し、現行料金を維持する」を目指し、収入増対策や経費削減を行っています。
　その結果、経常収支比率も安定して100％を超え、累積欠損金も発生していません。また、企業債残高対給水収益比率は横ばいではありますが、類似団体平均値も下回っています。このような結果から経営水準は健全な水準にあるといえます。
　今後も新規需要による収入の確保に努め、更なる経営基盤の強化をめざします。</t>
    <phoneticPr fontId="5"/>
  </si>
  <si>
    <t>　令和3～7年度までの経営計画に基づき、事業を実施しています。
　工業用水道事業については、大口使用者の撤退や生産縮小によるリスクが常にあることから、大口使用者の需要動向に注視するともに、市誘致部局と連携し新規の契約水量確保に取組む必要があります。
　また、管路については、アセットマネジメント手法を活用した更なる効率的・計画的な更新が必要です。</t>
    <rPh sb="154" eb="155">
      <t>サラ</t>
    </rPh>
    <phoneticPr fontId="5"/>
  </si>
  <si>
    <t xml:space="preserve"> 平成4年度以降、三期にわたる改築事業に計画的取り組み、有形固定資産減価償却率は近年横ばいで推移しています。
　管路経年化率は、令和4年度より増加していますが、一方で管路更新率も令和5年度に大きく増加しています。これは強靭化計画が令和4年度よりスタートし、令和5年度に更新管が竣工したためです。
　引き続き、老朽化した管路等を効率よく更新できるよう取り組んでいきます。</t>
    <rPh sb="80" eb="82">
      <t>イッポウ</t>
    </rPh>
    <rPh sb="89" eb="91">
      <t>レイワ</t>
    </rPh>
    <rPh sb="92" eb="94">
      <t>ネンド</t>
    </rPh>
    <rPh sb="95" eb="96">
      <t>オオ</t>
    </rPh>
    <rPh sb="98" eb="100">
      <t>ゾウカ</t>
    </rPh>
    <rPh sb="109" eb="112">
      <t>キョウジンカ</t>
    </rPh>
    <rPh sb="112" eb="114">
      <t>ケイカク</t>
    </rPh>
    <rPh sb="115" eb="117">
      <t>レイワ</t>
    </rPh>
    <rPh sb="118" eb="120">
      <t>ネンド</t>
    </rPh>
    <rPh sb="128" eb="130">
      <t>レイワ</t>
    </rPh>
    <rPh sb="131" eb="133">
      <t>ネンド</t>
    </rPh>
    <rPh sb="134" eb="136">
      <t>コウシン</t>
    </rPh>
    <rPh sb="136" eb="137">
      <t>カン</t>
    </rPh>
    <rPh sb="138" eb="140">
      <t>シュンコウ</t>
    </rPh>
    <rPh sb="149" eb="150">
      <t>ヒ</t>
    </rPh>
    <rPh sb="151" eb="152">
      <t>ツヅ</t>
    </rPh>
    <rPh sb="174" eb="175">
      <t>ト</t>
    </rPh>
    <rPh sb="176" eb="177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</si>
</sst>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59.27</c:v>
                </c:pt>
                <c:pt idx="1">
                  <c:v>59.41</c:v>
                </c:pt>
                <c:pt idx="2">
                  <c:v>59.78</c:v>
                </c:pt>
                <c:pt idx="3">
                  <c:v>60.02</c:v>
                </c:pt>
                <c:pt idx="4">
                  <c:v>59.65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5-4F1C-8F55-324CB4AB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60.09</c:v>
                </c:pt>
                <c:pt idx="1">
                  <c:v>60.35</c:v>
                </c:pt>
                <c:pt idx="2">
                  <c:v>61.07</c:v>
                </c:pt>
                <c:pt idx="3">
                  <c:v>61.99</c:v>
                </c:pt>
                <c:pt idx="4">
                  <c:v>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5-4F1C-8F55-324CB4AB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54.35</c:v>
                </c:pt>
                <c:pt idx="1">
                  <c:v>53.96</c:v>
                </c:pt>
                <c:pt idx="2">
                  <c:v>53.43</c:v>
                </c:pt>
                <c:pt idx="3">
                  <c:v>68.52</c:v>
                </c:pt>
                <c:pt idx="4">
                  <c:v>69.48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4-4B29-92FF-D032C695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50.93</c:v>
                </c:pt>
                <c:pt idx="1">
                  <c:v>52.07</c:v>
                </c:pt>
                <c:pt idx="2">
                  <c:v>50.36</c:v>
                </c:pt>
                <c:pt idx="3">
                  <c:v>51.48</c:v>
                </c:pt>
                <c:pt idx="4">
                  <c:v>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4-4B29-92FF-D032C695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0.52</c:v>
                </c:pt>
                <c:pt idx="1">
                  <c:v>0.7</c:v>
                </c:pt>
                <c:pt idx="2">
                  <c:v>0.74</c:v>
                </c:pt>
                <c:pt idx="3">
                  <c:v>0.36</c:v>
                </c:pt>
                <c:pt idx="4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652-93A1-C309D5AC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0.22</c:v>
                </c:pt>
                <c:pt idx="1">
                  <c:v>0.5</c:v>
                </c:pt>
                <c:pt idx="2">
                  <c:v>0.2</c:v>
                </c:pt>
                <c:pt idx="3">
                  <c:v>0.24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5-4652-93A1-C309D5AC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498.2</c:v>
                </c:pt>
                <c:pt idx="1">
                  <c:v>718.7</c:v>
                </c:pt>
                <c:pt idx="2">
                  <c:v>786.39</c:v>
                </c:pt>
                <c:pt idx="3">
                  <c:v>485.03</c:v>
                </c:pt>
                <c:pt idx="4">
                  <c:v>429.15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3-4CD7-BAF8-6874203D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368.36</c:v>
                </c:pt>
                <c:pt idx="1">
                  <c:v>380.84</c:v>
                </c:pt>
                <c:pt idx="2">
                  <c:v>424.64</c:v>
                </c:pt>
                <c:pt idx="3">
                  <c:v>427.23</c:v>
                </c:pt>
                <c:pt idx="4">
                  <c:v>454.07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3-4CD7-BAF8-6874203D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110.32</c:v>
                </c:pt>
                <c:pt idx="1">
                  <c:v>106.37</c:v>
                </c:pt>
                <c:pt idx="2">
                  <c:v>97.19</c:v>
                </c:pt>
                <c:pt idx="3">
                  <c:v>89.93</c:v>
                </c:pt>
                <c:pt idx="4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8-4ECD-9AE8-F609526E7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227.51</c:v>
                </c:pt>
                <c:pt idx="1">
                  <c:v>225.72</c:v>
                </c:pt>
                <c:pt idx="2">
                  <c:v>217.8</c:v>
                </c:pt>
                <c:pt idx="3">
                  <c:v>216.05</c:v>
                </c:pt>
                <c:pt idx="4">
                  <c:v>213.13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8-4ECD-9AE8-F609526E7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138.01</c:v>
                </c:pt>
                <c:pt idx="1">
                  <c:v>130.66</c:v>
                </c:pt>
                <c:pt idx="2">
                  <c:v>137.47999999999999</c:v>
                </c:pt>
                <c:pt idx="3">
                  <c:v>117.85</c:v>
                </c:pt>
                <c:pt idx="4">
                  <c:v>128.81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7-4BF6-87D5-0A7099A7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117.69</c:v>
                </c:pt>
                <c:pt idx="1">
                  <c:v>116.75</c:v>
                </c:pt>
                <c:pt idx="2">
                  <c:v>115.48</c:v>
                </c:pt>
                <c:pt idx="3">
                  <c:v>109.91</c:v>
                </c:pt>
                <c:pt idx="4">
                  <c:v>111.83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7-4BF6-87D5-0A7099A7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16.02</c:v>
                </c:pt>
                <c:pt idx="1">
                  <c:v>16.38</c:v>
                </c:pt>
                <c:pt idx="2">
                  <c:v>15.62</c:v>
                </c:pt>
                <c:pt idx="3">
                  <c:v>18.23</c:v>
                </c:pt>
                <c:pt idx="4">
                  <c:v>16.850000000000001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E-4D44-B4CE-5E6EDD54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17.07</c:v>
                </c:pt>
                <c:pt idx="1">
                  <c:v>17.22</c:v>
                </c:pt>
                <c:pt idx="2">
                  <c:v>17.440000000000001</c:v>
                </c:pt>
                <c:pt idx="3">
                  <c:v>18.62</c:v>
                </c:pt>
                <c:pt idx="4">
                  <c:v>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E-4D44-B4CE-5E6EDD54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57.41</c:v>
                </c:pt>
                <c:pt idx="1">
                  <c:v>49.51</c:v>
                </c:pt>
                <c:pt idx="2">
                  <c:v>51.18</c:v>
                </c:pt>
                <c:pt idx="3">
                  <c:v>51.75</c:v>
                </c:pt>
                <c:pt idx="4">
                  <c:v>55.85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1-4D56-A195-56F4414BC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57.96</c:v>
                </c:pt>
                <c:pt idx="1">
                  <c:v>56</c:v>
                </c:pt>
                <c:pt idx="2">
                  <c:v>56.81</c:v>
                </c:pt>
                <c:pt idx="3">
                  <c:v>55.65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D56-A195-56F4414BC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89.56</c:v>
                </c:pt>
                <c:pt idx="1">
                  <c:v>89.23</c:v>
                </c:pt>
                <c:pt idx="2">
                  <c:v>88.77</c:v>
                </c:pt>
                <c:pt idx="3">
                  <c:v>88.4</c:v>
                </c:pt>
                <c:pt idx="4">
                  <c:v>88.52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9-4A8D-B440-7F6DE641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80.540000000000006</c:v>
                </c:pt>
                <c:pt idx="1">
                  <c:v>80.08</c:v>
                </c:pt>
                <c:pt idx="2">
                  <c:v>79.69</c:v>
                </c:pt>
                <c:pt idx="3">
                  <c:v>78.66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9-4A8D-B440-7F6DE641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2-4AD1-B288-871FDF8E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16.670000000000002</c:v>
                </c:pt>
                <c:pt idx="1">
                  <c:v>9.4700000000000006</c:v>
                </c:pt>
                <c:pt idx="2">
                  <c:v>11.03</c:v>
                </c:pt>
                <c:pt idx="3">
                  <c:v>1.88</c:v>
                </c:pt>
                <c:pt idx="4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2-4AD1-B288-871FDF8E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132.49</c:v>
                </c:pt>
                <c:pt idx="1">
                  <c:v>126.39</c:v>
                </c:pt>
                <c:pt idx="2">
                  <c:v>132.12</c:v>
                </c:pt>
                <c:pt idx="3">
                  <c:v>115.76</c:v>
                </c:pt>
                <c:pt idx="4">
                  <c:v>125.92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5-4C0F-ABEB-9B3D88E8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119.89</c:v>
                </c:pt>
                <c:pt idx="1">
                  <c:v>119.93</c:v>
                </c:pt>
                <c:pt idx="2">
                  <c:v>118.4</c:v>
                </c:pt>
                <c:pt idx="3">
                  <c:v>113.04</c:v>
                </c:pt>
                <c:pt idx="4">
                  <c:v>115.02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5-4C0F-ABEB-9B3D88E8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EP1" zoomScaleNormal="100" workbookViewId="0">
      <selection activeCell="SM48" sqref="SM48:TA65"/>
    </sheetView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福岡県　北九州市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224900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大規模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125613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89.3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70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199085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103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132.49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126.39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132.12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115.76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125.92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498.2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718.7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786.39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485.03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429.15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110.32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106.37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97.19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89.93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89.8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119.89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119.93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118.4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113.04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115.02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16.670000000000002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9.4700000000000006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11.03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1.88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1.46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368.36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380.84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424.64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427.23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454.07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227.51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225.72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217.8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216.05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213.13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138.01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130.66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137.47999999999999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117.85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128.81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16.02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16.38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15.62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18.23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16.850000000000001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57.41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49.51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51.18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51.75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55.85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89.56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89.23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88.77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88.4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88.52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117.69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116.75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115.48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109.91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111.83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17.07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17.22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17.440000000000001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18.62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18.36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57.96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56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56.81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55.65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54.73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80.540000000000006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80.08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79.69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78.66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80.2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1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1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1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35" t="s">
        <v>23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>
        <f>データ!DD6</f>
        <v>59.27</v>
      </c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>
        <f>データ!DE6</f>
        <v>59.41</v>
      </c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>
        <f>データ!DF6</f>
        <v>59.78</v>
      </c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>
        <f>データ!DG6</f>
        <v>60.02</v>
      </c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>
        <f>データ!DH6</f>
        <v>59.65</v>
      </c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35" t="s">
        <v>23</v>
      </c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6">
        <f>データ!DO6</f>
        <v>54.35</v>
      </c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>
        <f>データ!DP6</f>
        <v>53.96</v>
      </c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136"/>
      <c r="IG80" s="136"/>
      <c r="IH80" s="136"/>
      <c r="II80" s="136"/>
      <c r="IJ80" s="136"/>
      <c r="IK80" s="136"/>
      <c r="IL80" s="136"/>
      <c r="IM80" s="136">
        <f>データ!DQ6</f>
        <v>53.43</v>
      </c>
      <c r="IN80" s="136"/>
      <c r="IO80" s="136"/>
      <c r="IP80" s="136"/>
      <c r="IQ80" s="136"/>
      <c r="IR80" s="136"/>
      <c r="IS80" s="136"/>
      <c r="IT80" s="136"/>
      <c r="IU80" s="136"/>
      <c r="IV80" s="136"/>
      <c r="IW80" s="136"/>
      <c r="IX80" s="136"/>
      <c r="IY80" s="136"/>
      <c r="IZ80" s="136"/>
      <c r="JA80" s="136"/>
      <c r="JB80" s="136"/>
      <c r="JC80" s="136"/>
      <c r="JD80" s="136"/>
      <c r="JE80" s="136"/>
      <c r="JF80" s="136"/>
      <c r="JG80" s="136"/>
      <c r="JH80" s="136"/>
      <c r="JI80" s="136"/>
      <c r="JJ80" s="136"/>
      <c r="JK80" s="136"/>
      <c r="JL80" s="136"/>
      <c r="JM80" s="136"/>
      <c r="JN80" s="136">
        <f>データ!DR6</f>
        <v>68.52</v>
      </c>
      <c r="JO80" s="136"/>
      <c r="JP80" s="136"/>
      <c r="JQ80" s="136"/>
      <c r="JR80" s="136"/>
      <c r="JS80" s="136"/>
      <c r="JT80" s="136"/>
      <c r="JU80" s="136"/>
      <c r="JV80" s="136"/>
      <c r="JW80" s="136"/>
      <c r="JX80" s="136"/>
      <c r="JY80" s="136"/>
      <c r="JZ80" s="136"/>
      <c r="KA80" s="136"/>
      <c r="KB80" s="136"/>
      <c r="KC80" s="136"/>
      <c r="KD80" s="136"/>
      <c r="KE80" s="136"/>
      <c r="KF80" s="136"/>
      <c r="KG80" s="136"/>
      <c r="KH80" s="136"/>
      <c r="KI80" s="136"/>
      <c r="KJ80" s="136"/>
      <c r="KK80" s="136"/>
      <c r="KL80" s="136"/>
      <c r="KM80" s="136"/>
      <c r="KN80" s="136"/>
      <c r="KO80" s="136">
        <f>データ!DS6</f>
        <v>69.48</v>
      </c>
      <c r="KP80" s="136"/>
      <c r="KQ80" s="136"/>
      <c r="KR80" s="136"/>
      <c r="KS80" s="136"/>
      <c r="KT80" s="136"/>
      <c r="KU80" s="136"/>
      <c r="KV80" s="136"/>
      <c r="KW80" s="136"/>
      <c r="KX80" s="136"/>
      <c r="KY80" s="136"/>
      <c r="KZ80" s="136"/>
      <c r="LA80" s="136"/>
      <c r="LB80" s="136"/>
      <c r="LC80" s="136"/>
      <c r="LD80" s="136"/>
      <c r="LE80" s="136"/>
      <c r="LF80" s="136"/>
      <c r="LG80" s="136"/>
      <c r="LH80" s="136"/>
      <c r="LI80" s="136"/>
      <c r="LJ80" s="136"/>
      <c r="LK80" s="136"/>
      <c r="LL80" s="136"/>
      <c r="LM80" s="136"/>
      <c r="LN80" s="136"/>
      <c r="LO80" s="13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35" t="s">
        <v>23</v>
      </c>
      <c r="MK80" s="135"/>
      <c r="ML80" s="135"/>
      <c r="MM80" s="135"/>
      <c r="MN80" s="135"/>
      <c r="MO80" s="135"/>
      <c r="MP80" s="135"/>
      <c r="MQ80" s="135"/>
      <c r="MR80" s="135"/>
      <c r="MS80" s="135"/>
      <c r="MT80" s="135"/>
      <c r="MU80" s="135"/>
      <c r="MV80" s="135"/>
      <c r="MW80" s="136">
        <f>データ!DZ6</f>
        <v>0.52</v>
      </c>
      <c r="MX80" s="136"/>
      <c r="MY80" s="136"/>
      <c r="MZ80" s="136"/>
      <c r="NA80" s="136"/>
      <c r="NB80" s="136"/>
      <c r="NC80" s="136"/>
      <c r="ND80" s="136"/>
      <c r="NE80" s="136"/>
      <c r="NF80" s="136"/>
      <c r="NG80" s="136"/>
      <c r="NH80" s="136"/>
      <c r="NI80" s="136"/>
      <c r="NJ80" s="136"/>
      <c r="NK80" s="136"/>
      <c r="NL80" s="136"/>
      <c r="NM80" s="136"/>
      <c r="NN80" s="136"/>
      <c r="NO80" s="136"/>
      <c r="NP80" s="136"/>
      <c r="NQ80" s="136"/>
      <c r="NR80" s="136"/>
      <c r="NS80" s="136"/>
      <c r="NT80" s="136"/>
      <c r="NU80" s="136"/>
      <c r="NV80" s="136"/>
      <c r="NW80" s="136"/>
      <c r="NX80" s="136">
        <f>データ!EA6</f>
        <v>0.7</v>
      </c>
      <c r="NY80" s="136"/>
      <c r="NZ80" s="136"/>
      <c r="OA80" s="136"/>
      <c r="OB80" s="136"/>
      <c r="OC80" s="136"/>
      <c r="OD80" s="136"/>
      <c r="OE80" s="136"/>
      <c r="OF80" s="136"/>
      <c r="OG80" s="136"/>
      <c r="OH80" s="136"/>
      <c r="OI80" s="136"/>
      <c r="OJ80" s="136"/>
      <c r="OK80" s="136"/>
      <c r="OL80" s="136"/>
      <c r="OM80" s="136"/>
      <c r="ON80" s="136"/>
      <c r="OO80" s="136"/>
      <c r="OP80" s="136"/>
      <c r="OQ80" s="136"/>
      <c r="OR80" s="136"/>
      <c r="OS80" s="136"/>
      <c r="OT80" s="136"/>
      <c r="OU80" s="136"/>
      <c r="OV80" s="136"/>
      <c r="OW80" s="136"/>
      <c r="OX80" s="136"/>
      <c r="OY80" s="136">
        <f>データ!EB6</f>
        <v>0.74</v>
      </c>
      <c r="OZ80" s="136"/>
      <c r="PA80" s="136"/>
      <c r="PB80" s="136"/>
      <c r="PC80" s="136"/>
      <c r="PD80" s="136"/>
      <c r="PE80" s="136"/>
      <c r="PF80" s="136"/>
      <c r="PG80" s="136"/>
      <c r="PH80" s="136"/>
      <c r="PI80" s="136"/>
      <c r="PJ80" s="136"/>
      <c r="PK80" s="136"/>
      <c r="PL80" s="136"/>
      <c r="PM80" s="136"/>
      <c r="PN80" s="136"/>
      <c r="PO80" s="136"/>
      <c r="PP80" s="136"/>
      <c r="PQ80" s="136"/>
      <c r="PR80" s="136"/>
      <c r="PS80" s="136"/>
      <c r="PT80" s="136"/>
      <c r="PU80" s="136"/>
      <c r="PV80" s="136"/>
      <c r="PW80" s="136"/>
      <c r="PX80" s="136"/>
      <c r="PY80" s="136"/>
      <c r="PZ80" s="136">
        <f>データ!EC6</f>
        <v>0.36</v>
      </c>
      <c r="QA80" s="136"/>
      <c r="QB80" s="136"/>
      <c r="QC80" s="136"/>
      <c r="QD80" s="136"/>
      <c r="QE80" s="136"/>
      <c r="QF80" s="136"/>
      <c r="QG80" s="136"/>
      <c r="QH80" s="136"/>
      <c r="QI80" s="136"/>
      <c r="QJ80" s="136"/>
      <c r="QK80" s="136"/>
      <c r="QL80" s="136"/>
      <c r="QM80" s="136"/>
      <c r="QN80" s="136"/>
      <c r="QO80" s="136"/>
      <c r="QP80" s="136"/>
      <c r="QQ80" s="136"/>
      <c r="QR80" s="136"/>
      <c r="QS80" s="136"/>
      <c r="QT80" s="136"/>
      <c r="QU80" s="136"/>
      <c r="QV80" s="136"/>
      <c r="QW80" s="136"/>
      <c r="QX80" s="136"/>
      <c r="QY80" s="136"/>
      <c r="QZ80" s="136"/>
      <c r="RA80" s="136">
        <f>データ!ED6</f>
        <v>1.02</v>
      </c>
      <c r="RB80" s="136"/>
      <c r="RC80" s="136"/>
      <c r="RD80" s="136"/>
      <c r="RE80" s="136"/>
      <c r="RF80" s="136"/>
      <c r="RG80" s="136"/>
      <c r="RH80" s="136"/>
      <c r="RI80" s="136"/>
      <c r="RJ80" s="136"/>
      <c r="RK80" s="136"/>
      <c r="RL80" s="136"/>
      <c r="RM80" s="136"/>
      <c r="RN80" s="136"/>
      <c r="RO80" s="136"/>
      <c r="RP80" s="136"/>
      <c r="RQ80" s="136"/>
      <c r="RR80" s="136"/>
      <c r="RS80" s="136"/>
      <c r="RT80" s="136"/>
      <c r="RU80" s="136"/>
      <c r="RV80" s="136"/>
      <c r="RW80" s="136"/>
      <c r="RX80" s="136"/>
      <c r="RY80" s="136"/>
      <c r="RZ80" s="136"/>
      <c r="SA80" s="13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35" t="s">
        <v>24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>
        <f>データ!DI6</f>
        <v>60.09</v>
      </c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>
        <f>データ!DJ6</f>
        <v>60.35</v>
      </c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>
        <f>データ!DK6</f>
        <v>61.07</v>
      </c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>
        <f>データ!DL6</f>
        <v>61.99</v>
      </c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6"/>
      <c r="DW81" s="136"/>
      <c r="DX81" s="136"/>
      <c r="DY81" s="136"/>
      <c r="DZ81" s="136"/>
      <c r="EA81" s="136"/>
      <c r="EB81" s="136"/>
      <c r="EC81" s="136">
        <f>データ!DM6</f>
        <v>62.44</v>
      </c>
      <c r="ED81" s="136"/>
      <c r="EE81" s="136"/>
      <c r="EF81" s="136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6"/>
      <c r="FB81" s="136"/>
      <c r="FC81" s="13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35" t="s">
        <v>24</v>
      </c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6">
        <f>データ!DT6</f>
        <v>50.93</v>
      </c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>
        <f>データ!DU6</f>
        <v>52.07</v>
      </c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  <c r="IB81" s="136"/>
      <c r="IC81" s="136"/>
      <c r="ID81" s="136"/>
      <c r="IE81" s="136"/>
      <c r="IF81" s="136"/>
      <c r="IG81" s="136"/>
      <c r="IH81" s="136"/>
      <c r="II81" s="136"/>
      <c r="IJ81" s="136"/>
      <c r="IK81" s="136"/>
      <c r="IL81" s="136"/>
      <c r="IM81" s="136">
        <f>データ!DV6</f>
        <v>50.36</v>
      </c>
      <c r="IN81" s="136"/>
      <c r="IO81" s="136"/>
      <c r="IP81" s="136"/>
      <c r="IQ81" s="136"/>
      <c r="IR81" s="136"/>
      <c r="IS81" s="136"/>
      <c r="IT81" s="136"/>
      <c r="IU81" s="136"/>
      <c r="IV81" s="136"/>
      <c r="IW81" s="136"/>
      <c r="IX81" s="136"/>
      <c r="IY81" s="136"/>
      <c r="IZ81" s="136"/>
      <c r="JA81" s="136"/>
      <c r="JB81" s="136"/>
      <c r="JC81" s="136"/>
      <c r="JD81" s="136"/>
      <c r="JE81" s="136"/>
      <c r="JF81" s="136"/>
      <c r="JG81" s="136"/>
      <c r="JH81" s="136"/>
      <c r="JI81" s="136"/>
      <c r="JJ81" s="136"/>
      <c r="JK81" s="136"/>
      <c r="JL81" s="136"/>
      <c r="JM81" s="136"/>
      <c r="JN81" s="136">
        <f>データ!DW6</f>
        <v>51.48</v>
      </c>
      <c r="JO81" s="136"/>
      <c r="JP81" s="136"/>
      <c r="JQ81" s="136"/>
      <c r="JR81" s="136"/>
      <c r="JS81" s="136"/>
      <c r="JT81" s="136"/>
      <c r="JU81" s="136"/>
      <c r="JV81" s="136"/>
      <c r="JW81" s="136"/>
      <c r="JX81" s="136"/>
      <c r="JY81" s="136"/>
      <c r="JZ81" s="136"/>
      <c r="KA81" s="136"/>
      <c r="KB81" s="136"/>
      <c r="KC81" s="136"/>
      <c r="KD81" s="136"/>
      <c r="KE81" s="136"/>
      <c r="KF81" s="136"/>
      <c r="KG81" s="136"/>
      <c r="KH81" s="136"/>
      <c r="KI81" s="136"/>
      <c r="KJ81" s="136"/>
      <c r="KK81" s="136"/>
      <c r="KL81" s="136"/>
      <c r="KM81" s="136"/>
      <c r="KN81" s="136"/>
      <c r="KO81" s="136">
        <f>データ!DX6</f>
        <v>52.79</v>
      </c>
      <c r="KP81" s="136"/>
      <c r="KQ81" s="136"/>
      <c r="KR81" s="136"/>
      <c r="KS81" s="136"/>
      <c r="KT81" s="136"/>
      <c r="KU81" s="136"/>
      <c r="KV81" s="136"/>
      <c r="KW81" s="136"/>
      <c r="KX81" s="136"/>
      <c r="KY81" s="136"/>
      <c r="KZ81" s="136"/>
      <c r="LA81" s="136"/>
      <c r="LB81" s="136"/>
      <c r="LC81" s="136"/>
      <c r="LD81" s="136"/>
      <c r="LE81" s="136"/>
      <c r="LF81" s="136"/>
      <c r="LG81" s="136"/>
      <c r="LH81" s="136"/>
      <c r="LI81" s="136"/>
      <c r="LJ81" s="136"/>
      <c r="LK81" s="136"/>
      <c r="LL81" s="136"/>
      <c r="LM81" s="136"/>
      <c r="LN81" s="136"/>
      <c r="LO81" s="13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35" t="s">
        <v>24</v>
      </c>
      <c r="MK81" s="135"/>
      <c r="ML81" s="135"/>
      <c r="MM81" s="135"/>
      <c r="MN81" s="135"/>
      <c r="MO81" s="135"/>
      <c r="MP81" s="135"/>
      <c r="MQ81" s="135"/>
      <c r="MR81" s="135"/>
      <c r="MS81" s="135"/>
      <c r="MT81" s="135"/>
      <c r="MU81" s="135"/>
      <c r="MV81" s="135"/>
      <c r="MW81" s="136">
        <f>データ!EE6</f>
        <v>0.22</v>
      </c>
      <c r="MX81" s="136"/>
      <c r="MY81" s="136"/>
      <c r="MZ81" s="136"/>
      <c r="NA81" s="136"/>
      <c r="NB81" s="136"/>
      <c r="NC81" s="136"/>
      <c r="ND81" s="136"/>
      <c r="NE81" s="136"/>
      <c r="NF81" s="136"/>
      <c r="NG81" s="136"/>
      <c r="NH81" s="136"/>
      <c r="NI81" s="136"/>
      <c r="NJ81" s="136"/>
      <c r="NK81" s="136"/>
      <c r="NL81" s="136"/>
      <c r="NM81" s="136"/>
      <c r="NN81" s="136"/>
      <c r="NO81" s="136"/>
      <c r="NP81" s="136"/>
      <c r="NQ81" s="136"/>
      <c r="NR81" s="136"/>
      <c r="NS81" s="136"/>
      <c r="NT81" s="136"/>
      <c r="NU81" s="136"/>
      <c r="NV81" s="136"/>
      <c r="NW81" s="136"/>
      <c r="NX81" s="136">
        <f>データ!EF6</f>
        <v>0.5</v>
      </c>
      <c r="NY81" s="136"/>
      <c r="NZ81" s="136"/>
      <c r="OA81" s="136"/>
      <c r="OB81" s="136"/>
      <c r="OC81" s="136"/>
      <c r="OD81" s="136"/>
      <c r="OE81" s="136"/>
      <c r="OF81" s="136"/>
      <c r="OG81" s="136"/>
      <c r="OH81" s="136"/>
      <c r="OI81" s="136"/>
      <c r="OJ81" s="136"/>
      <c r="OK81" s="136"/>
      <c r="OL81" s="136"/>
      <c r="OM81" s="136"/>
      <c r="ON81" s="136"/>
      <c r="OO81" s="136"/>
      <c r="OP81" s="136"/>
      <c r="OQ81" s="136"/>
      <c r="OR81" s="136"/>
      <c r="OS81" s="136"/>
      <c r="OT81" s="136"/>
      <c r="OU81" s="136"/>
      <c r="OV81" s="136"/>
      <c r="OW81" s="136"/>
      <c r="OX81" s="136"/>
      <c r="OY81" s="136">
        <f>データ!EG6</f>
        <v>0.2</v>
      </c>
      <c r="OZ81" s="136"/>
      <c r="PA81" s="136"/>
      <c r="PB81" s="136"/>
      <c r="PC81" s="136"/>
      <c r="PD81" s="136"/>
      <c r="PE81" s="136"/>
      <c r="PF81" s="136"/>
      <c r="PG81" s="136"/>
      <c r="PH81" s="136"/>
      <c r="PI81" s="136"/>
      <c r="PJ81" s="136"/>
      <c r="PK81" s="136"/>
      <c r="PL81" s="136"/>
      <c r="PM81" s="136"/>
      <c r="PN81" s="136"/>
      <c r="PO81" s="136"/>
      <c r="PP81" s="136"/>
      <c r="PQ81" s="136"/>
      <c r="PR81" s="136"/>
      <c r="PS81" s="136"/>
      <c r="PT81" s="136"/>
      <c r="PU81" s="136"/>
      <c r="PV81" s="136"/>
      <c r="PW81" s="136"/>
      <c r="PX81" s="136"/>
      <c r="PY81" s="136"/>
      <c r="PZ81" s="136">
        <f>データ!EH6</f>
        <v>0.24</v>
      </c>
      <c r="QA81" s="136"/>
      <c r="QB81" s="136"/>
      <c r="QC81" s="136"/>
      <c r="QD81" s="136"/>
      <c r="QE81" s="136"/>
      <c r="QF81" s="136"/>
      <c r="QG81" s="136"/>
      <c r="QH81" s="136"/>
      <c r="QI81" s="136"/>
      <c r="QJ81" s="136"/>
      <c r="QK81" s="136"/>
      <c r="QL81" s="136"/>
      <c r="QM81" s="136"/>
      <c r="QN81" s="136"/>
      <c r="QO81" s="136"/>
      <c r="QP81" s="136"/>
      <c r="QQ81" s="136"/>
      <c r="QR81" s="136"/>
      <c r="QS81" s="136"/>
      <c r="QT81" s="136"/>
      <c r="QU81" s="136"/>
      <c r="QV81" s="136"/>
      <c r="QW81" s="136"/>
      <c r="QX81" s="136"/>
      <c r="QY81" s="136"/>
      <c r="QZ81" s="136"/>
      <c r="RA81" s="136">
        <f>データ!EI6</f>
        <v>0.31</v>
      </c>
      <c r="RB81" s="136"/>
      <c r="RC81" s="136"/>
      <c r="RD81" s="136"/>
      <c r="RE81" s="136"/>
      <c r="RF81" s="136"/>
      <c r="RG81" s="136"/>
      <c r="RH81" s="136"/>
      <c r="RI81" s="136"/>
      <c r="RJ81" s="136"/>
      <c r="RK81" s="136"/>
      <c r="RL81" s="136"/>
      <c r="RM81" s="136"/>
      <c r="RN81" s="136"/>
      <c r="RO81" s="136"/>
      <c r="RP81" s="136"/>
      <c r="RQ81" s="136"/>
      <c r="RR81" s="136"/>
      <c r="RS81" s="136"/>
      <c r="RT81" s="136"/>
      <c r="RU81" s="136"/>
      <c r="RV81" s="136"/>
      <c r="RW81" s="136"/>
      <c r="RX81" s="136"/>
      <c r="RY81" s="136"/>
      <c r="RZ81" s="136"/>
      <c r="SA81" s="13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4" t="s">
        <v>29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 t="s">
        <v>30</v>
      </c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 t="s">
        <v>31</v>
      </c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 t="s">
        <v>32</v>
      </c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 t="s">
        <v>33</v>
      </c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 t="s">
        <v>34</v>
      </c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 t="s">
        <v>35</v>
      </c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 t="s">
        <v>36</v>
      </c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 t="s">
        <v>29</v>
      </c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 t="s">
        <v>30</v>
      </c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 t="s">
        <v>31</v>
      </c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2" t="str">
        <f>データ!DC6</f>
        <v>【77.52】</v>
      </c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2" t="str">
        <f>データ!DN6</f>
        <v>【61.16】</v>
      </c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2" t="str">
        <f>データ!DY6</f>
        <v>【49.95】</v>
      </c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2" t="str">
        <f>データ!EJ6</f>
        <v>【0.32】</v>
      </c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G9NXQtpGD0BvyzKVoD2uYYQ0w7sAQsqqwtAAJsIvLKu7fR3HWpCnOJsnyL1buIhK6D4X8YJoeGIo3TJv5tQ9oQ==" saltValue="jao/lhzhMArU2TDpoKroEw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2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132.49</v>
      </c>
      <c r="U6" s="35">
        <f>U7</f>
        <v>126.39</v>
      </c>
      <c r="V6" s="35">
        <f>V7</f>
        <v>132.12</v>
      </c>
      <c r="W6" s="35">
        <f>W7</f>
        <v>115.76</v>
      </c>
      <c r="X6" s="35">
        <f t="shared" si="3"/>
        <v>125.92</v>
      </c>
      <c r="Y6" s="35">
        <f t="shared" si="3"/>
        <v>119.89</v>
      </c>
      <c r="Z6" s="35">
        <f t="shared" si="3"/>
        <v>119.93</v>
      </c>
      <c r="AA6" s="35">
        <f t="shared" si="3"/>
        <v>118.4</v>
      </c>
      <c r="AB6" s="35">
        <f t="shared" si="3"/>
        <v>113.04</v>
      </c>
      <c r="AC6" s="35">
        <f t="shared" si="3"/>
        <v>115.02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16.670000000000002</v>
      </c>
      <c r="AK6" s="35">
        <f t="shared" si="3"/>
        <v>9.4700000000000006</v>
      </c>
      <c r="AL6" s="35">
        <f t="shared" si="3"/>
        <v>11.03</v>
      </c>
      <c r="AM6" s="35">
        <f t="shared" si="3"/>
        <v>1.88</v>
      </c>
      <c r="AN6" s="35">
        <f t="shared" si="3"/>
        <v>1.46</v>
      </c>
      <c r="AO6" s="33" t="str">
        <f>IF(AO7="-","【-】","【"&amp;SUBSTITUTE(TEXT(AO7,"#,##0.00"),"-","△")&amp;"】")</f>
        <v>【23.61】</v>
      </c>
      <c r="AP6" s="35">
        <f t="shared" si="3"/>
        <v>498.2</v>
      </c>
      <c r="AQ6" s="35">
        <f>AQ7</f>
        <v>718.7</v>
      </c>
      <c r="AR6" s="35">
        <f>AR7</f>
        <v>786.39</v>
      </c>
      <c r="AS6" s="35">
        <f>AS7</f>
        <v>485.03</v>
      </c>
      <c r="AT6" s="35">
        <f t="shared" si="3"/>
        <v>429.15</v>
      </c>
      <c r="AU6" s="35">
        <f t="shared" si="3"/>
        <v>368.36</v>
      </c>
      <c r="AV6" s="35">
        <f t="shared" si="3"/>
        <v>380.84</v>
      </c>
      <c r="AW6" s="35">
        <f t="shared" si="3"/>
        <v>424.64</v>
      </c>
      <c r="AX6" s="35">
        <f t="shared" si="3"/>
        <v>427.23</v>
      </c>
      <c r="AY6" s="35">
        <f t="shared" si="3"/>
        <v>454.07</v>
      </c>
      <c r="AZ6" s="33" t="str">
        <f>IF(AZ7="-","【-】","【"&amp;SUBSTITUTE(TEXT(AZ7,"#,##0.00"),"-","△")&amp;"】")</f>
        <v>【494.95】</v>
      </c>
      <c r="BA6" s="35">
        <f t="shared" si="3"/>
        <v>110.32</v>
      </c>
      <c r="BB6" s="35">
        <f>BB7</f>
        <v>106.37</v>
      </c>
      <c r="BC6" s="35">
        <f>BC7</f>
        <v>97.19</v>
      </c>
      <c r="BD6" s="35">
        <f>BD7</f>
        <v>89.93</v>
      </c>
      <c r="BE6" s="35">
        <f t="shared" si="3"/>
        <v>89.8</v>
      </c>
      <c r="BF6" s="35">
        <f t="shared" si="3"/>
        <v>227.51</v>
      </c>
      <c r="BG6" s="35">
        <f t="shared" si="3"/>
        <v>225.72</v>
      </c>
      <c r="BH6" s="35">
        <f t="shared" si="3"/>
        <v>217.8</v>
      </c>
      <c r="BI6" s="35">
        <f t="shared" si="3"/>
        <v>216.05</v>
      </c>
      <c r="BJ6" s="35">
        <f t="shared" si="3"/>
        <v>213.13</v>
      </c>
      <c r="BK6" s="33" t="str">
        <f>IF(BK7="-","【-】","【"&amp;SUBSTITUTE(TEXT(BK7,"#,##0.00"),"-","△")&amp;"】")</f>
        <v>【229.84】</v>
      </c>
      <c r="BL6" s="35">
        <f t="shared" si="3"/>
        <v>138.01</v>
      </c>
      <c r="BM6" s="35">
        <f>BM7</f>
        <v>130.66</v>
      </c>
      <c r="BN6" s="35">
        <f>BN7</f>
        <v>137.47999999999999</v>
      </c>
      <c r="BO6" s="35">
        <f>BO7</f>
        <v>117.85</v>
      </c>
      <c r="BP6" s="35">
        <f t="shared" si="3"/>
        <v>128.81</v>
      </c>
      <c r="BQ6" s="35">
        <f t="shared" si="3"/>
        <v>117.69</v>
      </c>
      <c r="BR6" s="35">
        <f t="shared" si="3"/>
        <v>116.75</v>
      </c>
      <c r="BS6" s="35">
        <f t="shared" si="3"/>
        <v>115.48</v>
      </c>
      <c r="BT6" s="35">
        <f t="shared" si="3"/>
        <v>109.91</v>
      </c>
      <c r="BU6" s="35">
        <f t="shared" si="3"/>
        <v>111.83</v>
      </c>
      <c r="BV6" s="33" t="str">
        <f>IF(BV7="-","【-】","【"&amp;SUBSTITUTE(TEXT(BV7,"#,##0.00"),"-","△")&amp;"】")</f>
        <v>【110.13】</v>
      </c>
      <c r="BW6" s="35">
        <f t="shared" si="3"/>
        <v>16.02</v>
      </c>
      <c r="BX6" s="35">
        <f>BX7</f>
        <v>16.38</v>
      </c>
      <c r="BY6" s="35">
        <f>BY7</f>
        <v>15.62</v>
      </c>
      <c r="BZ6" s="35">
        <f>BZ7</f>
        <v>18.23</v>
      </c>
      <c r="CA6" s="35">
        <f t="shared" si="3"/>
        <v>16.850000000000001</v>
      </c>
      <c r="CB6" s="35">
        <f t="shared" si="3"/>
        <v>17.07</v>
      </c>
      <c r="CC6" s="35">
        <f t="shared" si="3"/>
        <v>17.22</v>
      </c>
      <c r="CD6" s="35">
        <f t="shared" si="3"/>
        <v>17.440000000000001</v>
      </c>
      <c r="CE6" s="35">
        <f t="shared" si="3"/>
        <v>18.62</v>
      </c>
      <c r="CF6" s="35">
        <f t="shared" ref="CF6" si="4">CF7</f>
        <v>18.36</v>
      </c>
      <c r="CG6" s="33" t="str">
        <f>IF(CG7="-","【-】","【"&amp;SUBSTITUTE(TEXT(CG7,"#,##0.00"),"-","△")&amp;"】")</f>
        <v>【19.72】</v>
      </c>
      <c r="CH6" s="35">
        <f t="shared" ref="CH6:CQ6" si="5">CH7</f>
        <v>57.41</v>
      </c>
      <c r="CI6" s="35">
        <f>CI7</f>
        <v>49.51</v>
      </c>
      <c r="CJ6" s="35">
        <f>CJ7</f>
        <v>51.18</v>
      </c>
      <c r="CK6" s="35">
        <f>CK7</f>
        <v>51.75</v>
      </c>
      <c r="CL6" s="35">
        <f t="shared" si="5"/>
        <v>55.85</v>
      </c>
      <c r="CM6" s="35">
        <f t="shared" si="5"/>
        <v>57.96</v>
      </c>
      <c r="CN6" s="35">
        <f t="shared" si="5"/>
        <v>56</v>
      </c>
      <c r="CO6" s="35">
        <f t="shared" si="5"/>
        <v>56.81</v>
      </c>
      <c r="CP6" s="35">
        <f t="shared" si="5"/>
        <v>55.65</v>
      </c>
      <c r="CQ6" s="35">
        <f t="shared" si="5"/>
        <v>54.73</v>
      </c>
      <c r="CR6" s="33" t="str">
        <f>IF(CR7="-","【-】","【"&amp;SUBSTITUTE(TEXT(CR7,"#,##0.00"),"-","△")&amp;"】")</f>
        <v>【52.61】</v>
      </c>
      <c r="CS6" s="35">
        <f t="shared" ref="CS6:DB6" si="6">CS7</f>
        <v>89.56</v>
      </c>
      <c r="CT6" s="35">
        <f>CT7</f>
        <v>89.23</v>
      </c>
      <c r="CU6" s="35">
        <f>CU7</f>
        <v>88.77</v>
      </c>
      <c r="CV6" s="35">
        <f>CV7</f>
        <v>88.4</v>
      </c>
      <c r="CW6" s="35">
        <f t="shared" si="6"/>
        <v>88.52</v>
      </c>
      <c r="CX6" s="35">
        <f t="shared" si="6"/>
        <v>80.540000000000006</v>
      </c>
      <c r="CY6" s="35">
        <f t="shared" si="6"/>
        <v>80.08</v>
      </c>
      <c r="CZ6" s="35">
        <f t="shared" si="6"/>
        <v>79.69</v>
      </c>
      <c r="DA6" s="35">
        <f t="shared" si="6"/>
        <v>78.66</v>
      </c>
      <c r="DB6" s="35">
        <f t="shared" si="6"/>
        <v>80.2</v>
      </c>
      <c r="DC6" s="33" t="str">
        <f>IF(DC7="-","【-】","【"&amp;SUBSTITUTE(TEXT(DC7,"#,##0.00"),"-","△")&amp;"】")</f>
        <v>【77.52】</v>
      </c>
      <c r="DD6" s="35">
        <f t="shared" ref="DD6:DM6" si="7">DD7</f>
        <v>59.27</v>
      </c>
      <c r="DE6" s="35">
        <f>DE7</f>
        <v>59.41</v>
      </c>
      <c r="DF6" s="35">
        <f>DF7</f>
        <v>59.78</v>
      </c>
      <c r="DG6" s="35">
        <f>DG7</f>
        <v>60.02</v>
      </c>
      <c r="DH6" s="35">
        <f t="shared" si="7"/>
        <v>59.65</v>
      </c>
      <c r="DI6" s="35">
        <f t="shared" si="7"/>
        <v>60.09</v>
      </c>
      <c r="DJ6" s="35">
        <f t="shared" si="7"/>
        <v>60.35</v>
      </c>
      <c r="DK6" s="35">
        <f t="shared" si="7"/>
        <v>61.07</v>
      </c>
      <c r="DL6" s="35">
        <f t="shared" si="7"/>
        <v>61.99</v>
      </c>
      <c r="DM6" s="35">
        <f t="shared" si="7"/>
        <v>62.44</v>
      </c>
      <c r="DN6" s="33" t="str">
        <f>IF(DN7="-","【-】","【"&amp;SUBSTITUTE(TEXT(DN7,"#,##0.00"),"-","△")&amp;"】")</f>
        <v>【61.16】</v>
      </c>
      <c r="DO6" s="35">
        <f t="shared" ref="DO6:DX6" si="8">DO7</f>
        <v>54.35</v>
      </c>
      <c r="DP6" s="35">
        <f>DP7</f>
        <v>53.96</v>
      </c>
      <c r="DQ6" s="35">
        <f>DQ7</f>
        <v>53.43</v>
      </c>
      <c r="DR6" s="35">
        <f>DR7</f>
        <v>68.52</v>
      </c>
      <c r="DS6" s="35">
        <f t="shared" si="8"/>
        <v>69.48</v>
      </c>
      <c r="DT6" s="35">
        <f t="shared" si="8"/>
        <v>50.93</v>
      </c>
      <c r="DU6" s="35">
        <f t="shared" si="8"/>
        <v>52.07</v>
      </c>
      <c r="DV6" s="35">
        <f t="shared" si="8"/>
        <v>50.36</v>
      </c>
      <c r="DW6" s="35">
        <f t="shared" si="8"/>
        <v>51.48</v>
      </c>
      <c r="DX6" s="35">
        <f t="shared" si="8"/>
        <v>52.79</v>
      </c>
      <c r="DY6" s="33" t="str">
        <f>IF(DY7="-","【-】","【"&amp;SUBSTITUTE(TEXT(DY7,"#,##0.00"),"-","△")&amp;"】")</f>
        <v>【49.95】</v>
      </c>
      <c r="DZ6" s="35">
        <f t="shared" ref="DZ6:EI6" si="9">DZ7</f>
        <v>0.52</v>
      </c>
      <c r="EA6" s="35">
        <f>EA7</f>
        <v>0.7</v>
      </c>
      <c r="EB6" s="35">
        <f>EB7</f>
        <v>0.74</v>
      </c>
      <c r="EC6" s="35">
        <f>EC7</f>
        <v>0.36</v>
      </c>
      <c r="ED6" s="35">
        <f t="shared" si="9"/>
        <v>1.02</v>
      </c>
      <c r="EE6" s="35">
        <f t="shared" si="9"/>
        <v>0.22</v>
      </c>
      <c r="EF6" s="35">
        <f t="shared" si="9"/>
        <v>0.5</v>
      </c>
      <c r="EG6" s="35">
        <f t="shared" si="9"/>
        <v>0.2</v>
      </c>
      <c r="EH6" s="35">
        <f t="shared" si="9"/>
        <v>0.24</v>
      </c>
      <c r="EI6" s="35">
        <f t="shared" si="9"/>
        <v>0.31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224900</v>
      </c>
      <c r="L7" s="37" t="s">
        <v>95</v>
      </c>
      <c r="M7" s="38">
        <v>1</v>
      </c>
      <c r="N7" s="38">
        <v>125613</v>
      </c>
      <c r="O7" s="39" t="s">
        <v>96</v>
      </c>
      <c r="P7" s="39">
        <v>89.3</v>
      </c>
      <c r="Q7" s="38">
        <v>70</v>
      </c>
      <c r="R7" s="38">
        <v>199085</v>
      </c>
      <c r="S7" s="37" t="s">
        <v>97</v>
      </c>
      <c r="T7" s="40">
        <v>132.49</v>
      </c>
      <c r="U7" s="40">
        <v>126.39</v>
      </c>
      <c r="V7" s="40">
        <v>132.12</v>
      </c>
      <c r="W7" s="40">
        <v>115.76</v>
      </c>
      <c r="X7" s="40">
        <v>125.92</v>
      </c>
      <c r="Y7" s="40">
        <v>119.89</v>
      </c>
      <c r="Z7" s="40">
        <v>119.93</v>
      </c>
      <c r="AA7" s="40">
        <v>118.4</v>
      </c>
      <c r="AB7" s="40">
        <v>113.04</v>
      </c>
      <c r="AC7" s="41">
        <v>115.02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16.670000000000002</v>
      </c>
      <c r="AK7" s="40">
        <v>9.4700000000000006</v>
      </c>
      <c r="AL7" s="40">
        <v>11.03</v>
      </c>
      <c r="AM7" s="40">
        <v>1.88</v>
      </c>
      <c r="AN7" s="40">
        <v>1.46</v>
      </c>
      <c r="AO7" s="40">
        <v>23.61</v>
      </c>
      <c r="AP7" s="40">
        <v>498.2</v>
      </c>
      <c r="AQ7" s="40">
        <v>718.7</v>
      </c>
      <c r="AR7" s="40">
        <v>786.39</v>
      </c>
      <c r="AS7" s="40">
        <v>485.03</v>
      </c>
      <c r="AT7" s="40">
        <v>429.15</v>
      </c>
      <c r="AU7" s="40">
        <v>368.36</v>
      </c>
      <c r="AV7" s="40">
        <v>380.84</v>
      </c>
      <c r="AW7" s="40">
        <v>424.64</v>
      </c>
      <c r="AX7" s="40">
        <v>427.23</v>
      </c>
      <c r="AY7" s="40">
        <v>454.07</v>
      </c>
      <c r="AZ7" s="40">
        <v>494.95</v>
      </c>
      <c r="BA7" s="40">
        <v>110.32</v>
      </c>
      <c r="BB7" s="40">
        <v>106.37</v>
      </c>
      <c r="BC7" s="40">
        <v>97.19</v>
      </c>
      <c r="BD7" s="40">
        <v>89.93</v>
      </c>
      <c r="BE7" s="40">
        <v>89.8</v>
      </c>
      <c r="BF7" s="40">
        <v>227.51</v>
      </c>
      <c r="BG7" s="40">
        <v>225.72</v>
      </c>
      <c r="BH7" s="40">
        <v>217.8</v>
      </c>
      <c r="BI7" s="40">
        <v>216.05</v>
      </c>
      <c r="BJ7" s="40">
        <v>213.13</v>
      </c>
      <c r="BK7" s="40">
        <v>229.84</v>
      </c>
      <c r="BL7" s="40">
        <v>138.01</v>
      </c>
      <c r="BM7" s="40">
        <v>130.66</v>
      </c>
      <c r="BN7" s="40">
        <v>137.47999999999999</v>
      </c>
      <c r="BO7" s="40">
        <v>117.85</v>
      </c>
      <c r="BP7" s="40">
        <v>128.81</v>
      </c>
      <c r="BQ7" s="40">
        <v>117.69</v>
      </c>
      <c r="BR7" s="40">
        <v>116.75</v>
      </c>
      <c r="BS7" s="40">
        <v>115.48</v>
      </c>
      <c r="BT7" s="40">
        <v>109.91</v>
      </c>
      <c r="BU7" s="40">
        <v>111.83</v>
      </c>
      <c r="BV7" s="40">
        <v>110.13</v>
      </c>
      <c r="BW7" s="40">
        <v>16.02</v>
      </c>
      <c r="BX7" s="40">
        <v>16.38</v>
      </c>
      <c r="BY7" s="40">
        <v>15.62</v>
      </c>
      <c r="BZ7" s="40">
        <v>18.23</v>
      </c>
      <c r="CA7" s="40">
        <v>16.850000000000001</v>
      </c>
      <c r="CB7" s="40">
        <v>17.07</v>
      </c>
      <c r="CC7" s="40">
        <v>17.22</v>
      </c>
      <c r="CD7" s="40">
        <v>17.440000000000001</v>
      </c>
      <c r="CE7" s="40">
        <v>18.62</v>
      </c>
      <c r="CF7" s="40">
        <v>18.36</v>
      </c>
      <c r="CG7" s="40">
        <v>19.72</v>
      </c>
      <c r="CH7" s="40">
        <v>57.41</v>
      </c>
      <c r="CI7" s="40">
        <v>49.51</v>
      </c>
      <c r="CJ7" s="40">
        <v>51.18</v>
      </c>
      <c r="CK7" s="40">
        <v>51.75</v>
      </c>
      <c r="CL7" s="40">
        <v>55.85</v>
      </c>
      <c r="CM7" s="40">
        <v>57.96</v>
      </c>
      <c r="CN7" s="40">
        <v>56</v>
      </c>
      <c r="CO7" s="40">
        <v>56.81</v>
      </c>
      <c r="CP7" s="40">
        <v>55.65</v>
      </c>
      <c r="CQ7" s="40">
        <v>54.73</v>
      </c>
      <c r="CR7" s="40">
        <v>52.61</v>
      </c>
      <c r="CS7" s="40">
        <v>89.56</v>
      </c>
      <c r="CT7" s="40">
        <v>89.23</v>
      </c>
      <c r="CU7" s="40">
        <v>88.77</v>
      </c>
      <c r="CV7" s="40">
        <v>88.4</v>
      </c>
      <c r="CW7" s="40">
        <v>88.52</v>
      </c>
      <c r="CX7" s="40">
        <v>80.540000000000006</v>
      </c>
      <c r="CY7" s="40">
        <v>80.08</v>
      </c>
      <c r="CZ7" s="40">
        <v>79.69</v>
      </c>
      <c r="DA7" s="40">
        <v>78.66</v>
      </c>
      <c r="DB7" s="40">
        <v>80.2</v>
      </c>
      <c r="DC7" s="40">
        <v>77.52</v>
      </c>
      <c r="DD7" s="40">
        <v>59.27</v>
      </c>
      <c r="DE7" s="40">
        <v>59.41</v>
      </c>
      <c r="DF7" s="40">
        <v>59.78</v>
      </c>
      <c r="DG7" s="40">
        <v>60.02</v>
      </c>
      <c r="DH7" s="40">
        <v>59.65</v>
      </c>
      <c r="DI7" s="40">
        <v>60.09</v>
      </c>
      <c r="DJ7" s="40">
        <v>60.35</v>
      </c>
      <c r="DK7" s="40">
        <v>61.07</v>
      </c>
      <c r="DL7" s="40">
        <v>61.99</v>
      </c>
      <c r="DM7" s="40">
        <v>62.44</v>
      </c>
      <c r="DN7" s="40">
        <v>61.16</v>
      </c>
      <c r="DO7" s="40">
        <v>54.35</v>
      </c>
      <c r="DP7" s="40">
        <v>53.96</v>
      </c>
      <c r="DQ7" s="40">
        <v>53.43</v>
      </c>
      <c r="DR7" s="40">
        <v>68.52</v>
      </c>
      <c r="DS7" s="40">
        <v>69.48</v>
      </c>
      <c r="DT7" s="40">
        <v>50.93</v>
      </c>
      <c r="DU7" s="40">
        <v>52.07</v>
      </c>
      <c r="DV7" s="40">
        <v>50.36</v>
      </c>
      <c r="DW7" s="40">
        <v>51.48</v>
      </c>
      <c r="DX7" s="40">
        <v>52.79</v>
      </c>
      <c r="DY7" s="40">
        <v>49.95</v>
      </c>
      <c r="DZ7" s="40">
        <v>0.52</v>
      </c>
      <c r="EA7" s="40">
        <v>0.7</v>
      </c>
      <c r="EB7" s="40">
        <v>0.74</v>
      </c>
      <c r="EC7" s="40">
        <v>0.36</v>
      </c>
      <c r="ED7" s="40">
        <v>1.02</v>
      </c>
      <c r="EE7" s="40">
        <v>0.22</v>
      </c>
      <c r="EF7" s="40">
        <v>0.5</v>
      </c>
      <c r="EG7" s="40">
        <v>0.2</v>
      </c>
      <c r="EH7" s="40">
        <v>0.24</v>
      </c>
      <c r="EI7" s="40">
        <v>0.31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132.49</v>
      </c>
      <c r="V11" s="48">
        <f>IF(U6="-",NA(),U6)</f>
        <v>126.39</v>
      </c>
      <c r="W11" s="48">
        <f>IF(V6="-",NA(),V6)</f>
        <v>132.12</v>
      </c>
      <c r="X11" s="48">
        <f>IF(W6="-",NA(),W6)</f>
        <v>115.76</v>
      </c>
      <c r="Y11" s="48">
        <f>IF(X6="-",NA(),X6)</f>
        <v>125.92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498.2</v>
      </c>
      <c r="AR11" s="48">
        <f>IF(AQ6="-",NA(),AQ6)</f>
        <v>718.7</v>
      </c>
      <c r="AS11" s="48">
        <f>IF(AR6="-",NA(),AR6)</f>
        <v>786.39</v>
      </c>
      <c r="AT11" s="48">
        <f>IF(AS6="-",NA(),AS6)</f>
        <v>485.03</v>
      </c>
      <c r="AU11" s="48">
        <f>IF(AT6="-",NA(),AT6)</f>
        <v>429.15</v>
      </c>
      <c r="BA11" s="47" t="s">
        <v>23</v>
      </c>
      <c r="BB11" s="48">
        <f>IF(BA6="-",NA(),BA6)</f>
        <v>110.32</v>
      </c>
      <c r="BC11" s="48">
        <f>IF(BB6="-",NA(),BB6)</f>
        <v>106.37</v>
      </c>
      <c r="BD11" s="48">
        <f>IF(BC6="-",NA(),BC6)</f>
        <v>97.19</v>
      </c>
      <c r="BE11" s="48">
        <f>IF(BD6="-",NA(),BD6)</f>
        <v>89.93</v>
      </c>
      <c r="BF11" s="48">
        <f>IF(BE6="-",NA(),BE6)</f>
        <v>89.8</v>
      </c>
      <c r="BL11" s="47" t="s">
        <v>23</v>
      </c>
      <c r="BM11" s="48">
        <f>IF(BL6="-",NA(),BL6)</f>
        <v>138.01</v>
      </c>
      <c r="BN11" s="48">
        <f>IF(BM6="-",NA(),BM6)</f>
        <v>130.66</v>
      </c>
      <c r="BO11" s="48">
        <f>IF(BN6="-",NA(),BN6)</f>
        <v>137.47999999999999</v>
      </c>
      <c r="BP11" s="48">
        <f>IF(BO6="-",NA(),BO6)</f>
        <v>117.85</v>
      </c>
      <c r="BQ11" s="48">
        <f>IF(BP6="-",NA(),BP6)</f>
        <v>128.81</v>
      </c>
      <c r="BW11" s="47" t="s">
        <v>23</v>
      </c>
      <c r="BX11" s="48">
        <f>IF(BW6="-",NA(),BW6)</f>
        <v>16.02</v>
      </c>
      <c r="BY11" s="48">
        <f>IF(BX6="-",NA(),BX6)</f>
        <v>16.38</v>
      </c>
      <c r="BZ11" s="48">
        <f>IF(BY6="-",NA(),BY6)</f>
        <v>15.62</v>
      </c>
      <c r="CA11" s="48">
        <f>IF(BZ6="-",NA(),BZ6)</f>
        <v>18.23</v>
      </c>
      <c r="CB11" s="48">
        <f>IF(CA6="-",NA(),CA6)</f>
        <v>16.850000000000001</v>
      </c>
      <c r="CH11" s="47" t="s">
        <v>23</v>
      </c>
      <c r="CI11" s="48">
        <f>IF(CH6="-",NA(),CH6)</f>
        <v>57.41</v>
      </c>
      <c r="CJ11" s="48">
        <f>IF(CI6="-",NA(),CI6)</f>
        <v>49.51</v>
      </c>
      <c r="CK11" s="48">
        <f>IF(CJ6="-",NA(),CJ6)</f>
        <v>51.18</v>
      </c>
      <c r="CL11" s="48">
        <f>IF(CK6="-",NA(),CK6)</f>
        <v>51.75</v>
      </c>
      <c r="CM11" s="48">
        <f>IF(CL6="-",NA(),CL6)</f>
        <v>55.85</v>
      </c>
      <c r="CS11" s="47" t="s">
        <v>23</v>
      </c>
      <c r="CT11" s="48">
        <f>IF(CS6="-",NA(),CS6)</f>
        <v>89.56</v>
      </c>
      <c r="CU11" s="48">
        <f>IF(CT6="-",NA(),CT6)</f>
        <v>89.23</v>
      </c>
      <c r="CV11" s="48">
        <f>IF(CU6="-",NA(),CU6)</f>
        <v>88.77</v>
      </c>
      <c r="CW11" s="48">
        <f>IF(CV6="-",NA(),CV6)</f>
        <v>88.4</v>
      </c>
      <c r="CX11" s="48">
        <f>IF(CW6="-",NA(),CW6)</f>
        <v>88.52</v>
      </c>
      <c r="DD11" s="47" t="s">
        <v>23</v>
      </c>
      <c r="DE11" s="48">
        <f>IF(DD6="-",NA(),DD6)</f>
        <v>59.27</v>
      </c>
      <c r="DF11" s="48">
        <f>IF(DE6="-",NA(),DE6)</f>
        <v>59.41</v>
      </c>
      <c r="DG11" s="48">
        <f>IF(DF6="-",NA(),DF6)</f>
        <v>59.78</v>
      </c>
      <c r="DH11" s="48">
        <f>IF(DG6="-",NA(),DG6)</f>
        <v>60.02</v>
      </c>
      <c r="DI11" s="48">
        <f>IF(DH6="-",NA(),DH6)</f>
        <v>59.65</v>
      </c>
      <c r="DO11" s="47" t="s">
        <v>23</v>
      </c>
      <c r="DP11" s="48">
        <f>IF(DO6="-",NA(),DO6)</f>
        <v>54.35</v>
      </c>
      <c r="DQ11" s="48">
        <f>IF(DP6="-",NA(),DP6)</f>
        <v>53.96</v>
      </c>
      <c r="DR11" s="48">
        <f>IF(DQ6="-",NA(),DQ6)</f>
        <v>53.43</v>
      </c>
      <c r="DS11" s="48">
        <f>IF(DR6="-",NA(),DR6)</f>
        <v>68.52</v>
      </c>
      <c r="DT11" s="48">
        <f>IF(DS6="-",NA(),DS6)</f>
        <v>69.48</v>
      </c>
      <c r="DZ11" s="47" t="s">
        <v>23</v>
      </c>
      <c r="EA11" s="48">
        <f>IF(DZ6="-",NA(),DZ6)</f>
        <v>0.52</v>
      </c>
      <c r="EB11" s="48">
        <f>IF(EA6="-",NA(),EA6)</f>
        <v>0.7</v>
      </c>
      <c r="EC11" s="48">
        <f>IF(EB6="-",NA(),EB6)</f>
        <v>0.74</v>
      </c>
      <c r="ED11" s="48">
        <f>IF(EC6="-",NA(),EC6)</f>
        <v>0.36</v>
      </c>
      <c r="EE11" s="48">
        <f>IF(ED6="-",NA(),ED6)</f>
        <v>1.02</v>
      </c>
    </row>
    <row r="12" spans="1:140" x14ac:dyDescent="0.2">
      <c r="T12" s="47" t="s">
        <v>24</v>
      </c>
      <c r="U12" s="48">
        <f>IF(Y6="-",NA(),Y6)</f>
        <v>119.89</v>
      </c>
      <c r="V12" s="48">
        <f>IF(Z6="-",NA(),Z6)</f>
        <v>119.93</v>
      </c>
      <c r="W12" s="48">
        <f>IF(AA6="-",NA(),AA6)</f>
        <v>118.4</v>
      </c>
      <c r="X12" s="48">
        <f>IF(AB6="-",NA(),AB6)</f>
        <v>113.04</v>
      </c>
      <c r="Y12" s="48">
        <f>IF(AC6="-",NA(),AC6)</f>
        <v>115.02</v>
      </c>
      <c r="AE12" s="47" t="s">
        <v>24</v>
      </c>
      <c r="AF12" s="48">
        <f>IF(AJ6="-",NA(),AJ6)</f>
        <v>16.670000000000002</v>
      </c>
      <c r="AG12" s="48">
        <f t="shared" ref="AG12:AJ12" si="10">IF(AK6="-",NA(),AK6)</f>
        <v>9.4700000000000006</v>
      </c>
      <c r="AH12" s="48">
        <f t="shared" si="10"/>
        <v>11.03</v>
      </c>
      <c r="AI12" s="48">
        <f t="shared" si="10"/>
        <v>1.88</v>
      </c>
      <c r="AJ12" s="48">
        <f t="shared" si="10"/>
        <v>1.46</v>
      </c>
      <c r="AP12" s="47" t="s">
        <v>24</v>
      </c>
      <c r="AQ12" s="48">
        <f>IF(AU6="-",NA(),AU6)</f>
        <v>368.36</v>
      </c>
      <c r="AR12" s="48">
        <f t="shared" ref="AR12:AU12" si="11">IF(AV6="-",NA(),AV6)</f>
        <v>380.84</v>
      </c>
      <c r="AS12" s="48">
        <f t="shared" si="11"/>
        <v>424.64</v>
      </c>
      <c r="AT12" s="48">
        <f t="shared" si="11"/>
        <v>427.23</v>
      </c>
      <c r="AU12" s="48">
        <f t="shared" si="11"/>
        <v>454.07</v>
      </c>
      <c r="BA12" s="47" t="s">
        <v>24</v>
      </c>
      <c r="BB12" s="48">
        <f>IF(BF6="-",NA(),BF6)</f>
        <v>227.51</v>
      </c>
      <c r="BC12" s="48">
        <f t="shared" ref="BC12:BF12" si="12">IF(BG6="-",NA(),BG6)</f>
        <v>225.72</v>
      </c>
      <c r="BD12" s="48">
        <f t="shared" si="12"/>
        <v>217.8</v>
      </c>
      <c r="BE12" s="48">
        <f t="shared" si="12"/>
        <v>216.05</v>
      </c>
      <c r="BF12" s="48">
        <f t="shared" si="12"/>
        <v>213.13</v>
      </c>
      <c r="BL12" s="47" t="s">
        <v>24</v>
      </c>
      <c r="BM12" s="48">
        <f>IF(BQ6="-",NA(),BQ6)</f>
        <v>117.69</v>
      </c>
      <c r="BN12" s="48">
        <f t="shared" ref="BN12:BQ12" si="13">IF(BR6="-",NA(),BR6)</f>
        <v>116.75</v>
      </c>
      <c r="BO12" s="48">
        <f t="shared" si="13"/>
        <v>115.48</v>
      </c>
      <c r="BP12" s="48">
        <f t="shared" si="13"/>
        <v>109.91</v>
      </c>
      <c r="BQ12" s="48">
        <f t="shared" si="13"/>
        <v>111.83</v>
      </c>
      <c r="BW12" s="47" t="s">
        <v>24</v>
      </c>
      <c r="BX12" s="48">
        <f>IF(CB6="-",NA(),CB6)</f>
        <v>17.07</v>
      </c>
      <c r="BY12" s="48">
        <f t="shared" ref="BY12:CB12" si="14">IF(CC6="-",NA(),CC6)</f>
        <v>17.22</v>
      </c>
      <c r="BZ12" s="48">
        <f t="shared" si="14"/>
        <v>17.440000000000001</v>
      </c>
      <c r="CA12" s="48">
        <f t="shared" si="14"/>
        <v>18.62</v>
      </c>
      <c r="CB12" s="48">
        <f t="shared" si="14"/>
        <v>18.36</v>
      </c>
      <c r="CH12" s="47" t="s">
        <v>24</v>
      </c>
      <c r="CI12" s="48">
        <f>IF(CM6="-",NA(),CM6)</f>
        <v>57.96</v>
      </c>
      <c r="CJ12" s="48">
        <f t="shared" ref="CJ12:CM12" si="15">IF(CN6="-",NA(),CN6)</f>
        <v>56</v>
      </c>
      <c r="CK12" s="48">
        <f t="shared" si="15"/>
        <v>56.81</v>
      </c>
      <c r="CL12" s="48">
        <f t="shared" si="15"/>
        <v>55.65</v>
      </c>
      <c r="CM12" s="48">
        <f t="shared" si="15"/>
        <v>54.73</v>
      </c>
      <c r="CS12" s="47" t="s">
        <v>24</v>
      </c>
      <c r="CT12" s="48">
        <f>IF(CX6="-",NA(),CX6)</f>
        <v>80.540000000000006</v>
      </c>
      <c r="CU12" s="48">
        <f t="shared" ref="CU12:CX12" si="16">IF(CY6="-",NA(),CY6)</f>
        <v>80.08</v>
      </c>
      <c r="CV12" s="48">
        <f t="shared" si="16"/>
        <v>79.69</v>
      </c>
      <c r="CW12" s="48">
        <f t="shared" si="16"/>
        <v>78.66</v>
      </c>
      <c r="CX12" s="48">
        <f t="shared" si="16"/>
        <v>80.2</v>
      </c>
      <c r="DD12" s="47" t="s">
        <v>24</v>
      </c>
      <c r="DE12" s="48">
        <f>IF(DI6="-",NA(),DI6)</f>
        <v>60.09</v>
      </c>
      <c r="DF12" s="48">
        <f t="shared" ref="DF12:DI12" si="17">IF(DJ6="-",NA(),DJ6)</f>
        <v>60.35</v>
      </c>
      <c r="DG12" s="48">
        <f t="shared" si="17"/>
        <v>61.07</v>
      </c>
      <c r="DH12" s="48">
        <f t="shared" si="17"/>
        <v>61.99</v>
      </c>
      <c r="DI12" s="48">
        <f t="shared" si="17"/>
        <v>62.44</v>
      </c>
      <c r="DO12" s="47" t="s">
        <v>24</v>
      </c>
      <c r="DP12" s="48">
        <f>IF(DT6="-",NA(),DT6)</f>
        <v>50.93</v>
      </c>
      <c r="DQ12" s="48">
        <f t="shared" ref="DQ12:DT12" si="18">IF(DU6="-",NA(),DU6)</f>
        <v>52.07</v>
      </c>
      <c r="DR12" s="48">
        <f t="shared" si="18"/>
        <v>50.36</v>
      </c>
      <c r="DS12" s="48">
        <f t="shared" si="18"/>
        <v>51.48</v>
      </c>
      <c r="DT12" s="48">
        <f t="shared" si="18"/>
        <v>52.79</v>
      </c>
      <c r="DZ12" s="47" t="s">
        <v>24</v>
      </c>
      <c r="EA12" s="48">
        <f>IF(EE6="-",NA(),EE6)</f>
        <v>0.22</v>
      </c>
      <c r="EB12" s="48">
        <f t="shared" ref="EB12:EE12" si="19">IF(EF6="-",NA(),EF6)</f>
        <v>0.5</v>
      </c>
      <c r="EC12" s="48">
        <f t="shared" si="19"/>
        <v>0.2</v>
      </c>
      <c r="ED12" s="48">
        <f t="shared" si="19"/>
        <v>0.24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B96058A1-8227-42D9-8D36-89BBCAD6C826}"/>
</file>

<file path=customXml/itemProps2.xml><?xml version="1.0" encoding="utf-8"?>
<ds:datastoreItem xmlns:ds="http://schemas.openxmlformats.org/officeDocument/2006/customXml" ds:itemID="{F531B5B9-39EC-480D-AC44-1B912ED5B5D4}"/>
</file>

<file path=customXml/itemProps3.xml><?xml version="1.0" encoding="utf-8"?>
<ds:datastoreItem xmlns:ds="http://schemas.openxmlformats.org/officeDocument/2006/customXml" ds:itemID="{CE6A5B72-B6C7-44CF-87DF-E7A7B7CDD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2025-02-13T07:26:07Z</dcterms:created>
  <dcterms:modified xsi:type="dcterms:W3CDTF">2025-02-13T07:26:17Z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