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1.xml" ContentType="application/vnd.openxmlformats-officedocument.drawingml.chartshapes+xml"/>
  <Override PartName="/xl/drawings/drawing4.xml" ContentType="application/vnd.openxmlformats-officedocument.drawingml.chartshapes+xml"/>
  <Override PartName="/xl/drawings/drawing7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drawings/drawing9.xml" ContentType="application/vnd.openxmlformats-officedocument.drawingml.chartshapes+xml"/>
  <Override PartName="/xl/drawings/drawing6.xml" ContentType="application/vnd.openxmlformats-officedocument.drawingml.chartshapes+xml"/>
  <Override PartName="/xl/drawings/drawing2.xml" ContentType="application/vnd.openxmlformats-officedocument.drawingml.chartshapes+xml"/>
  <Override PartName="/xl/drawings/drawing8.xml" ContentType="application/vnd.openxmlformats-officedocument.drawingml.chartshapes+xml"/>
  <Override PartName="/xl/drawings/drawing12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3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3_ncr:1_{0B53A858-6C87-4C7E-A699-AEC17D749DCF}" xr6:coauthVersionLast="47" xr6:coauthVersionMax="47" xr10:uidLastSave="{B14D31C8-16C4-4BC6-B7CC-A8962EF81357}"/>
  <workbookProtection workbookAlgorithmName="SHA-512" workbookHashValue="0wnI/8ibLh0C+Fjddq9gZ5psaim/J8R7W10ZQFewj4dU/lksQF2pLdpO+Ioe4qRjTE9r3PtnK/kxW023qX2F4w==" workbookSaltValue="WHXChai/rYXPx75S9ij4Qg==" workbookSpinCount="100000" lockStructure="1"/>
  <bookViews>
    <workbookView xWindow="-26625" yWindow="1065" windowWidth="24435" windowHeight="11835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BE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H6" i="5"/>
  <c r="ED12" i="5" s="1"/>
  <c r="EG6" i="5"/>
  <c r="EC12" i="5" s="1"/>
  <c r="EF6" i="5"/>
  <c r="EE6" i="5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R6" i="5"/>
  <c r="DS11" i="5" s="1"/>
  <c r="DQ6" i="5"/>
  <c r="DR11" i="5" s="1"/>
  <c r="DP6" i="5"/>
  <c r="DO6" i="5"/>
  <c r="DN6" i="5"/>
  <c r="DM6" i="5"/>
  <c r="DI12" i="5" s="1"/>
  <c r="DL6" i="5"/>
  <c r="DK6" i="5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Y6" i="5"/>
  <c r="CX6" i="5"/>
  <c r="CT12" i="5" s="1"/>
  <c r="CW6" i="5"/>
  <c r="CX11" i="5" s="1"/>
  <c r="CV6" i="5"/>
  <c r="CW11" i="5" s="1"/>
  <c r="CU6" i="5"/>
  <c r="CT6" i="5"/>
  <c r="CU11" i="5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I6" i="5"/>
  <c r="CJ11" i="5" s="1"/>
  <c r="CH6" i="5"/>
  <c r="CI11" i="5" s="1"/>
  <c r="CG6" i="5"/>
  <c r="EH90" i="4" s="1"/>
  <c r="CF6" i="5"/>
  <c r="CE6" i="5"/>
  <c r="CD6" i="5"/>
  <c r="BZ12" i="5" s="1"/>
  <c r="CC6" i="5"/>
  <c r="BY12" i="5" s="1"/>
  <c r="CB6" i="5"/>
  <c r="CA6" i="5"/>
  <c r="BZ6" i="5"/>
  <c r="CA11" i="5" s="1"/>
  <c r="BY6" i="5"/>
  <c r="BZ11" i="5" s="1"/>
  <c r="BX6" i="5"/>
  <c r="BY11" i="5" s="1"/>
  <c r="BW6" i="5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O6" i="5"/>
  <c r="BP11" i="5" s="1"/>
  <c r="BN6" i="5"/>
  <c r="BO11" i="5" s="1"/>
  <c r="BM6" i="5"/>
  <c r="BN11" i="5" s="1"/>
  <c r="BL6" i="5"/>
  <c r="BK6" i="5"/>
  <c r="CF90" i="4" s="1"/>
  <c r="BJ6" i="5"/>
  <c r="BF12" i="5" s="1"/>
  <c r="BI6" i="5"/>
  <c r="BE12" i="5" s="1"/>
  <c r="BH6" i="5"/>
  <c r="BG6" i="5"/>
  <c r="BC12" i="5" s="1"/>
  <c r="BF6" i="5"/>
  <c r="BB12" i="5" s="1"/>
  <c r="BE6" i="5"/>
  <c r="BF11" i="5" s="1"/>
  <c r="BD6" i="5"/>
  <c r="BE11" i="5" s="1"/>
  <c r="BC6" i="5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M6" i="5"/>
  <c r="AI12" i="5" s="1"/>
  <c r="AL6" i="5"/>
  <c r="AH12" i="5" s="1"/>
  <c r="AK6" i="5"/>
  <c r="AG12" i="5" s="1"/>
  <c r="AJ6" i="5"/>
  <c r="AI6" i="5"/>
  <c r="AH6" i="5"/>
  <c r="AI11" i="5" s="1"/>
  <c r="AG6" i="5"/>
  <c r="GF32" i="4" s="1"/>
  <c r="AF6" i="5"/>
  <c r="AG11" i="5" s="1"/>
  <c r="AE6" i="5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HK90" i="4"/>
  <c r="DG90" i="4"/>
  <c r="AD90" i="4"/>
  <c r="PZ81" i="4"/>
  <c r="OY81" i="4"/>
  <c r="IM81" i="4"/>
  <c r="HL81" i="4"/>
  <c r="AZ81" i="4"/>
  <c r="Y81" i="4"/>
  <c r="RA80" i="4"/>
  <c r="PZ80" i="4"/>
  <c r="MW80" i="4"/>
  <c r="JN80" i="4"/>
  <c r="CA80" i="4"/>
  <c r="AZ80" i="4"/>
  <c r="EC79" i="4"/>
  <c r="CA79" i="4"/>
  <c r="RH56" i="4"/>
  <c r="QN56" i="4"/>
  <c r="OF56" i="4"/>
  <c r="RH55" i="4"/>
  <c r="QN55" i="4"/>
  <c r="OZ55" i="4"/>
  <c r="OF55" i="4"/>
  <c r="MN55" i="4"/>
  <c r="JL55" i="4"/>
  <c r="GZ55" i="4"/>
  <c r="GF55" i="4"/>
  <c r="FL55" i="4"/>
  <c r="BL55" i="4"/>
  <c r="QN54" i="4"/>
  <c r="PT54" i="4"/>
  <c r="OF54" i="4"/>
  <c r="KZ54" i="4"/>
  <c r="RH33" i="4"/>
  <c r="QN33" i="4"/>
  <c r="OZ33" i="4"/>
  <c r="OF33" i="4"/>
  <c r="LT33" i="4"/>
  <c r="CZ33" i="4"/>
  <c r="BL33" i="4"/>
  <c r="AR33" i="4"/>
  <c r="OZ32" i="4"/>
  <c r="OF32" i="4"/>
  <c r="MN32" i="4"/>
  <c r="JL32" i="4"/>
  <c r="MN31" i="4"/>
  <c r="KZ31" i="4"/>
  <c r="JL31" i="4"/>
  <c r="GF31" i="4"/>
  <c r="LZ10" i="4"/>
  <c r="IT10" i="4"/>
  <c r="FN10" i="4"/>
  <c r="CH10" i="4"/>
  <c r="B10" i="4"/>
  <c r="PF8" i="4"/>
  <c r="LZ8" i="4"/>
  <c r="IT8" i="4"/>
  <c r="FN8" i="4"/>
  <c r="CH8" i="4"/>
  <c r="B8" i="4"/>
  <c r="B5" i="4"/>
  <c r="FL31" i="4" l="1"/>
  <c r="OZ54" i="4"/>
  <c r="AZ79" i="4"/>
  <c r="KF31" i="4"/>
  <c r="AH10" i="5"/>
  <c r="QN32" i="4"/>
  <c r="HL79" i="4"/>
  <c r="EC81" i="4"/>
  <c r="BZ10" i="5"/>
  <c r="DG10" i="5"/>
  <c r="AH11" i="5"/>
  <c r="X56" i="4"/>
  <c r="AR56" i="4"/>
  <c r="RH32" i="4"/>
  <c r="AR54" i="4"/>
  <c r="CF56" i="4"/>
  <c r="OF31" i="4"/>
  <c r="BL54" i="4"/>
  <c r="CZ56" i="4"/>
  <c r="IM79" i="4"/>
  <c r="OZ31" i="4"/>
  <c r="CZ54" i="4"/>
  <c r="FL56" i="4"/>
  <c r="MW79" i="4"/>
  <c r="X31" i="4"/>
  <c r="PT31" i="4"/>
  <c r="FL54" i="4"/>
  <c r="GF56" i="4"/>
  <c r="NX79" i="4"/>
  <c r="AR31" i="4"/>
  <c r="BL32" i="4"/>
  <c r="FL33" i="4"/>
  <c r="GF54" i="4"/>
  <c r="KZ56" i="4"/>
  <c r="OY79" i="4"/>
  <c r="BL31" i="4"/>
  <c r="GF33" i="4"/>
  <c r="JL54" i="4"/>
  <c r="LT56" i="4"/>
  <c r="CZ31" i="4"/>
  <c r="GZ32" i="4"/>
  <c r="KZ33" i="4"/>
  <c r="KF54" i="4"/>
  <c r="RH31" i="4"/>
  <c r="MN54" i="4"/>
  <c r="IM80" i="4"/>
  <c r="W10" i="5"/>
  <c r="CI10" i="5"/>
  <c r="AG10" i="5"/>
  <c r="CM10" i="5"/>
  <c r="X33" i="4"/>
  <c r="KF55" i="4"/>
  <c r="BL56" i="4"/>
  <c r="OY80" i="4"/>
  <c r="AQ10" i="5"/>
  <c r="DQ10" i="5"/>
  <c r="AU10" i="5"/>
  <c r="DR10" i="5"/>
  <c r="KZ32" i="4"/>
  <c r="RH54" i="4"/>
  <c r="RA79" i="4"/>
  <c r="BO10" i="5"/>
  <c r="EA10" i="5"/>
  <c r="CF33" i="4"/>
  <c r="BY10" i="5"/>
  <c r="EE10" i="5"/>
  <c r="AF11" i="5"/>
  <c r="ER32" i="4"/>
  <c r="AJ11" i="5"/>
  <c r="HT32" i="4"/>
  <c r="BD11" i="5"/>
  <c r="PT32" i="4"/>
  <c r="DG12" i="5"/>
  <c r="CA81" i="4"/>
  <c r="DP11" i="5"/>
  <c r="GK80" i="4"/>
  <c r="DT11" i="5"/>
  <c r="KO80" i="4"/>
  <c r="EA12" i="5"/>
  <c r="MW81" i="4"/>
  <c r="EE12" i="5"/>
  <c r="RA81" i="4"/>
  <c r="CF31" i="4"/>
  <c r="QN31" i="4"/>
  <c r="CF32" i="4"/>
  <c r="GZ33" i="4"/>
  <c r="CF54" i="4"/>
  <c r="JL56" i="4"/>
  <c r="MN56" i="4"/>
  <c r="JN81" i="4"/>
  <c r="BD12" i="5"/>
  <c r="PT33" i="4"/>
  <c r="BM11" i="5"/>
  <c r="X55" i="4"/>
  <c r="BQ11" i="5"/>
  <c r="CZ55" i="4"/>
  <c r="BX12" i="5"/>
  <c r="ER56" i="4"/>
  <c r="CK11" i="5"/>
  <c r="KZ55" i="4"/>
  <c r="CZ32" i="4"/>
  <c r="JL33" i="4"/>
  <c r="MN33" i="4"/>
  <c r="KF56" i="4"/>
  <c r="DB80" i="4"/>
  <c r="GK81" i="4"/>
  <c r="KO81" i="4"/>
  <c r="X32" i="4"/>
  <c r="FL32" i="4"/>
  <c r="KF32" i="4"/>
  <c r="KF33" i="4"/>
  <c r="CF55" i="4"/>
  <c r="DB79" i="4"/>
  <c r="Y80" i="4"/>
  <c r="EC80" i="4"/>
  <c r="NX80" i="4"/>
  <c r="DS10" i="5"/>
  <c r="CA10" i="5"/>
  <c r="AI10" i="5"/>
  <c r="DH10" i="5"/>
  <c r="BP10" i="5"/>
  <c r="X10" i="5"/>
  <c r="ED10" i="5"/>
  <c r="CL10" i="5"/>
  <c r="AT10" i="5"/>
  <c r="PZ79" i="4"/>
  <c r="LT54" i="4"/>
  <c r="LT31" i="4"/>
  <c r="JN79" i="4"/>
  <c r="GZ54" i="4"/>
  <c r="DH12" i="5"/>
  <c r="DB81" i="4"/>
  <c r="EB12" i="5"/>
  <c r="NX81" i="4"/>
  <c r="CW10" i="5"/>
  <c r="BX11" i="5"/>
  <c r="ER55" i="4"/>
  <c r="CB11" i="5"/>
  <c r="HT55" i="4"/>
  <c r="CA12" i="5"/>
  <c r="GZ56" i="4"/>
  <c r="CV11" i="5"/>
  <c r="PT55" i="4"/>
  <c r="CU12" i="5"/>
  <c r="OZ56" i="4"/>
  <c r="GZ31" i="4"/>
  <c r="AF12" i="5"/>
  <c r="ER33" i="4"/>
  <c r="AJ12" i="5"/>
  <c r="HT33" i="4"/>
  <c r="CB12" i="5"/>
  <c r="HT56" i="4"/>
  <c r="CV12" i="5"/>
  <c r="PT56" i="4"/>
  <c r="DQ11" i="5"/>
  <c r="HL80" i="4"/>
  <c r="X54" i="4"/>
  <c r="Y79" i="4"/>
  <c r="ER31" i="4"/>
  <c r="HT31" i="4"/>
  <c r="AR32" i="4"/>
  <c r="LT32" i="4"/>
  <c r="ER54" i="4"/>
  <c r="HT54" i="4"/>
  <c r="AR55" i="4"/>
  <c r="LT55" i="4"/>
  <c r="GK79" i="4"/>
  <c r="KO79" i="4"/>
  <c r="V10" i="5"/>
  <c r="AF10" i="5"/>
  <c r="AJ10" i="5"/>
  <c r="BD10" i="5"/>
  <c r="BN10" i="5"/>
  <c r="BX10" i="5"/>
  <c r="CB10" i="5"/>
  <c r="CV10" i="5"/>
  <c r="DF10" i="5"/>
  <c r="DP10" i="5"/>
  <c r="DT10" i="5"/>
  <c r="AR10" i="5"/>
  <c r="BB10" i="5"/>
  <c r="BF10" i="5"/>
  <c r="CJ10" i="5"/>
  <c r="CT10" i="5"/>
  <c r="CX10" i="5"/>
  <c r="EB10" i="5"/>
  <c r="U10" i="5"/>
  <c r="Y10" i="5"/>
  <c r="AS10" i="5"/>
  <c r="BC10" i="5"/>
  <c r="BM10" i="5"/>
  <c r="BQ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<sst xmlns="http://schemas.openxmlformats.org/spreadsheetml/2006/main" count="262" uniqueCount="106">
  <si>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</si>
  <si>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</si>
  <si>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</si>
  <si>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</si>
  <si>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</si>
  <si>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</si>
  <si>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</si>
  <si>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</si>
  <si>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</si>
  <si>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</si>
  <si>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</si>
  <si>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</si>
  <si>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</si>
  <si>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</si>
  <si>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</si>
  <si>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</si>
  <si>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</si>
  <si>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</si>
  <si>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</si>
  <si>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</si>
  <si>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</si>
  <si>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</si>
  <si>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</si>
  <si>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</si>
  <si>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</si>
  <si>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</si>
  <si>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</si>
  <si>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</si>
  <si>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</si>
  <si>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</si>
  <si>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</si>
  <si>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</si>
  <si>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</si>
  <si>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</si>
  <si>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</si>
  <si>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</si>
  <si>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</si>
  <si>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</si>
  <si>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</si>
  <si>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</si>
  <si>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</si>
  <si>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</si>
  <si>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</si>
  <si>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</si>
  <si>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</si>
  <si>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</si>
  <si>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</si>
  <si>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</si>
  <si>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</si>
  <si>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</si>
  <si>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</si>
  <si>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</si>
  <si>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</si>
  <si>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</si>
  <si>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</si>
  <si>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</si>
  <si>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</si>
  <si>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</si>
  <si>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</si>
  <si>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</si>
  <si>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</si>
  <si>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</si>
  <si>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</si>
  <si>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</si>
  <si>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</si>
  <si>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</si>
  <si>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</si>
  <si>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</si>
  <si>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</si>
  <si>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</si>
  <si>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</si>
  <si>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</si>
  <si>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</si>
  <si>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</si>
  <si>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</si>
  <si>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</si>
  <si>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</si>
  <si>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</si>
  <si>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</si>
  <si>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</si>
  <si>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</si>
  <si>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</si>
  <si>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</si>
  <si>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</si>
  <si>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</si>
  <si>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</si>
  <si>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</si>
  <si>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401005</t>
  </si>
  <si>
    <t>46</t>
  </si>
  <si>
    <t>02</t>
  </si>
  <si>
    <t>0</t>
  </si>
  <si>
    <t>000</t>
  </si>
  <si>
    <t>福岡県　北九州市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</si>
  <si>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</si>
  <si>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</si>
  <si>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</si>
  <si>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</si>
  <si>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</si>
  <si>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</si>
  <si>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</si>
  <si>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</si>
  <si>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</si>
  <si>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</si>
  <si>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 工業用水道事業では、令和3～7年度までの中期経営計画で定めた経営目標「安全・安心で質の高いサービスを提供し、現行料金を維持する」を目指し、収入増対策や経費削減を行っています。
　その結果、経常収支比率も安定して100％を超え、累積欠損金も発生していません。また、企業債残高対給水収益比率は横ばいではありますが、類似団体平均値も下回っています。このような結果から経営水準は健全な水準にあるといえます。
　今後も新規需要による収入の確保に努め、更なる経営基盤の強化をめざします。</t>
    <phoneticPr fontId="5"/>
  </si>
  <si>
    <t>　令和3～7年度までの経営計画に基づき、事業を実施しています。
　工業用水道事業については、大口使用者の撤退や生産縮小によるリスクが常にあることから、大口使用者の需要動向に注視するともに、市誘致部局と連携し新規の契約水量確保に取組む必要があります。
　また、管路については、アセットマネジメント手法を活用した更なる効率的・計画的な更新が必要です。</t>
    <rPh sb="154" eb="155">
      <t>サラ</t>
    </rPh>
    <phoneticPr fontId="5"/>
  </si>
  <si>
    <t xml:space="preserve"> 平成4年度以降、三期にわたる改築事業に計画的取り組み、有形固定資産減価償却率は近年横ばいで推移しています。
　管路経年化率は、令和4年度より増加していますが、一方で管路更新率も令和5年度に大きく増加しています。これは強靭化計画が令和4年度よりスタートし、令和5年度に更新管が竣工したためです。
　引き続き、老朽化した管路等を効率よく更新できるよう取り組んでいきます。</t>
    <rPh sb="80" eb="82">
      <t>イッポウ</t>
    </rPh>
    <rPh sb="89" eb="91">
      <t>レイワ</t>
    </rPh>
    <rPh sb="92" eb="94">
      <t>ネンド</t>
    </rPh>
    <rPh sb="95" eb="96">
      <t>オオ</t>
    </rPh>
    <rPh sb="98" eb="100">
      <t>ゾウカ</t>
    </rPh>
    <rPh sb="109" eb="112">
      <t>キョウジンカ</t>
    </rPh>
    <rPh sb="112" eb="114">
      <t>ケイカク</t>
    </rPh>
    <rPh sb="115" eb="117">
      <t>レイワ</t>
    </rPh>
    <rPh sb="118" eb="120">
      <t>ネンド</t>
    </rPh>
    <rPh sb="128" eb="130">
      <t>レイワ</t>
    </rPh>
    <rPh sb="131" eb="133">
      <t>ネンド</t>
    </rPh>
    <rPh sb="134" eb="136">
      <t>コウシン</t>
    </rPh>
    <rPh sb="136" eb="137">
      <t>カン</t>
    </rPh>
    <rPh sb="138" eb="140">
      <t>シュンコウ</t>
    </rPh>
    <rPh sb="149" eb="150">
      <t>ヒ</t>
    </rPh>
    <rPh sb="151" eb="152">
      <t>ツヅ</t>
    </rPh>
    <rPh sb="174" eb="175">
      <t>ト</t>
    </rPh>
    <rPh sb="176" eb="177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</si>
</sst>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59.27</c:v>
                </c:pt>
                <c:pt idx="1">
                  <c:v>59.41</c:v>
                </c:pt>
                <c:pt idx="2">
                  <c:v>59.78</c:v>
                </c:pt>
                <c:pt idx="3">
                  <c:v>60.02</c:v>
                </c:pt>
                <c:pt idx="4">
                  <c:v>59.65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5-4F1C-8F55-324CB4AB2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60.09</c:v>
                </c:pt>
                <c:pt idx="1">
                  <c:v>60.35</c:v>
                </c:pt>
                <c:pt idx="2">
                  <c:v>61.07</c:v>
                </c:pt>
                <c:pt idx="3">
                  <c:v>61.99</c:v>
                </c:pt>
                <c:pt idx="4">
                  <c:v>62.44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5-4F1C-8F55-324CB4AB2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2-4AD1-B288-871FDF8E9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16.670000000000002</c:v>
                </c:pt>
                <c:pt idx="1">
                  <c:v>9.4700000000000006</c:v>
                </c:pt>
                <c:pt idx="2">
                  <c:v>11.03</c:v>
                </c:pt>
                <c:pt idx="3">
                  <c:v>1.88</c:v>
                </c:pt>
                <c:pt idx="4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2-4AD1-B288-871FDF8E9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132.49</c:v>
                </c:pt>
                <c:pt idx="1">
                  <c:v>126.39</c:v>
                </c:pt>
                <c:pt idx="2">
                  <c:v>132.12</c:v>
                </c:pt>
                <c:pt idx="3">
                  <c:v>115.76</c:v>
                </c:pt>
                <c:pt idx="4">
                  <c:v>125.92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5-4C0F-ABEB-9B3D88E82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119.89</c:v>
                </c:pt>
                <c:pt idx="1">
                  <c:v>119.93</c:v>
                </c:pt>
                <c:pt idx="2">
                  <c:v>118.4</c:v>
                </c:pt>
                <c:pt idx="3">
                  <c:v>113.04</c:v>
                </c:pt>
                <c:pt idx="4">
                  <c:v>115.02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5-4C0F-ABEB-9B3D88E82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54.35</c:v>
                </c:pt>
                <c:pt idx="1">
                  <c:v>53.96</c:v>
                </c:pt>
                <c:pt idx="2">
                  <c:v>53.43</c:v>
                </c:pt>
                <c:pt idx="3">
                  <c:v>68.52</c:v>
                </c:pt>
                <c:pt idx="4">
                  <c:v>69.48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4-4B29-92FF-D032C6953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50.93</c:v>
                </c:pt>
                <c:pt idx="1">
                  <c:v>52.07</c:v>
                </c:pt>
                <c:pt idx="2">
                  <c:v>50.36</c:v>
                </c:pt>
                <c:pt idx="3">
                  <c:v>51.48</c:v>
                </c:pt>
                <c:pt idx="4">
                  <c:v>52.79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4-4B29-92FF-D032C6953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0.52</c:v>
                </c:pt>
                <c:pt idx="1">
                  <c:v>0.7</c:v>
                </c:pt>
                <c:pt idx="2">
                  <c:v>0.74</c:v>
                </c:pt>
                <c:pt idx="3">
                  <c:v>0.36</c:v>
                </c:pt>
                <c:pt idx="4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5-4652-93A1-C309D5ACC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0.22</c:v>
                </c:pt>
                <c:pt idx="1">
                  <c:v>0.5</c:v>
                </c:pt>
                <c:pt idx="2">
                  <c:v>0.2</c:v>
                </c:pt>
                <c:pt idx="3">
                  <c:v>0.24</c:v>
                </c:pt>
                <c:pt idx="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5-4652-93A1-C309D5ACC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498.2</c:v>
                </c:pt>
                <c:pt idx="1">
                  <c:v>718.7</c:v>
                </c:pt>
                <c:pt idx="2">
                  <c:v>786.39</c:v>
                </c:pt>
                <c:pt idx="3">
                  <c:v>485.03</c:v>
                </c:pt>
                <c:pt idx="4">
                  <c:v>429.15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3-4CD7-BAF8-6874203DC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368.36</c:v>
                </c:pt>
                <c:pt idx="1">
                  <c:v>380.84</c:v>
                </c:pt>
                <c:pt idx="2">
                  <c:v>424.64</c:v>
                </c:pt>
                <c:pt idx="3">
                  <c:v>427.23</c:v>
                </c:pt>
                <c:pt idx="4">
                  <c:v>454.07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3-4CD7-BAF8-6874203DC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110.32</c:v>
                </c:pt>
                <c:pt idx="1">
                  <c:v>106.37</c:v>
                </c:pt>
                <c:pt idx="2">
                  <c:v>97.19</c:v>
                </c:pt>
                <c:pt idx="3">
                  <c:v>89.93</c:v>
                </c:pt>
                <c:pt idx="4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8-4ECD-9AE8-F609526E7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227.51</c:v>
                </c:pt>
                <c:pt idx="1">
                  <c:v>225.72</c:v>
                </c:pt>
                <c:pt idx="2">
                  <c:v>217.8</c:v>
                </c:pt>
                <c:pt idx="3">
                  <c:v>216.05</c:v>
                </c:pt>
                <c:pt idx="4">
                  <c:v>213.13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48-4ECD-9AE8-F609526E7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138.01</c:v>
                </c:pt>
                <c:pt idx="1">
                  <c:v>130.66</c:v>
                </c:pt>
                <c:pt idx="2">
                  <c:v>137.47999999999999</c:v>
                </c:pt>
                <c:pt idx="3">
                  <c:v>117.85</c:v>
                </c:pt>
                <c:pt idx="4">
                  <c:v>128.81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7-4BF6-87D5-0A7099A75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117.69</c:v>
                </c:pt>
                <c:pt idx="1">
                  <c:v>116.75</c:v>
                </c:pt>
                <c:pt idx="2">
                  <c:v>115.48</c:v>
                </c:pt>
                <c:pt idx="3">
                  <c:v>109.91</c:v>
                </c:pt>
                <c:pt idx="4">
                  <c:v>111.83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7-4BF6-87D5-0A7099A75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16.02</c:v>
                </c:pt>
                <c:pt idx="1">
                  <c:v>16.38</c:v>
                </c:pt>
                <c:pt idx="2">
                  <c:v>15.62</c:v>
                </c:pt>
                <c:pt idx="3">
                  <c:v>18.23</c:v>
                </c:pt>
                <c:pt idx="4">
                  <c:v>16.850000000000001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E-4D44-B4CE-5E6EDD54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17.07</c:v>
                </c:pt>
                <c:pt idx="1">
                  <c:v>17.22</c:v>
                </c:pt>
                <c:pt idx="2">
                  <c:v>17.440000000000001</c:v>
                </c:pt>
                <c:pt idx="3">
                  <c:v>18.62</c:v>
                </c:pt>
                <c:pt idx="4">
                  <c:v>18.36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E-4D44-B4CE-5E6EDD54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57.41</c:v>
                </c:pt>
                <c:pt idx="1">
                  <c:v>49.51</c:v>
                </c:pt>
                <c:pt idx="2">
                  <c:v>51.18</c:v>
                </c:pt>
                <c:pt idx="3">
                  <c:v>51.75</c:v>
                </c:pt>
                <c:pt idx="4">
                  <c:v>55.85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1-4D56-A195-56F4414BC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57.96</c:v>
                </c:pt>
                <c:pt idx="1">
                  <c:v>56</c:v>
                </c:pt>
                <c:pt idx="2">
                  <c:v>56.81</c:v>
                </c:pt>
                <c:pt idx="3">
                  <c:v>55.65</c:v>
                </c:pt>
                <c:pt idx="4">
                  <c:v>54.73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1-4D56-A195-56F4414BC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89.56</c:v>
                </c:pt>
                <c:pt idx="1">
                  <c:v>89.23</c:v>
                </c:pt>
                <c:pt idx="2">
                  <c:v>88.77</c:v>
                </c:pt>
                <c:pt idx="3">
                  <c:v>88.4</c:v>
                </c:pt>
                <c:pt idx="4">
                  <c:v>88.52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9-4A8D-B440-7F6DE641F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80.540000000000006</c:v>
                </c:pt>
                <c:pt idx="1">
                  <c:v>80.08</c:v>
                </c:pt>
                <c:pt idx="2">
                  <c:v>79.69</c:v>
                </c:pt>
                <c:pt idx="3">
                  <c:v>78.66</c:v>
                </c:pt>
                <c:pt idx="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9-4A8D-B440-7F6DE641F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EP1" zoomScaleNormal="100" workbookViewId="0">
      <selection activeCell="SM48" sqref="SM48:TA65"/>
    </sheetView>
  </sheetViews>
  <sheetFormatPr defaultColWidth="2.6328125" defaultRowHeight="13" x14ac:dyDescent="0.2"/>
  <cols>
    <col min="1" max="1" width="1.90625" customWidth="1"/>
    <col min="2" max="2" width="0.7265625" customWidth="1"/>
    <col min="3" max="9" width="0.453125" customWidth="1"/>
    <col min="10" max="10" width="0.7265625" customWidth="1"/>
    <col min="11" max="125" width="0.453125" customWidth="1"/>
    <col min="126" max="126" width="0.7265625" customWidth="1"/>
    <col min="127" max="133" width="0.453125" customWidth="1"/>
    <col min="134" max="134" width="0.7265625" customWidth="1"/>
    <col min="135" max="161" width="0.453125" customWidth="1"/>
    <col min="162" max="162" width="0.7265625" customWidth="1"/>
    <col min="163" max="177" width="0.453125" customWidth="1"/>
    <col min="178" max="178" width="0.7265625" customWidth="1"/>
    <col min="179" max="249" width="0.453125" customWidth="1"/>
    <col min="250" max="250" width="0.7265625" customWidth="1"/>
    <col min="251" max="257" width="0.453125" customWidth="1"/>
    <col min="258" max="258" width="0.7265625" customWidth="1"/>
    <col min="259" max="329" width="0.453125" customWidth="1"/>
    <col min="330" max="330" width="0.7265625" customWidth="1"/>
    <col min="331" max="345" width="0.453125" customWidth="1"/>
    <col min="346" max="346" width="0.7265625" customWidth="1"/>
    <col min="347" max="373" width="0.453125" customWidth="1"/>
    <col min="374" max="374" width="0.7265625" customWidth="1"/>
    <col min="375" max="381" width="0.453125" customWidth="1"/>
    <col min="382" max="382" width="0.7265625" customWidth="1"/>
    <col min="383" max="497" width="0.453125" customWidth="1"/>
    <col min="498" max="498" width="0.7265625" customWidth="1"/>
    <col min="499" max="505" width="0.453125" customWidth="1"/>
    <col min="506" max="506" width="1.90625" customWidth="1"/>
    <col min="507" max="521" width="3.08984375" customWidth="1"/>
    <col min="522" max="522" width="4.4531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2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2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2">
      <c r="A5" s="2"/>
      <c r="B5" s="50" t="str">
        <f>データ!H7</f>
        <v>福岡県　北九州市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2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224900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大規模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125613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2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2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89.3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70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199085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自治体職員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2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2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103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R01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R02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R03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R04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R05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R01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R02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R03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R04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R05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R01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R02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R03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R04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R05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R01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R02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R03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R04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R05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132.49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126.39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132.12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115.76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125.92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498.2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718.7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786.39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485.03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429.15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110.32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106.37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97.19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89.93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89.8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119.89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119.93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118.4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113.04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115.02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16.670000000000002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9.4700000000000006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11.03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1.88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1.46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368.36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380.84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424.64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427.23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454.07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227.51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225.72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217.8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216.05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213.13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105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R01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R02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R03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R04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R05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R01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R02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R03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R04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R05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R01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R02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R03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R04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R05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R01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R02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R03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R04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R05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138.01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130.66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137.47999999999999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117.85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128.81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16.02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16.38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15.62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18.23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16.850000000000001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57.41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49.51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51.18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51.75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55.85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89.56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89.23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88.77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88.4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88.52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117.69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116.75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115.48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109.91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111.83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17.07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17.22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17.440000000000001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18.62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18.36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57.96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56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56.81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55.65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54.73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80.540000000000006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80.08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79.69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78.66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80.2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2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2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104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1"/>
      <c r="Y79" s="137" t="str">
        <f>データ!$B$10</f>
        <v>R01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R02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R03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R04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R05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1"/>
      <c r="GK79" s="137" t="str">
        <f>データ!$B$10</f>
        <v>R01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R02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R03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R04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R05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40"/>
      <c r="MK79" s="140"/>
      <c r="ML79" s="140"/>
      <c r="MM79" s="140"/>
      <c r="MN79" s="140"/>
      <c r="MO79" s="140"/>
      <c r="MP79" s="140"/>
      <c r="MQ79" s="140"/>
      <c r="MR79" s="140"/>
      <c r="MS79" s="140"/>
      <c r="MT79" s="140"/>
      <c r="MU79" s="140"/>
      <c r="MV79" s="141"/>
      <c r="MW79" s="137" t="str">
        <f>データ!$B$10</f>
        <v>R01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R02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R03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R04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R05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35" t="s">
        <v>23</v>
      </c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6">
        <f>データ!DD6</f>
        <v>59.27</v>
      </c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>
        <f>データ!DE6</f>
        <v>59.41</v>
      </c>
      <c r="BA80" s="136"/>
      <c r="BB80" s="136"/>
      <c r="BC80" s="136"/>
      <c r="BD80" s="136"/>
      <c r="BE80" s="136"/>
      <c r="BF80" s="136"/>
      <c r="BG80" s="136"/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/>
      <c r="CA80" s="136">
        <f>データ!DF6</f>
        <v>59.78</v>
      </c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/>
      <c r="CT80" s="136"/>
      <c r="CU80" s="136"/>
      <c r="CV80" s="136"/>
      <c r="CW80" s="136"/>
      <c r="CX80" s="136"/>
      <c r="CY80" s="136"/>
      <c r="CZ80" s="136"/>
      <c r="DA80" s="136"/>
      <c r="DB80" s="136">
        <f>データ!DG6</f>
        <v>60.02</v>
      </c>
      <c r="DC80" s="136"/>
      <c r="DD80" s="136"/>
      <c r="DE80" s="136"/>
      <c r="DF80" s="136"/>
      <c r="DG80" s="136"/>
      <c r="DH80" s="136"/>
      <c r="DI80" s="136"/>
      <c r="DJ80" s="136"/>
      <c r="DK80" s="136"/>
      <c r="DL80" s="136"/>
      <c r="DM80" s="136"/>
      <c r="DN80" s="136"/>
      <c r="DO80" s="136"/>
      <c r="DP80" s="136"/>
      <c r="DQ80" s="136"/>
      <c r="DR80" s="136"/>
      <c r="DS80" s="136"/>
      <c r="DT80" s="136"/>
      <c r="DU80" s="136"/>
      <c r="DV80" s="136"/>
      <c r="DW80" s="136"/>
      <c r="DX80" s="136"/>
      <c r="DY80" s="136"/>
      <c r="DZ80" s="136"/>
      <c r="EA80" s="136"/>
      <c r="EB80" s="136"/>
      <c r="EC80" s="136">
        <f>データ!DH6</f>
        <v>59.65</v>
      </c>
      <c r="ED80" s="136"/>
      <c r="EE80" s="136"/>
      <c r="EF80" s="136"/>
      <c r="EG80" s="136"/>
      <c r="EH80" s="136"/>
      <c r="EI80" s="136"/>
      <c r="EJ80" s="136"/>
      <c r="EK80" s="136"/>
      <c r="EL80" s="136"/>
      <c r="EM80" s="136"/>
      <c r="EN80" s="136"/>
      <c r="EO80" s="136"/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35" t="s">
        <v>23</v>
      </c>
      <c r="FY80" s="135"/>
      <c r="FZ80" s="135"/>
      <c r="GA80" s="135"/>
      <c r="GB80" s="135"/>
      <c r="GC80" s="135"/>
      <c r="GD80" s="135"/>
      <c r="GE80" s="135"/>
      <c r="GF80" s="135"/>
      <c r="GG80" s="135"/>
      <c r="GH80" s="135"/>
      <c r="GI80" s="135"/>
      <c r="GJ80" s="135"/>
      <c r="GK80" s="136">
        <f>データ!DO6</f>
        <v>54.35</v>
      </c>
      <c r="GL80" s="136"/>
      <c r="GM80" s="136"/>
      <c r="GN80" s="136"/>
      <c r="GO80" s="136"/>
      <c r="GP80" s="136"/>
      <c r="GQ80" s="136"/>
      <c r="GR80" s="136"/>
      <c r="GS80" s="136"/>
      <c r="GT80" s="136"/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>
        <f>データ!DP6</f>
        <v>53.96</v>
      </c>
      <c r="HM80" s="136"/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136"/>
      <c r="IG80" s="136"/>
      <c r="IH80" s="136"/>
      <c r="II80" s="136"/>
      <c r="IJ80" s="136"/>
      <c r="IK80" s="136"/>
      <c r="IL80" s="136"/>
      <c r="IM80" s="136">
        <f>データ!DQ6</f>
        <v>53.43</v>
      </c>
      <c r="IN80" s="136"/>
      <c r="IO80" s="136"/>
      <c r="IP80" s="136"/>
      <c r="IQ80" s="136"/>
      <c r="IR80" s="136"/>
      <c r="IS80" s="136"/>
      <c r="IT80" s="136"/>
      <c r="IU80" s="136"/>
      <c r="IV80" s="136"/>
      <c r="IW80" s="136"/>
      <c r="IX80" s="136"/>
      <c r="IY80" s="136"/>
      <c r="IZ80" s="136"/>
      <c r="JA80" s="136"/>
      <c r="JB80" s="136"/>
      <c r="JC80" s="136"/>
      <c r="JD80" s="136"/>
      <c r="JE80" s="136"/>
      <c r="JF80" s="136"/>
      <c r="JG80" s="136"/>
      <c r="JH80" s="136"/>
      <c r="JI80" s="136"/>
      <c r="JJ80" s="136"/>
      <c r="JK80" s="136"/>
      <c r="JL80" s="136"/>
      <c r="JM80" s="136"/>
      <c r="JN80" s="136">
        <f>データ!DR6</f>
        <v>68.52</v>
      </c>
      <c r="JO80" s="136"/>
      <c r="JP80" s="136"/>
      <c r="JQ80" s="136"/>
      <c r="JR80" s="136"/>
      <c r="JS80" s="136"/>
      <c r="JT80" s="136"/>
      <c r="JU80" s="136"/>
      <c r="JV80" s="136"/>
      <c r="JW80" s="136"/>
      <c r="JX80" s="136"/>
      <c r="JY80" s="136"/>
      <c r="JZ80" s="136"/>
      <c r="KA80" s="136"/>
      <c r="KB80" s="136"/>
      <c r="KC80" s="136"/>
      <c r="KD80" s="136"/>
      <c r="KE80" s="136"/>
      <c r="KF80" s="136"/>
      <c r="KG80" s="136"/>
      <c r="KH80" s="136"/>
      <c r="KI80" s="136"/>
      <c r="KJ80" s="136"/>
      <c r="KK80" s="136"/>
      <c r="KL80" s="136"/>
      <c r="KM80" s="136"/>
      <c r="KN80" s="136"/>
      <c r="KO80" s="136">
        <f>データ!DS6</f>
        <v>69.48</v>
      </c>
      <c r="KP80" s="136"/>
      <c r="KQ80" s="136"/>
      <c r="KR80" s="136"/>
      <c r="KS80" s="136"/>
      <c r="KT80" s="136"/>
      <c r="KU80" s="136"/>
      <c r="KV80" s="136"/>
      <c r="KW80" s="136"/>
      <c r="KX80" s="136"/>
      <c r="KY80" s="136"/>
      <c r="KZ80" s="136"/>
      <c r="LA80" s="136"/>
      <c r="LB80" s="136"/>
      <c r="LC80" s="136"/>
      <c r="LD80" s="136"/>
      <c r="LE80" s="136"/>
      <c r="LF80" s="136"/>
      <c r="LG80" s="136"/>
      <c r="LH80" s="136"/>
      <c r="LI80" s="136"/>
      <c r="LJ80" s="136"/>
      <c r="LK80" s="136"/>
      <c r="LL80" s="136"/>
      <c r="LM80" s="136"/>
      <c r="LN80" s="136"/>
      <c r="LO80" s="13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35" t="s">
        <v>23</v>
      </c>
      <c r="MK80" s="135"/>
      <c r="ML80" s="135"/>
      <c r="MM80" s="135"/>
      <c r="MN80" s="135"/>
      <c r="MO80" s="135"/>
      <c r="MP80" s="135"/>
      <c r="MQ80" s="135"/>
      <c r="MR80" s="135"/>
      <c r="MS80" s="135"/>
      <c r="MT80" s="135"/>
      <c r="MU80" s="135"/>
      <c r="MV80" s="135"/>
      <c r="MW80" s="136">
        <f>データ!DZ6</f>
        <v>0.52</v>
      </c>
      <c r="MX80" s="136"/>
      <c r="MY80" s="136"/>
      <c r="MZ80" s="136"/>
      <c r="NA80" s="136"/>
      <c r="NB80" s="136"/>
      <c r="NC80" s="136"/>
      <c r="ND80" s="136"/>
      <c r="NE80" s="136"/>
      <c r="NF80" s="136"/>
      <c r="NG80" s="136"/>
      <c r="NH80" s="136"/>
      <c r="NI80" s="136"/>
      <c r="NJ80" s="136"/>
      <c r="NK80" s="136"/>
      <c r="NL80" s="136"/>
      <c r="NM80" s="136"/>
      <c r="NN80" s="136"/>
      <c r="NO80" s="136"/>
      <c r="NP80" s="136"/>
      <c r="NQ80" s="136"/>
      <c r="NR80" s="136"/>
      <c r="NS80" s="136"/>
      <c r="NT80" s="136"/>
      <c r="NU80" s="136"/>
      <c r="NV80" s="136"/>
      <c r="NW80" s="136"/>
      <c r="NX80" s="136">
        <f>データ!EA6</f>
        <v>0.7</v>
      </c>
      <c r="NY80" s="136"/>
      <c r="NZ80" s="136"/>
      <c r="OA80" s="136"/>
      <c r="OB80" s="136"/>
      <c r="OC80" s="136"/>
      <c r="OD80" s="136"/>
      <c r="OE80" s="136"/>
      <c r="OF80" s="136"/>
      <c r="OG80" s="136"/>
      <c r="OH80" s="136"/>
      <c r="OI80" s="136"/>
      <c r="OJ80" s="136"/>
      <c r="OK80" s="136"/>
      <c r="OL80" s="136"/>
      <c r="OM80" s="136"/>
      <c r="ON80" s="136"/>
      <c r="OO80" s="136"/>
      <c r="OP80" s="136"/>
      <c r="OQ80" s="136"/>
      <c r="OR80" s="136"/>
      <c r="OS80" s="136"/>
      <c r="OT80" s="136"/>
      <c r="OU80" s="136"/>
      <c r="OV80" s="136"/>
      <c r="OW80" s="136"/>
      <c r="OX80" s="136"/>
      <c r="OY80" s="136">
        <f>データ!EB6</f>
        <v>0.74</v>
      </c>
      <c r="OZ80" s="136"/>
      <c r="PA80" s="136"/>
      <c r="PB80" s="136"/>
      <c r="PC80" s="136"/>
      <c r="PD80" s="136"/>
      <c r="PE80" s="136"/>
      <c r="PF80" s="136"/>
      <c r="PG80" s="136"/>
      <c r="PH80" s="136"/>
      <c r="PI80" s="136"/>
      <c r="PJ80" s="136"/>
      <c r="PK80" s="136"/>
      <c r="PL80" s="136"/>
      <c r="PM80" s="136"/>
      <c r="PN80" s="136"/>
      <c r="PO80" s="136"/>
      <c r="PP80" s="136"/>
      <c r="PQ80" s="136"/>
      <c r="PR80" s="136"/>
      <c r="PS80" s="136"/>
      <c r="PT80" s="136"/>
      <c r="PU80" s="136"/>
      <c r="PV80" s="136"/>
      <c r="PW80" s="136"/>
      <c r="PX80" s="136"/>
      <c r="PY80" s="136"/>
      <c r="PZ80" s="136">
        <f>データ!EC6</f>
        <v>0.36</v>
      </c>
      <c r="QA80" s="136"/>
      <c r="QB80" s="136"/>
      <c r="QC80" s="136"/>
      <c r="QD80" s="136"/>
      <c r="QE80" s="136"/>
      <c r="QF80" s="136"/>
      <c r="QG80" s="136"/>
      <c r="QH80" s="136"/>
      <c r="QI80" s="136"/>
      <c r="QJ80" s="136"/>
      <c r="QK80" s="136"/>
      <c r="QL80" s="136"/>
      <c r="QM80" s="136"/>
      <c r="QN80" s="136"/>
      <c r="QO80" s="136"/>
      <c r="QP80" s="136"/>
      <c r="QQ80" s="136"/>
      <c r="QR80" s="136"/>
      <c r="QS80" s="136"/>
      <c r="QT80" s="136"/>
      <c r="QU80" s="136"/>
      <c r="QV80" s="136"/>
      <c r="QW80" s="136"/>
      <c r="QX80" s="136"/>
      <c r="QY80" s="136"/>
      <c r="QZ80" s="136"/>
      <c r="RA80" s="136">
        <f>データ!ED6</f>
        <v>1.02</v>
      </c>
      <c r="RB80" s="136"/>
      <c r="RC80" s="136"/>
      <c r="RD80" s="136"/>
      <c r="RE80" s="136"/>
      <c r="RF80" s="136"/>
      <c r="RG80" s="136"/>
      <c r="RH80" s="136"/>
      <c r="RI80" s="136"/>
      <c r="RJ80" s="136"/>
      <c r="RK80" s="136"/>
      <c r="RL80" s="136"/>
      <c r="RM80" s="136"/>
      <c r="RN80" s="136"/>
      <c r="RO80" s="136"/>
      <c r="RP80" s="136"/>
      <c r="RQ80" s="136"/>
      <c r="RR80" s="136"/>
      <c r="RS80" s="136"/>
      <c r="RT80" s="136"/>
      <c r="RU80" s="136"/>
      <c r="RV80" s="136"/>
      <c r="RW80" s="136"/>
      <c r="RX80" s="136"/>
      <c r="RY80" s="136"/>
      <c r="RZ80" s="136"/>
      <c r="SA80" s="13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35" t="s">
        <v>24</v>
      </c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6">
        <f>データ!DI6</f>
        <v>60.09</v>
      </c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>
        <f>データ!DJ6</f>
        <v>60.35</v>
      </c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6"/>
      <c r="BX81" s="136"/>
      <c r="BY81" s="136"/>
      <c r="BZ81" s="136"/>
      <c r="CA81" s="136">
        <f>データ!DK6</f>
        <v>61.07</v>
      </c>
      <c r="CB81" s="136"/>
      <c r="CC81" s="136"/>
      <c r="CD81" s="136"/>
      <c r="CE81" s="136"/>
      <c r="CF81" s="136"/>
      <c r="CG81" s="136"/>
      <c r="CH81" s="136"/>
      <c r="CI81" s="136"/>
      <c r="CJ81" s="136"/>
      <c r="CK81" s="136"/>
      <c r="CL81" s="136"/>
      <c r="CM81" s="136"/>
      <c r="CN81" s="136"/>
      <c r="CO81" s="136"/>
      <c r="CP81" s="136"/>
      <c r="CQ81" s="136"/>
      <c r="CR81" s="136"/>
      <c r="CS81" s="136"/>
      <c r="CT81" s="136"/>
      <c r="CU81" s="136"/>
      <c r="CV81" s="136"/>
      <c r="CW81" s="136"/>
      <c r="CX81" s="136"/>
      <c r="CY81" s="136"/>
      <c r="CZ81" s="136"/>
      <c r="DA81" s="136"/>
      <c r="DB81" s="136">
        <f>データ!DL6</f>
        <v>61.99</v>
      </c>
      <c r="DC81" s="136"/>
      <c r="DD81" s="136"/>
      <c r="DE81" s="136"/>
      <c r="DF81" s="136"/>
      <c r="DG81" s="136"/>
      <c r="DH81" s="136"/>
      <c r="DI81" s="136"/>
      <c r="DJ81" s="136"/>
      <c r="DK81" s="136"/>
      <c r="DL81" s="136"/>
      <c r="DM81" s="136"/>
      <c r="DN81" s="136"/>
      <c r="DO81" s="136"/>
      <c r="DP81" s="136"/>
      <c r="DQ81" s="136"/>
      <c r="DR81" s="136"/>
      <c r="DS81" s="136"/>
      <c r="DT81" s="136"/>
      <c r="DU81" s="136"/>
      <c r="DV81" s="136"/>
      <c r="DW81" s="136"/>
      <c r="DX81" s="136"/>
      <c r="DY81" s="136"/>
      <c r="DZ81" s="136"/>
      <c r="EA81" s="136"/>
      <c r="EB81" s="136"/>
      <c r="EC81" s="136">
        <f>データ!DM6</f>
        <v>62.44</v>
      </c>
      <c r="ED81" s="136"/>
      <c r="EE81" s="136"/>
      <c r="EF81" s="136"/>
      <c r="EG81" s="136"/>
      <c r="EH81" s="136"/>
      <c r="EI81" s="136"/>
      <c r="EJ81" s="136"/>
      <c r="EK81" s="136"/>
      <c r="EL81" s="136"/>
      <c r="EM81" s="136"/>
      <c r="EN81" s="136"/>
      <c r="EO81" s="136"/>
      <c r="EP81" s="136"/>
      <c r="EQ81" s="136"/>
      <c r="ER81" s="136"/>
      <c r="ES81" s="136"/>
      <c r="ET81" s="136"/>
      <c r="EU81" s="136"/>
      <c r="EV81" s="136"/>
      <c r="EW81" s="136"/>
      <c r="EX81" s="136"/>
      <c r="EY81" s="136"/>
      <c r="EZ81" s="136"/>
      <c r="FA81" s="136"/>
      <c r="FB81" s="136"/>
      <c r="FC81" s="13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35" t="s">
        <v>24</v>
      </c>
      <c r="FY81" s="135"/>
      <c r="FZ81" s="135"/>
      <c r="GA81" s="135"/>
      <c r="GB81" s="135"/>
      <c r="GC81" s="135"/>
      <c r="GD81" s="135"/>
      <c r="GE81" s="135"/>
      <c r="GF81" s="135"/>
      <c r="GG81" s="135"/>
      <c r="GH81" s="135"/>
      <c r="GI81" s="135"/>
      <c r="GJ81" s="135"/>
      <c r="GK81" s="136">
        <f>データ!DT6</f>
        <v>50.93</v>
      </c>
      <c r="GL81" s="136"/>
      <c r="GM81" s="136"/>
      <c r="GN81" s="136"/>
      <c r="GO81" s="136"/>
      <c r="GP81" s="136"/>
      <c r="GQ81" s="136"/>
      <c r="GR81" s="136"/>
      <c r="GS81" s="136"/>
      <c r="GT81" s="136"/>
      <c r="GU81" s="136"/>
      <c r="GV81" s="136"/>
      <c r="GW81" s="136"/>
      <c r="GX81" s="136"/>
      <c r="GY81" s="136"/>
      <c r="GZ81" s="136"/>
      <c r="HA81" s="136"/>
      <c r="HB81" s="136"/>
      <c r="HC81" s="136"/>
      <c r="HD81" s="136"/>
      <c r="HE81" s="136"/>
      <c r="HF81" s="136"/>
      <c r="HG81" s="136"/>
      <c r="HH81" s="136"/>
      <c r="HI81" s="136"/>
      <c r="HJ81" s="136"/>
      <c r="HK81" s="136"/>
      <c r="HL81" s="136">
        <f>データ!DU6</f>
        <v>52.07</v>
      </c>
      <c r="HM81" s="136"/>
      <c r="HN81" s="136"/>
      <c r="HO81" s="136"/>
      <c r="HP81" s="136"/>
      <c r="HQ81" s="136"/>
      <c r="HR81" s="136"/>
      <c r="HS81" s="136"/>
      <c r="HT81" s="136"/>
      <c r="HU81" s="136"/>
      <c r="HV81" s="136"/>
      <c r="HW81" s="136"/>
      <c r="HX81" s="136"/>
      <c r="HY81" s="136"/>
      <c r="HZ81" s="136"/>
      <c r="IA81" s="136"/>
      <c r="IB81" s="136"/>
      <c r="IC81" s="136"/>
      <c r="ID81" s="136"/>
      <c r="IE81" s="136"/>
      <c r="IF81" s="136"/>
      <c r="IG81" s="136"/>
      <c r="IH81" s="136"/>
      <c r="II81" s="136"/>
      <c r="IJ81" s="136"/>
      <c r="IK81" s="136"/>
      <c r="IL81" s="136"/>
      <c r="IM81" s="136">
        <f>データ!DV6</f>
        <v>50.36</v>
      </c>
      <c r="IN81" s="136"/>
      <c r="IO81" s="136"/>
      <c r="IP81" s="136"/>
      <c r="IQ81" s="136"/>
      <c r="IR81" s="136"/>
      <c r="IS81" s="136"/>
      <c r="IT81" s="136"/>
      <c r="IU81" s="136"/>
      <c r="IV81" s="136"/>
      <c r="IW81" s="136"/>
      <c r="IX81" s="136"/>
      <c r="IY81" s="136"/>
      <c r="IZ81" s="136"/>
      <c r="JA81" s="136"/>
      <c r="JB81" s="136"/>
      <c r="JC81" s="136"/>
      <c r="JD81" s="136"/>
      <c r="JE81" s="136"/>
      <c r="JF81" s="136"/>
      <c r="JG81" s="136"/>
      <c r="JH81" s="136"/>
      <c r="JI81" s="136"/>
      <c r="JJ81" s="136"/>
      <c r="JK81" s="136"/>
      <c r="JL81" s="136"/>
      <c r="JM81" s="136"/>
      <c r="JN81" s="136">
        <f>データ!DW6</f>
        <v>51.48</v>
      </c>
      <c r="JO81" s="136"/>
      <c r="JP81" s="136"/>
      <c r="JQ81" s="136"/>
      <c r="JR81" s="136"/>
      <c r="JS81" s="136"/>
      <c r="JT81" s="136"/>
      <c r="JU81" s="136"/>
      <c r="JV81" s="136"/>
      <c r="JW81" s="136"/>
      <c r="JX81" s="136"/>
      <c r="JY81" s="136"/>
      <c r="JZ81" s="136"/>
      <c r="KA81" s="136"/>
      <c r="KB81" s="136"/>
      <c r="KC81" s="136"/>
      <c r="KD81" s="136"/>
      <c r="KE81" s="136"/>
      <c r="KF81" s="136"/>
      <c r="KG81" s="136"/>
      <c r="KH81" s="136"/>
      <c r="KI81" s="136"/>
      <c r="KJ81" s="136"/>
      <c r="KK81" s="136"/>
      <c r="KL81" s="136"/>
      <c r="KM81" s="136"/>
      <c r="KN81" s="136"/>
      <c r="KO81" s="136">
        <f>データ!DX6</f>
        <v>52.79</v>
      </c>
      <c r="KP81" s="136"/>
      <c r="KQ81" s="136"/>
      <c r="KR81" s="136"/>
      <c r="KS81" s="136"/>
      <c r="KT81" s="136"/>
      <c r="KU81" s="136"/>
      <c r="KV81" s="136"/>
      <c r="KW81" s="136"/>
      <c r="KX81" s="136"/>
      <c r="KY81" s="136"/>
      <c r="KZ81" s="136"/>
      <c r="LA81" s="136"/>
      <c r="LB81" s="136"/>
      <c r="LC81" s="136"/>
      <c r="LD81" s="136"/>
      <c r="LE81" s="136"/>
      <c r="LF81" s="136"/>
      <c r="LG81" s="136"/>
      <c r="LH81" s="136"/>
      <c r="LI81" s="136"/>
      <c r="LJ81" s="136"/>
      <c r="LK81" s="136"/>
      <c r="LL81" s="136"/>
      <c r="LM81" s="136"/>
      <c r="LN81" s="136"/>
      <c r="LO81" s="13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35" t="s">
        <v>24</v>
      </c>
      <c r="MK81" s="135"/>
      <c r="ML81" s="135"/>
      <c r="MM81" s="135"/>
      <c r="MN81" s="135"/>
      <c r="MO81" s="135"/>
      <c r="MP81" s="135"/>
      <c r="MQ81" s="135"/>
      <c r="MR81" s="135"/>
      <c r="MS81" s="135"/>
      <c r="MT81" s="135"/>
      <c r="MU81" s="135"/>
      <c r="MV81" s="135"/>
      <c r="MW81" s="136">
        <f>データ!EE6</f>
        <v>0.22</v>
      </c>
      <c r="MX81" s="136"/>
      <c r="MY81" s="136"/>
      <c r="MZ81" s="136"/>
      <c r="NA81" s="136"/>
      <c r="NB81" s="136"/>
      <c r="NC81" s="136"/>
      <c r="ND81" s="136"/>
      <c r="NE81" s="136"/>
      <c r="NF81" s="136"/>
      <c r="NG81" s="136"/>
      <c r="NH81" s="136"/>
      <c r="NI81" s="136"/>
      <c r="NJ81" s="136"/>
      <c r="NK81" s="136"/>
      <c r="NL81" s="136"/>
      <c r="NM81" s="136"/>
      <c r="NN81" s="136"/>
      <c r="NO81" s="136"/>
      <c r="NP81" s="136"/>
      <c r="NQ81" s="136"/>
      <c r="NR81" s="136"/>
      <c r="NS81" s="136"/>
      <c r="NT81" s="136"/>
      <c r="NU81" s="136"/>
      <c r="NV81" s="136"/>
      <c r="NW81" s="136"/>
      <c r="NX81" s="136">
        <f>データ!EF6</f>
        <v>0.5</v>
      </c>
      <c r="NY81" s="136"/>
      <c r="NZ81" s="136"/>
      <c r="OA81" s="136"/>
      <c r="OB81" s="136"/>
      <c r="OC81" s="136"/>
      <c r="OD81" s="136"/>
      <c r="OE81" s="136"/>
      <c r="OF81" s="136"/>
      <c r="OG81" s="136"/>
      <c r="OH81" s="136"/>
      <c r="OI81" s="136"/>
      <c r="OJ81" s="136"/>
      <c r="OK81" s="136"/>
      <c r="OL81" s="136"/>
      <c r="OM81" s="136"/>
      <c r="ON81" s="136"/>
      <c r="OO81" s="136"/>
      <c r="OP81" s="136"/>
      <c r="OQ81" s="136"/>
      <c r="OR81" s="136"/>
      <c r="OS81" s="136"/>
      <c r="OT81" s="136"/>
      <c r="OU81" s="136"/>
      <c r="OV81" s="136"/>
      <c r="OW81" s="136"/>
      <c r="OX81" s="136"/>
      <c r="OY81" s="136">
        <f>データ!EG6</f>
        <v>0.2</v>
      </c>
      <c r="OZ81" s="136"/>
      <c r="PA81" s="136"/>
      <c r="PB81" s="136"/>
      <c r="PC81" s="136"/>
      <c r="PD81" s="136"/>
      <c r="PE81" s="136"/>
      <c r="PF81" s="136"/>
      <c r="PG81" s="136"/>
      <c r="PH81" s="136"/>
      <c r="PI81" s="136"/>
      <c r="PJ81" s="136"/>
      <c r="PK81" s="136"/>
      <c r="PL81" s="136"/>
      <c r="PM81" s="136"/>
      <c r="PN81" s="136"/>
      <c r="PO81" s="136"/>
      <c r="PP81" s="136"/>
      <c r="PQ81" s="136"/>
      <c r="PR81" s="136"/>
      <c r="PS81" s="136"/>
      <c r="PT81" s="136"/>
      <c r="PU81" s="136"/>
      <c r="PV81" s="136"/>
      <c r="PW81" s="136"/>
      <c r="PX81" s="136"/>
      <c r="PY81" s="136"/>
      <c r="PZ81" s="136">
        <f>データ!EH6</f>
        <v>0.24</v>
      </c>
      <c r="QA81" s="136"/>
      <c r="QB81" s="136"/>
      <c r="QC81" s="136"/>
      <c r="QD81" s="136"/>
      <c r="QE81" s="136"/>
      <c r="QF81" s="136"/>
      <c r="QG81" s="136"/>
      <c r="QH81" s="136"/>
      <c r="QI81" s="136"/>
      <c r="QJ81" s="136"/>
      <c r="QK81" s="136"/>
      <c r="QL81" s="136"/>
      <c r="QM81" s="136"/>
      <c r="QN81" s="136"/>
      <c r="QO81" s="136"/>
      <c r="QP81" s="136"/>
      <c r="QQ81" s="136"/>
      <c r="QR81" s="136"/>
      <c r="QS81" s="136"/>
      <c r="QT81" s="136"/>
      <c r="QU81" s="136"/>
      <c r="QV81" s="136"/>
      <c r="QW81" s="136"/>
      <c r="QX81" s="136"/>
      <c r="QY81" s="136"/>
      <c r="QZ81" s="136"/>
      <c r="RA81" s="136">
        <f>データ!EI6</f>
        <v>0.31</v>
      </c>
      <c r="RB81" s="136"/>
      <c r="RC81" s="136"/>
      <c r="RD81" s="136"/>
      <c r="RE81" s="136"/>
      <c r="RF81" s="136"/>
      <c r="RG81" s="136"/>
      <c r="RH81" s="136"/>
      <c r="RI81" s="136"/>
      <c r="RJ81" s="136"/>
      <c r="RK81" s="136"/>
      <c r="RL81" s="136"/>
      <c r="RM81" s="136"/>
      <c r="RN81" s="136"/>
      <c r="RO81" s="136"/>
      <c r="RP81" s="136"/>
      <c r="RQ81" s="136"/>
      <c r="RR81" s="136"/>
      <c r="RS81" s="136"/>
      <c r="RT81" s="136"/>
      <c r="RU81" s="136"/>
      <c r="RV81" s="136"/>
      <c r="RW81" s="136"/>
      <c r="RX81" s="136"/>
      <c r="RY81" s="136"/>
      <c r="RZ81" s="136"/>
      <c r="SA81" s="13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144" t="s">
        <v>29</v>
      </c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 t="s">
        <v>30</v>
      </c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 t="s">
        <v>31</v>
      </c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144"/>
      <c r="BS89" s="144"/>
      <c r="BT89" s="144"/>
      <c r="BU89" s="144"/>
      <c r="BV89" s="144"/>
      <c r="BW89" s="144"/>
      <c r="BX89" s="144"/>
      <c r="BY89" s="144"/>
      <c r="BZ89" s="144"/>
      <c r="CA89" s="144"/>
      <c r="CB89" s="144"/>
      <c r="CC89" s="144"/>
      <c r="CD89" s="144"/>
      <c r="CE89" s="144"/>
      <c r="CF89" s="144" t="s">
        <v>32</v>
      </c>
      <c r="CG89" s="144"/>
      <c r="CH89" s="144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4"/>
      <c r="DC89" s="144"/>
      <c r="DD89" s="144"/>
      <c r="DE89" s="144"/>
      <c r="DF89" s="144"/>
      <c r="DG89" s="144" t="s">
        <v>33</v>
      </c>
      <c r="DH89" s="144"/>
      <c r="DI89" s="144"/>
      <c r="DJ89" s="144"/>
      <c r="DK89" s="144"/>
      <c r="DL89" s="144"/>
      <c r="DM89" s="144"/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144"/>
      <c r="DZ89" s="144"/>
      <c r="EA89" s="144"/>
      <c r="EB89" s="144"/>
      <c r="EC89" s="144"/>
      <c r="ED89" s="144"/>
      <c r="EE89" s="144"/>
      <c r="EF89" s="144"/>
      <c r="EG89" s="144"/>
      <c r="EH89" s="144" t="s">
        <v>34</v>
      </c>
      <c r="EI89" s="144"/>
      <c r="EJ89" s="144"/>
      <c r="EK89" s="144"/>
      <c r="EL89" s="144"/>
      <c r="EM89" s="144"/>
      <c r="EN89" s="144"/>
      <c r="EO89" s="144"/>
      <c r="EP89" s="144"/>
      <c r="EQ89" s="144"/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 t="s">
        <v>35</v>
      </c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44"/>
      <c r="GF89" s="144"/>
      <c r="GG89" s="144"/>
      <c r="GH89" s="144"/>
      <c r="GI89" s="144"/>
      <c r="GJ89" s="144" t="s">
        <v>36</v>
      </c>
      <c r="GK89" s="144"/>
      <c r="GL89" s="144"/>
      <c r="GM89" s="144"/>
      <c r="GN89" s="144"/>
      <c r="GO89" s="144"/>
      <c r="GP89" s="144"/>
      <c r="GQ89" s="144"/>
      <c r="GR89" s="144"/>
      <c r="GS89" s="144"/>
      <c r="GT89" s="144"/>
      <c r="GU89" s="144"/>
      <c r="GV89" s="144"/>
      <c r="GW89" s="144"/>
      <c r="GX89" s="144"/>
      <c r="GY89" s="144"/>
      <c r="GZ89" s="144"/>
      <c r="HA89" s="144"/>
      <c r="HB89" s="144"/>
      <c r="HC89" s="144"/>
      <c r="HD89" s="144"/>
      <c r="HE89" s="144"/>
      <c r="HF89" s="144"/>
      <c r="HG89" s="144"/>
      <c r="HH89" s="144"/>
      <c r="HI89" s="144"/>
      <c r="HJ89" s="144"/>
      <c r="HK89" s="144" t="s">
        <v>29</v>
      </c>
      <c r="HL89" s="144"/>
      <c r="HM89" s="144"/>
      <c r="HN89" s="144"/>
      <c r="HO89" s="144"/>
      <c r="HP89" s="144"/>
      <c r="HQ89" s="144"/>
      <c r="HR89" s="144"/>
      <c r="HS89" s="144"/>
      <c r="HT89" s="144"/>
      <c r="HU89" s="144"/>
      <c r="HV89" s="144"/>
      <c r="HW89" s="144"/>
      <c r="HX89" s="144"/>
      <c r="HY89" s="144"/>
      <c r="HZ89" s="144"/>
      <c r="IA89" s="144"/>
      <c r="IB89" s="144"/>
      <c r="IC89" s="144"/>
      <c r="ID89" s="144"/>
      <c r="IE89" s="144"/>
      <c r="IF89" s="144"/>
      <c r="IG89" s="144"/>
      <c r="IH89" s="144"/>
      <c r="II89" s="144"/>
      <c r="IJ89" s="144"/>
      <c r="IK89" s="144"/>
      <c r="IL89" s="144" t="s">
        <v>30</v>
      </c>
      <c r="IM89" s="144"/>
      <c r="IN89" s="144"/>
      <c r="IO89" s="144"/>
      <c r="IP89" s="144"/>
      <c r="IQ89" s="144"/>
      <c r="IR89" s="144"/>
      <c r="IS89" s="144"/>
      <c r="IT89" s="144"/>
      <c r="IU89" s="144"/>
      <c r="IV89" s="144"/>
      <c r="IW89" s="144"/>
      <c r="IX89" s="144"/>
      <c r="IY89" s="144"/>
      <c r="IZ89" s="144"/>
      <c r="JA89" s="144"/>
      <c r="JB89" s="144"/>
      <c r="JC89" s="144"/>
      <c r="JD89" s="144"/>
      <c r="JE89" s="144"/>
      <c r="JF89" s="144"/>
      <c r="JG89" s="144"/>
      <c r="JH89" s="144"/>
      <c r="JI89" s="144"/>
      <c r="JJ89" s="144"/>
      <c r="JK89" s="144"/>
      <c r="JL89" s="144"/>
      <c r="JM89" s="144" t="s">
        <v>31</v>
      </c>
      <c r="JN89" s="144"/>
      <c r="JO89" s="144"/>
      <c r="JP89" s="144"/>
      <c r="JQ89" s="144"/>
      <c r="JR89" s="144"/>
      <c r="JS89" s="144"/>
      <c r="JT89" s="144"/>
      <c r="JU89" s="144"/>
      <c r="JV89" s="144"/>
      <c r="JW89" s="144"/>
      <c r="JX89" s="144"/>
      <c r="JY89" s="144"/>
      <c r="JZ89" s="144"/>
      <c r="KA89" s="144"/>
      <c r="KB89" s="144"/>
      <c r="KC89" s="144"/>
      <c r="KD89" s="144"/>
      <c r="KE89" s="144"/>
      <c r="KF89" s="144"/>
      <c r="KG89" s="144"/>
      <c r="KH89" s="144"/>
      <c r="KI89" s="144"/>
      <c r="KJ89" s="144"/>
      <c r="KK89" s="144"/>
      <c r="KL89" s="144"/>
      <c r="KM89" s="144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142" t="str">
        <f>データ!AD6</f>
        <v>【114.39】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【23.61】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【494.95】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【229.84】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【110.13】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【19.72】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【52.61】</v>
      </c>
      <c r="FJ90" s="143"/>
      <c r="FK90" s="143"/>
      <c r="FL90" s="143"/>
      <c r="FM90" s="143"/>
      <c r="FN90" s="143"/>
      <c r="FO90" s="143"/>
      <c r="FP90" s="143"/>
      <c r="FQ90" s="143"/>
      <c r="FR90" s="143"/>
      <c r="FS90" s="143"/>
      <c r="FT90" s="143"/>
      <c r="FU90" s="143"/>
      <c r="FV90" s="143"/>
      <c r="FW90" s="143"/>
      <c r="FX90" s="143"/>
      <c r="FY90" s="143"/>
      <c r="FZ90" s="143"/>
      <c r="GA90" s="143"/>
      <c r="GB90" s="143"/>
      <c r="GC90" s="143"/>
      <c r="GD90" s="143"/>
      <c r="GE90" s="143"/>
      <c r="GF90" s="143"/>
      <c r="GG90" s="143"/>
      <c r="GH90" s="143"/>
      <c r="GI90" s="143"/>
      <c r="GJ90" s="142" t="str">
        <f>データ!DC6</f>
        <v>【77.52】</v>
      </c>
      <c r="GK90" s="143"/>
      <c r="GL90" s="143"/>
      <c r="GM90" s="143"/>
      <c r="GN90" s="143"/>
      <c r="GO90" s="143"/>
      <c r="GP90" s="143"/>
      <c r="GQ90" s="143"/>
      <c r="GR90" s="143"/>
      <c r="GS90" s="143"/>
      <c r="GT90" s="143"/>
      <c r="GU90" s="143"/>
      <c r="GV90" s="143"/>
      <c r="GW90" s="143"/>
      <c r="GX90" s="143"/>
      <c r="GY90" s="143"/>
      <c r="GZ90" s="143"/>
      <c r="HA90" s="143"/>
      <c r="HB90" s="143"/>
      <c r="HC90" s="143"/>
      <c r="HD90" s="143"/>
      <c r="HE90" s="143"/>
      <c r="HF90" s="143"/>
      <c r="HG90" s="143"/>
      <c r="HH90" s="143"/>
      <c r="HI90" s="143"/>
      <c r="HJ90" s="143"/>
      <c r="HK90" s="142" t="str">
        <f>データ!DN6</f>
        <v>【61.16】</v>
      </c>
      <c r="HL90" s="143"/>
      <c r="HM90" s="143"/>
      <c r="HN90" s="143"/>
      <c r="HO90" s="143"/>
      <c r="HP90" s="143"/>
      <c r="HQ90" s="143"/>
      <c r="HR90" s="143"/>
      <c r="HS90" s="143"/>
      <c r="HT90" s="143"/>
      <c r="HU90" s="143"/>
      <c r="HV90" s="143"/>
      <c r="HW90" s="143"/>
      <c r="HX90" s="143"/>
      <c r="HY90" s="143"/>
      <c r="HZ90" s="143"/>
      <c r="IA90" s="143"/>
      <c r="IB90" s="143"/>
      <c r="IC90" s="143"/>
      <c r="ID90" s="143"/>
      <c r="IE90" s="143"/>
      <c r="IF90" s="143"/>
      <c r="IG90" s="143"/>
      <c r="IH90" s="143"/>
      <c r="II90" s="143"/>
      <c r="IJ90" s="143"/>
      <c r="IK90" s="143"/>
      <c r="IL90" s="142" t="str">
        <f>データ!DY6</f>
        <v>【49.95】</v>
      </c>
      <c r="IM90" s="143"/>
      <c r="IN90" s="143"/>
      <c r="IO90" s="143"/>
      <c r="IP90" s="143"/>
      <c r="IQ90" s="143"/>
      <c r="IR90" s="143"/>
      <c r="IS90" s="143"/>
      <c r="IT90" s="143"/>
      <c r="IU90" s="143"/>
      <c r="IV90" s="143"/>
      <c r="IW90" s="143"/>
      <c r="IX90" s="143"/>
      <c r="IY90" s="143"/>
      <c r="IZ90" s="143"/>
      <c r="JA90" s="143"/>
      <c r="JB90" s="143"/>
      <c r="JC90" s="143"/>
      <c r="JD90" s="143"/>
      <c r="JE90" s="143"/>
      <c r="JF90" s="143"/>
      <c r="JG90" s="143"/>
      <c r="JH90" s="143"/>
      <c r="JI90" s="143"/>
      <c r="JJ90" s="143"/>
      <c r="JK90" s="143"/>
      <c r="JL90" s="143"/>
      <c r="JM90" s="142" t="str">
        <f>データ!EJ6</f>
        <v>【0.32】</v>
      </c>
      <c r="JN90" s="143"/>
      <c r="JO90" s="143"/>
      <c r="JP90" s="143"/>
      <c r="JQ90" s="143"/>
      <c r="JR90" s="143"/>
      <c r="JS90" s="143"/>
      <c r="JT90" s="143"/>
      <c r="JU90" s="143"/>
      <c r="JV90" s="143"/>
      <c r="JW90" s="143"/>
      <c r="JX90" s="143"/>
      <c r="JY90" s="143"/>
      <c r="JZ90" s="143"/>
      <c r="KA90" s="143"/>
      <c r="KB90" s="143"/>
      <c r="KC90" s="143"/>
      <c r="KD90" s="143"/>
      <c r="KE90" s="143"/>
      <c r="KF90" s="143"/>
      <c r="KG90" s="143"/>
      <c r="KH90" s="143"/>
      <c r="KI90" s="143"/>
      <c r="KJ90" s="143"/>
      <c r="KK90" s="143"/>
      <c r="KL90" s="143"/>
      <c r="KM90" s="143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G9NXQtpGD0BvyzKVoD2uYYQ0w7sAQsqqwtAAJsIvLKu7fR3HWpCnOJsnyL1buIhK6D4X8YJoeGIo3TJv5tQ9oQ==" saltValue="jao/lhzhMArU2TDpoKroEw==" spinCount="100000" sheet="1" objects="1" scenarios="1" formatCells="0" formatColumns="0" formatRows="0"/>
  <mergeCells count="289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" x14ac:dyDescent="0.2"/>
  <cols>
    <col min="1" max="1" width="22.7265625" bestFit="1" customWidth="1"/>
    <col min="2" max="7" width="11.90625" customWidth="1"/>
    <col min="8" max="8" width="16.26953125" bestFit="1" customWidth="1"/>
    <col min="9" max="140" width="11.9062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48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49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50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51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52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53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54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55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56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57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58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59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2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132.49</v>
      </c>
      <c r="U6" s="35">
        <f>U7</f>
        <v>126.39</v>
      </c>
      <c r="V6" s="35">
        <f>V7</f>
        <v>132.12</v>
      </c>
      <c r="W6" s="35">
        <f>W7</f>
        <v>115.76</v>
      </c>
      <c r="X6" s="35">
        <f t="shared" si="3"/>
        <v>125.92</v>
      </c>
      <c r="Y6" s="35">
        <f t="shared" si="3"/>
        <v>119.89</v>
      </c>
      <c r="Z6" s="35">
        <f t="shared" si="3"/>
        <v>119.93</v>
      </c>
      <c r="AA6" s="35">
        <f t="shared" si="3"/>
        <v>118.4</v>
      </c>
      <c r="AB6" s="35">
        <f t="shared" si="3"/>
        <v>113.04</v>
      </c>
      <c r="AC6" s="35">
        <f t="shared" si="3"/>
        <v>115.02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16.670000000000002</v>
      </c>
      <c r="AK6" s="35">
        <f t="shared" si="3"/>
        <v>9.4700000000000006</v>
      </c>
      <c r="AL6" s="35">
        <f t="shared" si="3"/>
        <v>11.03</v>
      </c>
      <c r="AM6" s="35">
        <f t="shared" si="3"/>
        <v>1.88</v>
      </c>
      <c r="AN6" s="35">
        <f t="shared" si="3"/>
        <v>1.46</v>
      </c>
      <c r="AO6" s="33" t="str">
        <f>IF(AO7="-","【-】","【"&amp;SUBSTITUTE(TEXT(AO7,"#,##0.00"),"-","△")&amp;"】")</f>
        <v>【23.61】</v>
      </c>
      <c r="AP6" s="35">
        <f t="shared" si="3"/>
        <v>498.2</v>
      </c>
      <c r="AQ6" s="35">
        <f>AQ7</f>
        <v>718.7</v>
      </c>
      <c r="AR6" s="35">
        <f>AR7</f>
        <v>786.39</v>
      </c>
      <c r="AS6" s="35">
        <f>AS7</f>
        <v>485.03</v>
      </c>
      <c r="AT6" s="35">
        <f t="shared" si="3"/>
        <v>429.15</v>
      </c>
      <c r="AU6" s="35">
        <f t="shared" si="3"/>
        <v>368.36</v>
      </c>
      <c r="AV6" s="35">
        <f t="shared" si="3"/>
        <v>380.84</v>
      </c>
      <c r="AW6" s="35">
        <f t="shared" si="3"/>
        <v>424.64</v>
      </c>
      <c r="AX6" s="35">
        <f t="shared" si="3"/>
        <v>427.23</v>
      </c>
      <c r="AY6" s="35">
        <f t="shared" si="3"/>
        <v>454.07</v>
      </c>
      <c r="AZ6" s="33" t="str">
        <f>IF(AZ7="-","【-】","【"&amp;SUBSTITUTE(TEXT(AZ7,"#,##0.00"),"-","△")&amp;"】")</f>
        <v>【494.95】</v>
      </c>
      <c r="BA6" s="35">
        <f t="shared" si="3"/>
        <v>110.32</v>
      </c>
      <c r="BB6" s="35">
        <f>BB7</f>
        <v>106.37</v>
      </c>
      <c r="BC6" s="35">
        <f>BC7</f>
        <v>97.19</v>
      </c>
      <c r="BD6" s="35">
        <f>BD7</f>
        <v>89.93</v>
      </c>
      <c r="BE6" s="35">
        <f t="shared" si="3"/>
        <v>89.8</v>
      </c>
      <c r="BF6" s="35">
        <f t="shared" si="3"/>
        <v>227.51</v>
      </c>
      <c r="BG6" s="35">
        <f t="shared" si="3"/>
        <v>225.72</v>
      </c>
      <c r="BH6" s="35">
        <f t="shared" si="3"/>
        <v>217.8</v>
      </c>
      <c r="BI6" s="35">
        <f t="shared" si="3"/>
        <v>216.05</v>
      </c>
      <c r="BJ6" s="35">
        <f t="shared" si="3"/>
        <v>213.13</v>
      </c>
      <c r="BK6" s="33" t="str">
        <f>IF(BK7="-","【-】","【"&amp;SUBSTITUTE(TEXT(BK7,"#,##0.00"),"-","△")&amp;"】")</f>
        <v>【229.84】</v>
      </c>
      <c r="BL6" s="35">
        <f t="shared" si="3"/>
        <v>138.01</v>
      </c>
      <c r="BM6" s="35">
        <f>BM7</f>
        <v>130.66</v>
      </c>
      <c r="BN6" s="35">
        <f>BN7</f>
        <v>137.47999999999999</v>
      </c>
      <c r="BO6" s="35">
        <f>BO7</f>
        <v>117.85</v>
      </c>
      <c r="BP6" s="35">
        <f t="shared" si="3"/>
        <v>128.81</v>
      </c>
      <c r="BQ6" s="35">
        <f t="shared" si="3"/>
        <v>117.69</v>
      </c>
      <c r="BR6" s="35">
        <f t="shared" si="3"/>
        <v>116.75</v>
      </c>
      <c r="BS6" s="35">
        <f t="shared" si="3"/>
        <v>115.48</v>
      </c>
      <c r="BT6" s="35">
        <f t="shared" si="3"/>
        <v>109.91</v>
      </c>
      <c r="BU6" s="35">
        <f t="shared" si="3"/>
        <v>111.83</v>
      </c>
      <c r="BV6" s="33" t="str">
        <f>IF(BV7="-","【-】","【"&amp;SUBSTITUTE(TEXT(BV7,"#,##0.00"),"-","△")&amp;"】")</f>
        <v>【110.13】</v>
      </c>
      <c r="BW6" s="35">
        <f t="shared" si="3"/>
        <v>16.02</v>
      </c>
      <c r="BX6" s="35">
        <f>BX7</f>
        <v>16.38</v>
      </c>
      <c r="BY6" s="35">
        <f>BY7</f>
        <v>15.62</v>
      </c>
      <c r="BZ6" s="35">
        <f>BZ7</f>
        <v>18.23</v>
      </c>
      <c r="CA6" s="35">
        <f t="shared" si="3"/>
        <v>16.850000000000001</v>
      </c>
      <c r="CB6" s="35">
        <f t="shared" si="3"/>
        <v>17.07</v>
      </c>
      <c r="CC6" s="35">
        <f t="shared" si="3"/>
        <v>17.22</v>
      </c>
      <c r="CD6" s="35">
        <f t="shared" si="3"/>
        <v>17.440000000000001</v>
      </c>
      <c r="CE6" s="35">
        <f t="shared" si="3"/>
        <v>18.62</v>
      </c>
      <c r="CF6" s="35">
        <f t="shared" ref="CF6" si="4">CF7</f>
        <v>18.36</v>
      </c>
      <c r="CG6" s="33" t="str">
        <f>IF(CG7="-","【-】","【"&amp;SUBSTITUTE(TEXT(CG7,"#,##0.00"),"-","△")&amp;"】")</f>
        <v>【19.72】</v>
      </c>
      <c r="CH6" s="35">
        <f t="shared" ref="CH6:CQ6" si="5">CH7</f>
        <v>57.41</v>
      </c>
      <c r="CI6" s="35">
        <f>CI7</f>
        <v>49.51</v>
      </c>
      <c r="CJ6" s="35">
        <f>CJ7</f>
        <v>51.18</v>
      </c>
      <c r="CK6" s="35">
        <f>CK7</f>
        <v>51.75</v>
      </c>
      <c r="CL6" s="35">
        <f t="shared" si="5"/>
        <v>55.85</v>
      </c>
      <c r="CM6" s="35">
        <f t="shared" si="5"/>
        <v>57.96</v>
      </c>
      <c r="CN6" s="35">
        <f t="shared" si="5"/>
        <v>56</v>
      </c>
      <c r="CO6" s="35">
        <f t="shared" si="5"/>
        <v>56.81</v>
      </c>
      <c r="CP6" s="35">
        <f t="shared" si="5"/>
        <v>55.65</v>
      </c>
      <c r="CQ6" s="35">
        <f t="shared" si="5"/>
        <v>54.73</v>
      </c>
      <c r="CR6" s="33" t="str">
        <f>IF(CR7="-","【-】","【"&amp;SUBSTITUTE(TEXT(CR7,"#,##0.00"),"-","△")&amp;"】")</f>
        <v>【52.61】</v>
      </c>
      <c r="CS6" s="35">
        <f t="shared" ref="CS6:DB6" si="6">CS7</f>
        <v>89.56</v>
      </c>
      <c r="CT6" s="35">
        <f>CT7</f>
        <v>89.23</v>
      </c>
      <c r="CU6" s="35">
        <f>CU7</f>
        <v>88.77</v>
      </c>
      <c r="CV6" s="35">
        <f>CV7</f>
        <v>88.4</v>
      </c>
      <c r="CW6" s="35">
        <f t="shared" si="6"/>
        <v>88.52</v>
      </c>
      <c r="CX6" s="35">
        <f t="shared" si="6"/>
        <v>80.540000000000006</v>
      </c>
      <c r="CY6" s="35">
        <f t="shared" si="6"/>
        <v>80.08</v>
      </c>
      <c r="CZ6" s="35">
        <f t="shared" si="6"/>
        <v>79.69</v>
      </c>
      <c r="DA6" s="35">
        <f t="shared" si="6"/>
        <v>78.66</v>
      </c>
      <c r="DB6" s="35">
        <f t="shared" si="6"/>
        <v>80.2</v>
      </c>
      <c r="DC6" s="33" t="str">
        <f>IF(DC7="-","【-】","【"&amp;SUBSTITUTE(TEXT(DC7,"#,##0.00"),"-","△")&amp;"】")</f>
        <v>【77.52】</v>
      </c>
      <c r="DD6" s="35">
        <f t="shared" ref="DD6:DM6" si="7">DD7</f>
        <v>59.27</v>
      </c>
      <c r="DE6" s="35">
        <f>DE7</f>
        <v>59.41</v>
      </c>
      <c r="DF6" s="35">
        <f>DF7</f>
        <v>59.78</v>
      </c>
      <c r="DG6" s="35">
        <f>DG7</f>
        <v>60.02</v>
      </c>
      <c r="DH6" s="35">
        <f t="shared" si="7"/>
        <v>59.65</v>
      </c>
      <c r="DI6" s="35">
        <f t="shared" si="7"/>
        <v>60.09</v>
      </c>
      <c r="DJ6" s="35">
        <f t="shared" si="7"/>
        <v>60.35</v>
      </c>
      <c r="DK6" s="35">
        <f t="shared" si="7"/>
        <v>61.07</v>
      </c>
      <c r="DL6" s="35">
        <f t="shared" si="7"/>
        <v>61.99</v>
      </c>
      <c r="DM6" s="35">
        <f t="shared" si="7"/>
        <v>62.44</v>
      </c>
      <c r="DN6" s="33" t="str">
        <f>IF(DN7="-","【-】","【"&amp;SUBSTITUTE(TEXT(DN7,"#,##0.00"),"-","△")&amp;"】")</f>
        <v>【61.16】</v>
      </c>
      <c r="DO6" s="35">
        <f t="shared" ref="DO6:DX6" si="8">DO7</f>
        <v>54.35</v>
      </c>
      <c r="DP6" s="35">
        <f>DP7</f>
        <v>53.96</v>
      </c>
      <c r="DQ6" s="35">
        <f>DQ7</f>
        <v>53.43</v>
      </c>
      <c r="DR6" s="35">
        <f>DR7</f>
        <v>68.52</v>
      </c>
      <c r="DS6" s="35">
        <f t="shared" si="8"/>
        <v>69.48</v>
      </c>
      <c r="DT6" s="35">
        <f t="shared" si="8"/>
        <v>50.93</v>
      </c>
      <c r="DU6" s="35">
        <f t="shared" si="8"/>
        <v>52.07</v>
      </c>
      <c r="DV6" s="35">
        <f t="shared" si="8"/>
        <v>50.36</v>
      </c>
      <c r="DW6" s="35">
        <f t="shared" si="8"/>
        <v>51.48</v>
      </c>
      <c r="DX6" s="35">
        <f t="shared" si="8"/>
        <v>52.79</v>
      </c>
      <c r="DY6" s="33" t="str">
        <f>IF(DY7="-","【-】","【"&amp;SUBSTITUTE(TEXT(DY7,"#,##0.00"),"-","△")&amp;"】")</f>
        <v>【49.95】</v>
      </c>
      <c r="DZ6" s="35">
        <f t="shared" ref="DZ6:EI6" si="9">DZ7</f>
        <v>0.52</v>
      </c>
      <c r="EA6" s="35">
        <f>EA7</f>
        <v>0.7</v>
      </c>
      <c r="EB6" s="35">
        <f>EB7</f>
        <v>0.74</v>
      </c>
      <c r="EC6" s="35">
        <f>EC7</f>
        <v>0.36</v>
      </c>
      <c r="ED6" s="35">
        <f t="shared" si="9"/>
        <v>1.02</v>
      </c>
      <c r="EE6" s="35">
        <f t="shared" si="9"/>
        <v>0.22</v>
      </c>
      <c r="EF6" s="35">
        <f t="shared" si="9"/>
        <v>0.5</v>
      </c>
      <c r="EG6" s="35">
        <f t="shared" si="9"/>
        <v>0.2</v>
      </c>
      <c r="EH6" s="35">
        <f t="shared" si="9"/>
        <v>0.24</v>
      </c>
      <c r="EI6" s="35">
        <f t="shared" si="9"/>
        <v>0.31</v>
      </c>
      <c r="EJ6" s="33" t="str">
        <f>IF(EJ7="-","【-】","【"&amp;SUBSTITUTE(TEXT(EJ7,"#,##0.00"),"-","△")&amp;"】")</f>
        <v>【0.32】</v>
      </c>
    </row>
    <row r="7" spans="1:140" s="36" customFormat="1" x14ac:dyDescent="0.2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224900</v>
      </c>
      <c r="L7" s="37" t="s">
        <v>95</v>
      </c>
      <c r="M7" s="38">
        <v>1</v>
      </c>
      <c r="N7" s="38">
        <v>125613</v>
      </c>
      <c r="O7" s="39" t="s">
        <v>96</v>
      </c>
      <c r="P7" s="39">
        <v>89.3</v>
      </c>
      <c r="Q7" s="38">
        <v>70</v>
      </c>
      <c r="R7" s="38">
        <v>199085</v>
      </c>
      <c r="S7" s="37" t="s">
        <v>97</v>
      </c>
      <c r="T7" s="40">
        <v>132.49</v>
      </c>
      <c r="U7" s="40">
        <v>126.39</v>
      </c>
      <c r="V7" s="40">
        <v>132.12</v>
      </c>
      <c r="W7" s="40">
        <v>115.76</v>
      </c>
      <c r="X7" s="40">
        <v>125.92</v>
      </c>
      <c r="Y7" s="40">
        <v>119.89</v>
      </c>
      <c r="Z7" s="40">
        <v>119.93</v>
      </c>
      <c r="AA7" s="40">
        <v>118.4</v>
      </c>
      <c r="AB7" s="40">
        <v>113.04</v>
      </c>
      <c r="AC7" s="41">
        <v>115.02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16.670000000000002</v>
      </c>
      <c r="AK7" s="40">
        <v>9.4700000000000006</v>
      </c>
      <c r="AL7" s="40">
        <v>11.03</v>
      </c>
      <c r="AM7" s="40">
        <v>1.88</v>
      </c>
      <c r="AN7" s="40">
        <v>1.46</v>
      </c>
      <c r="AO7" s="40">
        <v>23.61</v>
      </c>
      <c r="AP7" s="40">
        <v>498.2</v>
      </c>
      <c r="AQ7" s="40">
        <v>718.7</v>
      </c>
      <c r="AR7" s="40">
        <v>786.39</v>
      </c>
      <c r="AS7" s="40">
        <v>485.03</v>
      </c>
      <c r="AT7" s="40">
        <v>429.15</v>
      </c>
      <c r="AU7" s="40">
        <v>368.36</v>
      </c>
      <c r="AV7" s="40">
        <v>380.84</v>
      </c>
      <c r="AW7" s="40">
        <v>424.64</v>
      </c>
      <c r="AX7" s="40">
        <v>427.23</v>
      </c>
      <c r="AY7" s="40">
        <v>454.07</v>
      </c>
      <c r="AZ7" s="40">
        <v>494.95</v>
      </c>
      <c r="BA7" s="40">
        <v>110.32</v>
      </c>
      <c r="BB7" s="40">
        <v>106.37</v>
      </c>
      <c r="BC7" s="40">
        <v>97.19</v>
      </c>
      <c r="BD7" s="40">
        <v>89.93</v>
      </c>
      <c r="BE7" s="40">
        <v>89.8</v>
      </c>
      <c r="BF7" s="40">
        <v>227.51</v>
      </c>
      <c r="BG7" s="40">
        <v>225.72</v>
      </c>
      <c r="BH7" s="40">
        <v>217.8</v>
      </c>
      <c r="BI7" s="40">
        <v>216.05</v>
      </c>
      <c r="BJ7" s="40">
        <v>213.13</v>
      </c>
      <c r="BK7" s="40">
        <v>229.84</v>
      </c>
      <c r="BL7" s="40">
        <v>138.01</v>
      </c>
      <c r="BM7" s="40">
        <v>130.66</v>
      </c>
      <c r="BN7" s="40">
        <v>137.47999999999999</v>
      </c>
      <c r="BO7" s="40">
        <v>117.85</v>
      </c>
      <c r="BP7" s="40">
        <v>128.81</v>
      </c>
      <c r="BQ7" s="40">
        <v>117.69</v>
      </c>
      <c r="BR7" s="40">
        <v>116.75</v>
      </c>
      <c r="BS7" s="40">
        <v>115.48</v>
      </c>
      <c r="BT7" s="40">
        <v>109.91</v>
      </c>
      <c r="BU7" s="40">
        <v>111.83</v>
      </c>
      <c r="BV7" s="40">
        <v>110.13</v>
      </c>
      <c r="BW7" s="40">
        <v>16.02</v>
      </c>
      <c r="BX7" s="40">
        <v>16.38</v>
      </c>
      <c r="BY7" s="40">
        <v>15.62</v>
      </c>
      <c r="BZ7" s="40">
        <v>18.23</v>
      </c>
      <c r="CA7" s="40">
        <v>16.850000000000001</v>
      </c>
      <c r="CB7" s="40">
        <v>17.07</v>
      </c>
      <c r="CC7" s="40">
        <v>17.22</v>
      </c>
      <c r="CD7" s="40">
        <v>17.440000000000001</v>
      </c>
      <c r="CE7" s="40">
        <v>18.62</v>
      </c>
      <c r="CF7" s="40">
        <v>18.36</v>
      </c>
      <c r="CG7" s="40">
        <v>19.72</v>
      </c>
      <c r="CH7" s="40">
        <v>57.41</v>
      </c>
      <c r="CI7" s="40">
        <v>49.51</v>
      </c>
      <c r="CJ7" s="40">
        <v>51.18</v>
      </c>
      <c r="CK7" s="40">
        <v>51.75</v>
      </c>
      <c r="CL7" s="40">
        <v>55.85</v>
      </c>
      <c r="CM7" s="40">
        <v>57.96</v>
      </c>
      <c r="CN7" s="40">
        <v>56</v>
      </c>
      <c r="CO7" s="40">
        <v>56.81</v>
      </c>
      <c r="CP7" s="40">
        <v>55.65</v>
      </c>
      <c r="CQ7" s="40">
        <v>54.73</v>
      </c>
      <c r="CR7" s="40">
        <v>52.61</v>
      </c>
      <c r="CS7" s="40">
        <v>89.56</v>
      </c>
      <c r="CT7" s="40">
        <v>89.23</v>
      </c>
      <c r="CU7" s="40">
        <v>88.77</v>
      </c>
      <c r="CV7" s="40">
        <v>88.4</v>
      </c>
      <c r="CW7" s="40">
        <v>88.52</v>
      </c>
      <c r="CX7" s="40">
        <v>80.540000000000006</v>
      </c>
      <c r="CY7" s="40">
        <v>80.08</v>
      </c>
      <c r="CZ7" s="40">
        <v>79.69</v>
      </c>
      <c r="DA7" s="40">
        <v>78.66</v>
      </c>
      <c r="DB7" s="40">
        <v>80.2</v>
      </c>
      <c r="DC7" s="40">
        <v>77.52</v>
      </c>
      <c r="DD7" s="40">
        <v>59.27</v>
      </c>
      <c r="DE7" s="40">
        <v>59.41</v>
      </c>
      <c r="DF7" s="40">
        <v>59.78</v>
      </c>
      <c r="DG7" s="40">
        <v>60.02</v>
      </c>
      <c r="DH7" s="40">
        <v>59.65</v>
      </c>
      <c r="DI7" s="40">
        <v>60.09</v>
      </c>
      <c r="DJ7" s="40">
        <v>60.35</v>
      </c>
      <c r="DK7" s="40">
        <v>61.07</v>
      </c>
      <c r="DL7" s="40">
        <v>61.99</v>
      </c>
      <c r="DM7" s="40">
        <v>62.44</v>
      </c>
      <c r="DN7" s="40">
        <v>61.16</v>
      </c>
      <c r="DO7" s="40">
        <v>54.35</v>
      </c>
      <c r="DP7" s="40">
        <v>53.96</v>
      </c>
      <c r="DQ7" s="40">
        <v>53.43</v>
      </c>
      <c r="DR7" s="40">
        <v>68.52</v>
      </c>
      <c r="DS7" s="40">
        <v>69.48</v>
      </c>
      <c r="DT7" s="40">
        <v>50.93</v>
      </c>
      <c r="DU7" s="40">
        <v>52.07</v>
      </c>
      <c r="DV7" s="40">
        <v>50.36</v>
      </c>
      <c r="DW7" s="40">
        <v>51.48</v>
      </c>
      <c r="DX7" s="40">
        <v>52.79</v>
      </c>
      <c r="DY7" s="40">
        <v>49.95</v>
      </c>
      <c r="DZ7" s="40">
        <v>0.52</v>
      </c>
      <c r="EA7" s="40">
        <v>0.7</v>
      </c>
      <c r="EB7" s="40">
        <v>0.74</v>
      </c>
      <c r="EC7" s="40">
        <v>0.36</v>
      </c>
      <c r="ED7" s="40">
        <v>1.02</v>
      </c>
      <c r="EE7" s="40">
        <v>0.22</v>
      </c>
      <c r="EF7" s="40">
        <v>0.5</v>
      </c>
      <c r="EG7" s="40">
        <v>0.2</v>
      </c>
      <c r="EH7" s="40">
        <v>0.24</v>
      </c>
      <c r="EI7" s="40">
        <v>0.31</v>
      </c>
      <c r="EJ7" s="40">
        <v>0.32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2">
      <c r="T11" s="47" t="s">
        <v>23</v>
      </c>
      <c r="U11" s="48">
        <f>IF(T6="-",NA(),T6)</f>
        <v>132.49</v>
      </c>
      <c r="V11" s="48">
        <f>IF(U6="-",NA(),U6)</f>
        <v>126.39</v>
      </c>
      <c r="W11" s="48">
        <f>IF(V6="-",NA(),V6)</f>
        <v>132.12</v>
      </c>
      <c r="X11" s="48">
        <f>IF(W6="-",NA(),W6)</f>
        <v>115.76</v>
      </c>
      <c r="Y11" s="48">
        <f>IF(X6="-",NA(),X6)</f>
        <v>125.92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498.2</v>
      </c>
      <c r="AR11" s="48">
        <f>IF(AQ6="-",NA(),AQ6)</f>
        <v>718.7</v>
      </c>
      <c r="AS11" s="48">
        <f>IF(AR6="-",NA(),AR6)</f>
        <v>786.39</v>
      </c>
      <c r="AT11" s="48">
        <f>IF(AS6="-",NA(),AS6)</f>
        <v>485.03</v>
      </c>
      <c r="AU11" s="48">
        <f>IF(AT6="-",NA(),AT6)</f>
        <v>429.15</v>
      </c>
      <c r="BA11" s="47" t="s">
        <v>23</v>
      </c>
      <c r="BB11" s="48">
        <f>IF(BA6="-",NA(),BA6)</f>
        <v>110.32</v>
      </c>
      <c r="BC11" s="48">
        <f>IF(BB6="-",NA(),BB6)</f>
        <v>106.37</v>
      </c>
      <c r="BD11" s="48">
        <f>IF(BC6="-",NA(),BC6)</f>
        <v>97.19</v>
      </c>
      <c r="BE11" s="48">
        <f>IF(BD6="-",NA(),BD6)</f>
        <v>89.93</v>
      </c>
      <c r="BF11" s="48">
        <f>IF(BE6="-",NA(),BE6)</f>
        <v>89.8</v>
      </c>
      <c r="BL11" s="47" t="s">
        <v>23</v>
      </c>
      <c r="BM11" s="48">
        <f>IF(BL6="-",NA(),BL6)</f>
        <v>138.01</v>
      </c>
      <c r="BN11" s="48">
        <f>IF(BM6="-",NA(),BM6)</f>
        <v>130.66</v>
      </c>
      <c r="BO11" s="48">
        <f>IF(BN6="-",NA(),BN6)</f>
        <v>137.47999999999999</v>
      </c>
      <c r="BP11" s="48">
        <f>IF(BO6="-",NA(),BO6)</f>
        <v>117.85</v>
      </c>
      <c r="BQ11" s="48">
        <f>IF(BP6="-",NA(),BP6)</f>
        <v>128.81</v>
      </c>
      <c r="BW11" s="47" t="s">
        <v>23</v>
      </c>
      <c r="BX11" s="48">
        <f>IF(BW6="-",NA(),BW6)</f>
        <v>16.02</v>
      </c>
      <c r="BY11" s="48">
        <f>IF(BX6="-",NA(),BX6)</f>
        <v>16.38</v>
      </c>
      <c r="BZ11" s="48">
        <f>IF(BY6="-",NA(),BY6)</f>
        <v>15.62</v>
      </c>
      <c r="CA11" s="48">
        <f>IF(BZ6="-",NA(),BZ6)</f>
        <v>18.23</v>
      </c>
      <c r="CB11" s="48">
        <f>IF(CA6="-",NA(),CA6)</f>
        <v>16.850000000000001</v>
      </c>
      <c r="CH11" s="47" t="s">
        <v>23</v>
      </c>
      <c r="CI11" s="48">
        <f>IF(CH6="-",NA(),CH6)</f>
        <v>57.41</v>
      </c>
      <c r="CJ11" s="48">
        <f>IF(CI6="-",NA(),CI6)</f>
        <v>49.51</v>
      </c>
      <c r="CK11" s="48">
        <f>IF(CJ6="-",NA(),CJ6)</f>
        <v>51.18</v>
      </c>
      <c r="CL11" s="48">
        <f>IF(CK6="-",NA(),CK6)</f>
        <v>51.75</v>
      </c>
      <c r="CM11" s="48">
        <f>IF(CL6="-",NA(),CL6)</f>
        <v>55.85</v>
      </c>
      <c r="CS11" s="47" t="s">
        <v>23</v>
      </c>
      <c r="CT11" s="48">
        <f>IF(CS6="-",NA(),CS6)</f>
        <v>89.56</v>
      </c>
      <c r="CU11" s="48">
        <f>IF(CT6="-",NA(),CT6)</f>
        <v>89.23</v>
      </c>
      <c r="CV11" s="48">
        <f>IF(CU6="-",NA(),CU6)</f>
        <v>88.77</v>
      </c>
      <c r="CW11" s="48">
        <f>IF(CV6="-",NA(),CV6)</f>
        <v>88.4</v>
      </c>
      <c r="CX11" s="48">
        <f>IF(CW6="-",NA(),CW6)</f>
        <v>88.52</v>
      </c>
      <c r="DD11" s="47" t="s">
        <v>23</v>
      </c>
      <c r="DE11" s="48">
        <f>IF(DD6="-",NA(),DD6)</f>
        <v>59.27</v>
      </c>
      <c r="DF11" s="48">
        <f>IF(DE6="-",NA(),DE6)</f>
        <v>59.41</v>
      </c>
      <c r="DG11" s="48">
        <f>IF(DF6="-",NA(),DF6)</f>
        <v>59.78</v>
      </c>
      <c r="DH11" s="48">
        <f>IF(DG6="-",NA(),DG6)</f>
        <v>60.02</v>
      </c>
      <c r="DI11" s="48">
        <f>IF(DH6="-",NA(),DH6)</f>
        <v>59.65</v>
      </c>
      <c r="DO11" s="47" t="s">
        <v>23</v>
      </c>
      <c r="DP11" s="48">
        <f>IF(DO6="-",NA(),DO6)</f>
        <v>54.35</v>
      </c>
      <c r="DQ11" s="48">
        <f>IF(DP6="-",NA(),DP6)</f>
        <v>53.96</v>
      </c>
      <c r="DR11" s="48">
        <f>IF(DQ6="-",NA(),DQ6)</f>
        <v>53.43</v>
      </c>
      <c r="DS11" s="48">
        <f>IF(DR6="-",NA(),DR6)</f>
        <v>68.52</v>
      </c>
      <c r="DT11" s="48">
        <f>IF(DS6="-",NA(),DS6)</f>
        <v>69.48</v>
      </c>
      <c r="DZ11" s="47" t="s">
        <v>23</v>
      </c>
      <c r="EA11" s="48">
        <f>IF(DZ6="-",NA(),DZ6)</f>
        <v>0.52</v>
      </c>
      <c r="EB11" s="48">
        <f>IF(EA6="-",NA(),EA6)</f>
        <v>0.7</v>
      </c>
      <c r="EC11" s="48">
        <f>IF(EB6="-",NA(),EB6)</f>
        <v>0.74</v>
      </c>
      <c r="ED11" s="48">
        <f>IF(EC6="-",NA(),EC6)</f>
        <v>0.36</v>
      </c>
      <c r="EE11" s="48">
        <f>IF(ED6="-",NA(),ED6)</f>
        <v>1.02</v>
      </c>
    </row>
    <row r="12" spans="1:140" x14ac:dyDescent="0.2">
      <c r="T12" s="47" t="s">
        <v>24</v>
      </c>
      <c r="U12" s="48">
        <f>IF(Y6="-",NA(),Y6)</f>
        <v>119.89</v>
      </c>
      <c r="V12" s="48">
        <f>IF(Z6="-",NA(),Z6)</f>
        <v>119.93</v>
      </c>
      <c r="W12" s="48">
        <f>IF(AA6="-",NA(),AA6)</f>
        <v>118.4</v>
      </c>
      <c r="X12" s="48">
        <f>IF(AB6="-",NA(),AB6)</f>
        <v>113.04</v>
      </c>
      <c r="Y12" s="48">
        <f>IF(AC6="-",NA(),AC6)</f>
        <v>115.02</v>
      </c>
      <c r="AE12" s="47" t="s">
        <v>24</v>
      </c>
      <c r="AF12" s="48">
        <f>IF(AJ6="-",NA(),AJ6)</f>
        <v>16.670000000000002</v>
      </c>
      <c r="AG12" s="48">
        <f t="shared" ref="AG12:AJ12" si="10">IF(AK6="-",NA(),AK6)</f>
        <v>9.4700000000000006</v>
      </c>
      <c r="AH12" s="48">
        <f t="shared" si="10"/>
        <v>11.03</v>
      </c>
      <c r="AI12" s="48">
        <f t="shared" si="10"/>
        <v>1.88</v>
      </c>
      <c r="AJ12" s="48">
        <f t="shared" si="10"/>
        <v>1.46</v>
      </c>
      <c r="AP12" s="47" t="s">
        <v>24</v>
      </c>
      <c r="AQ12" s="48">
        <f>IF(AU6="-",NA(),AU6)</f>
        <v>368.36</v>
      </c>
      <c r="AR12" s="48">
        <f t="shared" ref="AR12:AU12" si="11">IF(AV6="-",NA(),AV6)</f>
        <v>380.84</v>
      </c>
      <c r="AS12" s="48">
        <f t="shared" si="11"/>
        <v>424.64</v>
      </c>
      <c r="AT12" s="48">
        <f t="shared" si="11"/>
        <v>427.23</v>
      </c>
      <c r="AU12" s="48">
        <f t="shared" si="11"/>
        <v>454.07</v>
      </c>
      <c r="BA12" s="47" t="s">
        <v>24</v>
      </c>
      <c r="BB12" s="48">
        <f>IF(BF6="-",NA(),BF6)</f>
        <v>227.51</v>
      </c>
      <c r="BC12" s="48">
        <f t="shared" ref="BC12:BF12" si="12">IF(BG6="-",NA(),BG6)</f>
        <v>225.72</v>
      </c>
      <c r="BD12" s="48">
        <f t="shared" si="12"/>
        <v>217.8</v>
      </c>
      <c r="BE12" s="48">
        <f t="shared" si="12"/>
        <v>216.05</v>
      </c>
      <c r="BF12" s="48">
        <f t="shared" si="12"/>
        <v>213.13</v>
      </c>
      <c r="BL12" s="47" t="s">
        <v>24</v>
      </c>
      <c r="BM12" s="48">
        <f>IF(BQ6="-",NA(),BQ6)</f>
        <v>117.69</v>
      </c>
      <c r="BN12" s="48">
        <f t="shared" ref="BN12:BQ12" si="13">IF(BR6="-",NA(),BR6)</f>
        <v>116.75</v>
      </c>
      <c r="BO12" s="48">
        <f t="shared" si="13"/>
        <v>115.48</v>
      </c>
      <c r="BP12" s="48">
        <f t="shared" si="13"/>
        <v>109.91</v>
      </c>
      <c r="BQ12" s="48">
        <f t="shared" si="13"/>
        <v>111.83</v>
      </c>
      <c r="BW12" s="47" t="s">
        <v>24</v>
      </c>
      <c r="BX12" s="48">
        <f>IF(CB6="-",NA(),CB6)</f>
        <v>17.07</v>
      </c>
      <c r="BY12" s="48">
        <f t="shared" ref="BY12:CB12" si="14">IF(CC6="-",NA(),CC6)</f>
        <v>17.22</v>
      </c>
      <c r="BZ12" s="48">
        <f t="shared" si="14"/>
        <v>17.440000000000001</v>
      </c>
      <c r="CA12" s="48">
        <f t="shared" si="14"/>
        <v>18.62</v>
      </c>
      <c r="CB12" s="48">
        <f t="shared" si="14"/>
        <v>18.36</v>
      </c>
      <c r="CH12" s="47" t="s">
        <v>24</v>
      </c>
      <c r="CI12" s="48">
        <f>IF(CM6="-",NA(),CM6)</f>
        <v>57.96</v>
      </c>
      <c r="CJ12" s="48">
        <f t="shared" ref="CJ12:CM12" si="15">IF(CN6="-",NA(),CN6)</f>
        <v>56</v>
      </c>
      <c r="CK12" s="48">
        <f t="shared" si="15"/>
        <v>56.81</v>
      </c>
      <c r="CL12" s="48">
        <f t="shared" si="15"/>
        <v>55.65</v>
      </c>
      <c r="CM12" s="48">
        <f t="shared" si="15"/>
        <v>54.73</v>
      </c>
      <c r="CS12" s="47" t="s">
        <v>24</v>
      </c>
      <c r="CT12" s="48">
        <f>IF(CX6="-",NA(),CX6)</f>
        <v>80.540000000000006</v>
      </c>
      <c r="CU12" s="48">
        <f t="shared" ref="CU12:CX12" si="16">IF(CY6="-",NA(),CY6)</f>
        <v>80.08</v>
      </c>
      <c r="CV12" s="48">
        <f t="shared" si="16"/>
        <v>79.69</v>
      </c>
      <c r="CW12" s="48">
        <f t="shared" si="16"/>
        <v>78.66</v>
      </c>
      <c r="CX12" s="48">
        <f t="shared" si="16"/>
        <v>80.2</v>
      </c>
      <c r="DD12" s="47" t="s">
        <v>24</v>
      </c>
      <c r="DE12" s="48">
        <f>IF(DI6="-",NA(),DI6)</f>
        <v>60.09</v>
      </c>
      <c r="DF12" s="48">
        <f t="shared" ref="DF12:DI12" si="17">IF(DJ6="-",NA(),DJ6)</f>
        <v>60.35</v>
      </c>
      <c r="DG12" s="48">
        <f t="shared" si="17"/>
        <v>61.07</v>
      </c>
      <c r="DH12" s="48">
        <f t="shared" si="17"/>
        <v>61.99</v>
      </c>
      <c r="DI12" s="48">
        <f t="shared" si="17"/>
        <v>62.44</v>
      </c>
      <c r="DO12" s="47" t="s">
        <v>24</v>
      </c>
      <c r="DP12" s="48">
        <f>IF(DT6="-",NA(),DT6)</f>
        <v>50.93</v>
      </c>
      <c r="DQ12" s="48">
        <f t="shared" ref="DQ12:DT12" si="18">IF(DU6="-",NA(),DU6)</f>
        <v>52.07</v>
      </c>
      <c r="DR12" s="48">
        <f t="shared" si="18"/>
        <v>50.36</v>
      </c>
      <c r="DS12" s="48">
        <f t="shared" si="18"/>
        <v>51.48</v>
      </c>
      <c r="DT12" s="48">
        <f t="shared" si="18"/>
        <v>52.79</v>
      </c>
      <c r="DZ12" s="47" t="s">
        <v>24</v>
      </c>
      <c r="EA12" s="48">
        <f>IF(EE6="-",NA(),EE6)</f>
        <v>0.22</v>
      </c>
      <c r="EB12" s="48">
        <f t="shared" ref="EB12:EE12" si="19">IF(EF6="-",NA(),EF6)</f>
        <v>0.5</v>
      </c>
      <c r="EC12" s="48">
        <f t="shared" si="19"/>
        <v>0.2</v>
      </c>
      <c r="ED12" s="48">
        <f t="shared" si="19"/>
        <v>0.24</v>
      </c>
      <c r="EE12" s="48">
        <f t="shared" si="19"/>
        <v>0.31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B96058A1-8227-42D9-8D36-89BBCAD6C826}"/>
</file>

<file path=customXml/itemProps2.xml><?xml version="1.0" encoding="utf-8"?>
<ds:datastoreItem xmlns:ds="http://schemas.openxmlformats.org/officeDocument/2006/customXml" ds:itemID="{F531B5B9-39EC-480D-AC44-1B912ED5B5D4}"/>
</file>

<file path=customXml/itemProps3.xml><?xml version="1.0" encoding="utf-8"?>
<ds:datastoreItem xmlns:ds="http://schemas.openxmlformats.org/officeDocument/2006/customXml" ds:itemID="{CE6A5B72-B6C7-44CF-87DF-E7A7B7CDDC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2025-02-13T07:26:07Z</dcterms:created>
  <dcterms:modified xsi:type="dcterms:W3CDTF">2025-02-13T07:26:17Z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</Properties>
</file>