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2" documentId="13_ncr:1_{5303324C-1310-4758-8640-8C459F6729A8}" xr6:coauthVersionLast="47" xr6:coauthVersionMax="47" xr10:uidLastSave="{A9B71BF4-E5E5-4AAA-A524-8B749C42143B}"/>
  <workbookProtection workbookAlgorithmName="SHA-512" workbookHashValue="FeDaRxQlV6nlJjlanEZ3+WK4fC8wcoLXKnUvV4MIIeDsz4JHhWQ2yxz+sqWyJ2N7bU2zUpaP2kLYxGeVDuFylw==" workbookSaltValue="IA2nYq3cj7Od8Fz1N1u5ig==" workbookSpinCount="100000" lockStructure="1"/>
  <bookViews>
    <workbookView xWindow="-120" yWindow="-120" windowWidth="29040" windowHeight="15720" xr2:uid="{00000000-000D-0000-FFFF-FFFF00000000}"/>
  </bookViews>
  <sheets>
    <sheet name="法非適用_下水道事業" sheetId="4" r:id="rId1"/>
    <sheet name="データ" sheetId="5" state="hidden" r:id="rId2"/>
  </sheets>
  <calcPr calcId="191028"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I86" i="4"/>
  <c r="H86" i="4"/>
  <c r="E86" i="4"/>
  <c r="AT10" i="4"/>
  <c r="AL10" i="4"/>
  <c r="I10" i="4"/>
  <c r="AL8" i="4"/>
  <c r="P8" i="4"/>
  <c r="I8" i="4"/>
</calcChain>
</file>

<file path=xl/sharedStrings.xml><?xml version="1.0" encoding="utf-8"?>
<sst xmlns="http://schemas.openxmlformats.org/spreadsheetml/2006/main" count="236" uniqueCount="117">
  <si>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</si>
  <si>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</si>
  <si>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</si>
  <si>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</si>
  <si>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</si>
  <si>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</si>
  <si>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</si>
  <si>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</si>
  <si>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</si>
  <si>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</si>
  <si>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</si>
  <si>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</si>
  <si>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</si>
  <si>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</si>
  <si>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</si>
  <si>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</si>
  <si>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</si>
  <si>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</si>
  <si>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</si>
  <si>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</si>
  <si>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</si>
  <si>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</si>
  <si>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</si>
  <si>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</si>
  <si>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</si>
  <si>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</si>
  <si>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</si>
  <si>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・経営は使用料収入で賄うことができず、一般会計からの繰入金に依存している。
・単年度収支は常に赤字である。
・汚水処理に係るコストは、他団体に比較して高くなっているが、これは離島であることが要因である。
・起債残高は、ほぼ一定の割合で減らしているものの、Ｒ５は使用料の収入減により企業債残高の割合が高くなった。
・施設利用率は高くないが、他団体と同程度である。人口減少は続いているが、処理量に変動があるためダウンサイジングが難しい。</t>
    <rPh sb="1" eb="3">
      <t>ケイエイ</t>
    </rPh>
    <rPh sb="4" eb="7">
      <t>シヨウリョウ</t>
    </rPh>
    <rPh sb="7" eb="9">
      <t>シュウニュウ</t>
    </rPh>
    <rPh sb="10" eb="11">
      <t>マカナ</t>
    </rPh>
    <rPh sb="19" eb="21">
      <t>イッパン</t>
    </rPh>
    <rPh sb="21" eb="23">
      <t>カイケイ</t>
    </rPh>
    <rPh sb="26" eb="28">
      <t>クリイレ</t>
    </rPh>
    <rPh sb="28" eb="29">
      <t>キン</t>
    </rPh>
    <rPh sb="30" eb="32">
      <t>イゾン</t>
    </rPh>
    <rPh sb="39" eb="42">
      <t>タンネンド</t>
    </rPh>
    <rPh sb="42" eb="44">
      <t>シュウシ</t>
    </rPh>
    <rPh sb="45" eb="46">
      <t>ツネ</t>
    </rPh>
    <rPh sb="47" eb="49">
      <t>アカジ</t>
    </rPh>
    <rPh sb="55" eb="59">
      <t>オスイショリ</t>
    </rPh>
    <rPh sb="60" eb="61">
      <t>カカ</t>
    </rPh>
    <rPh sb="67" eb="70">
      <t>タダンタイ</t>
    </rPh>
    <rPh sb="71" eb="73">
      <t>ヒカク</t>
    </rPh>
    <rPh sb="75" eb="76">
      <t>タカ</t>
    </rPh>
    <rPh sb="87" eb="89">
      <t>リトウ</t>
    </rPh>
    <rPh sb="95" eb="97">
      <t>ヨウイン</t>
    </rPh>
    <rPh sb="103" eb="105">
      <t>キサイ</t>
    </rPh>
    <rPh sb="105" eb="107">
      <t>ザンダカ</t>
    </rPh>
    <rPh sb="111" eb="113">
      <t>イッテイ</t>
    </rPh>
    <rPh sb="114" eb="116">
      <t>ワリアイ</t>
    </rPh>
    <rPh sb="117" eb="118">
      <t>ヘ</t>
    </rPh>
    <rPh sb="130" eb="133">
      <t>シヨウリョウ</t>
    </rPh>
    <rPh sb="140" eb="145">
      <t>キギョウサイザンダカ</t>
    </rPh>
    <rPh sb="146" eb="148">
      <t>ワリアイ</t>
    </rPh>
    <rPh sb="149" eb="150">
      <t>タカ</t>
    </rPh>
    <rPh sb="157" eb="159">
      <t>シセツ</t>
    </rPh>
    <rPh sb="159" eb="162">
      <t>リヨウリツ</t>
    </rPh>
    <rPh sb="163" eb="164">
      <t>タカ</t>
    </rPh>
    <rPh sb="169" eb="172">
      <t>タダンタイ</t>
    </rPh>
    <rPh sb="173" eb="176">
      <t>ドウテイド</t>
    </rPh>
    <rPh sb="180" eb="184">
      <t>ジンコウゲンショウ</t>
    </rPh>
    <rPh sb="185" eb="186">
      <t>ツヅ</t>
    </rPh>
    <rPh sb="192" eb="195">
      <t>ショリリョウ</t>
    </rPh>
    <rPh sb="196" eb="198">
      <t>ヘンドウ</t>
    </rPh>
    <rPh sb="212" eb="213">
      <t>ムズカ</t>
    </rPh>
    <phoneticPr fontId="4"/>
  </si>
  <si>
    <t>2. 老朽化の状況について</t>
    <phoneticPr fontId="4"/>
  </si>
  <si>
    <t>・整備後２０年経過しており、施設全般の老朽化が進んでいる。
・施設の長寿命化を図るため、平成２６年度から平成２８年度にかけて劣化している排水管路や終末処理施設の更新工事を行ったが、処理施設及び電気系統も計画的な更新が必要である。</t>
    <rPh sb="1" eb="4">
      <t>セイビゴ</t>
    </rPh>
    <rPh sb="6" eb="7">
      <t>ネン</t>
    </rPh>
    <rPh sb="7" eb="9">
      <t>ケイカ</t>
    </rPh>
    <rPh sb="14" eb="16">
      <t>シセツ</t>
    </rPh>
    <rPh sb="16" eb="18">
      <t>ゼンパン</t>
    </rPh>
    <rPh sb="19" eb="22">
      <t>ロウキュウカ</t>
    </rPh>
    <rPh sb="23" eb="24">
      <t>スス</t>
    </rPh>
    <rPh sb="31" eb="33">
      <t>シセツ</t>
    </rPh>
    <rPh sb="34" eb="38">
      <t>チョウジュミョウカ</t>
    </rPh>
    <rPh sb="39" eb="40">
      <t>ハカ</t>
    </rPh>
    <rPh sb="44" eb="46">
      <t>ヘイセイ</t>
    </rPh>
    <rPh sb="48" eb="50">
      <t>ネンド</t>
    </rPh>
    <rPh sb="52" eb="54">
      <t>ヘイセイ</t>
    </rPh>
    <rPh sb="56" eb="58">
      <t>ネンド</t>
    </rPh>
    <rPh sb="62" eb="64">
      <t>レッカ</t>
    </rPh>
    <rPh sb="68" eb="72">
      <t>ハイスイカンロ</t>
    </rPh>
    <rPh sb="73" eb="75">
      <t>シュウマツ</t>
    </rPh>
    <rPh sb="75" eb="79">
      <t>ショリシセツ</t>
    </rPh>
    <rPh sb="80" eb="84">
      <t>コウシンコウジ</t>
    </rPh>
    <rPh sb="85" eb="86">
      <t>オコナ</t>
    </rPh>
    <rPh sb="90" eb="94">
      <t>ショリシセツ</t>
    </rPh>
    <rPh sb="94" eb="95">
      <t>オヨ</t>
    </rPh>
    <rPh sb="96" eb="100">
      <t>デンキケイトウ</t>
    </rPh>
    <rPh sb="101" eb="104">
      <t>ケイカクテキ</t>
    </rPh>
    <rPh sb="105" eb="107">
      <t>コウシン</t>
    </rPh>
    <rPh sb="108" eb="110">
      <t>ヒツヨウ</t>
    </rPh>
    <phoneticPr fontId="4"/>
  </si>
  <si>
    <t>2. 老朽化の状況</t>
    <phoneticPr fontId="4"/>
  </si>
  <si>
    <t>全体総括</t>
    <rPh sb="0" eb="2">
      <t>ゼンタイ</t>
    </rPh>
    <rPh sb="2" eb="4">
      <t>ソウカツ</t>
    </rPh>
    <phoneticPr fontId="4"/>
  </si>
  <si>
    <t>・健全な経営状態ではないが、収入増の見込みがなく、経費削減もできず経営改善が困難である。しかし、島民の生活のため必要な事業であり継続しなければならない。
【使用料収入について】
・地域間格差のない行政サービスを行うために、離島は経費が割高になるが、経費に応じた料金徴収をすることができない。
・離島の人口減少に伴い、料金収入も減っている。
【経費削減が困難な理由】
・離島による上乗せ経費（渡船、運搬、人件費）
・老朽化した施設の維持管理に予定外の経費がかかる。
・離島であるため問題発生に即座に対応できない。そのときのための予備機能の維持管理が必要。
・ダウンサイジング可能なほどには、排水量が減少しない。</t>
    <rPh sb="1" eb="3">
      <t>ケンゼン</t>
    </rPh>
    <rPh sb="4" eb="8">
      <t>ケイエイジョウタイ</t>
    </rPh>
    <rPh sb="14" eb="17">
      <t>シュウニュウゾウ</t>
    </rPh>
    <rPh sb="18" eb="20">
      <t>ミコ</t>
    </rPh>
    <rPh sb="25" eb="27">
      <t>ケイヒ</t>
    </rPh>
    <rPh sb="27" eb="29">
      <t>サクゲン</t>
    </rPh>
    <rPh sb="33" eb="35">
      <t>ケイエイ</t>
    </rPh>
    <rPh sb="35" eb="37">
      <t>カイゼン</t>
    </rPh>
    <rPh sb="38" eb="40">
      <t>コンナン</t>
    </rPh>
    <rPh sb="48" eb="50">
      <t>トウミン</t>
    </rPh>
    <rPh sb="51" eb="53">
      <t>セイカツ</t>
    </rPh>
    <rPh sb="56" eb="58">
      <t>ヒツヨウ</t>
    </rPh>
    <rPh sb="59" eb="61">
      <t>ジギョウ</t>
    </rPh>
    <rPh sb="64" eb="66">
      <t>ケイゾク</t>
    </rPh>
    <rPh sb="78" eb="83">
      <t>シヨウリョウシュウニュウ</t>
    </rPh>
    <rPh sb="90" eb="95">
      <t>チイキカンカクサ</t>
    </rPh>
    <rPh sb="98" eb="100">
      <t>ギョウセイ</t>
    </rPh>
    <rPh sb="105" eb="106">
      <t>オコナ</t>
    </rPh>
    <rPh sb="111" eb="113">
      <t>リトウ</t>
    </rPh>
    <rPh sb="114" eb="116">
      <t>ケイヒ</t>
    </rPh>
    <rPh sb="117" eb="119">
      <t>ワリダカ</t>
    </rPh>
    <rPh sb="124" eb="126">
      <t>ケイヒ</t>
    </rPh>
    <rPh sb="127" eb="128">
      <t>オウ</t>
    </rPh>
    <rPh sb="130" eb="132">
      <t>リョウキン</t>
    </rPh>
    <rPh sb="132" eb="134">
      <t>チョウシュウ</t>
    </rPh>
    <rPh sb="147" eb="149">
      <t>リトウ</t>
    </rPh>
    <rPh sb="155" eb="156">
      <t>トモナ</t>
    </rPh>
    <rPh sb="163" eb="164">
      <t>ヘ</t>
    </rPh>
    <rPh sb="176" eb="178">
      <t>コンナン</t>
    </rPh>
    <rPh sb="179" eb="181">
      <t>リユウ</t>
    </rPh>
    <rPh sb="184" eb="186">
      <t>リトウ</t>
    </rPh>
    <rPh sb="189" eb="191">
      <t>ウワノ</t>
    </rPh>
    <rPh sb="192" eb="194">
      <t>ケイヒ</t>
    </rPh>
    <rPh sb="195" eb="197">
      <t>トセン</t>
    </rPh>
    <rPh sb="198" eb="200">
      <t>ウンパン</t>
    </rPh>
    <rPh sb="201" eb="204">
      <t>ジンケンヒ</t>
    </rPh>
    <rPh sb="207" eb="210">
      <t>ロウキュウカ</t>
    </rPh>
    <rPh sb="212" eb="214">
      <t>シセツ</t>
    </rPh>
    <rPh sb="215" eb="219">
      <t>イジカンリ</t>
    </rPh>
    <rPh sb="220" eb="223">
      <t>ヨテイガイ</t>
    </rPh>
    <rPh sb="224" eb="226">
      <t>ケイヒ</t>
    </rPh>
    <rPh sb="233" eb="235">
      <t>リトウ</t>
    </rPh>
    <rPh sb="240" eb="242">
      <t>モンダイ</t>
    </rPh>
    <rPh sb="242" eb="244">
      <t>ハッセイ</t>
    </rPh>
    <rPh sb="245" eb="247">
      <t>ソクザ</t>
    </rPh>
    <rPh sb="248" eb="250">
      <t>タイオウ</t>
    </rPh>
    <rPh sb="263" eb="265">
      <t>ヨビ</t>
    </rPh>
    <rPh sb="265" eb="267">
      <t>キノウ</t>
    </rPh>
    <rPh sb="268" eb="272">
      <t>イジカンリ</t>
    </rPh>
    <rPh sb="273" eb="275">
      <t>ヒツヨウ</t>
    </rPh>
    <rPh sb="286" eb="288">
      <t>カノウ</t>
    </rPh>
    <rPh sb="294" eb="297">
      <t>ハイスイリョウ</t>
    </rPh>
    <rPh sb="298" eb="300">
      <t>ゲンショウ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</si>
  <si>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</si>
  <si>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</si>
  <si>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</si>
  <si>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</si>
  <si>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</si>
  <si>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</si>
  <si>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</si>
  <si>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</si>
  <si>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</si>
  <si>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</si>
  <si>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</si>
  <si>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</si>
  <si>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</si>
  <si>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</si>
  <si>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</si>
  <si>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</si>
  <si>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</si>
  <si>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</si>
  <si>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</si>
  <si>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</si>
  <si>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</si>
  <si>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</si>
  <si>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</si>
  <si>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</si>
  <si>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</si>
  <si>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</si>
  <si>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</si>
  <si>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</si>
  <si>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</si>
  <si>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</si>
  <si>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</si>
  <si>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</si>
  <si>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</si>
  <si>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</si>
  <si>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</si>
  <si>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</si>
  <si>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</si>
  <si>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</si>
  <si>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</si>
  <si>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</si>
  <si>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</si>
  <si>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</si>
  <si>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</si>
  <si>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</si>
  <si>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</si>
  <si>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</si>
  <si>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</si>
  <si>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</si>
  <si>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</si>
  <si>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</si>
  <si>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</si>
  <si>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</si>
  <si>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</si>
  <si>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</si>
  <si>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</si>
  <si>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</si>
  <si>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</si>
  <si>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</si>
  <si>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</si>
  <si>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</si>
  <si>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</si>
  <si>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</si>
  <si>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</si>
  <si>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</si>
  <si>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</si>
  <si>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</si>
  <si>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北九州市</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</si>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</sst>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E4E-4008-8257-42B1653184B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1.6</c:v>
                </c:pt>
                <c:pt idx="2">
                  <c:v>0.01</c:v>
                </c:pt>
                <c:pt idx="3">
                  <c:v>0.01</c:v>
                </c:pt>
                <c:pt idx="4" formatCode="#,##0.00;&quot;△&quot;#,##0.00">
                  <c:v>0</c:v>
                </c:pt>
              </c:numCache>
            </c:numRef>
          </c:val>
          <c:smooth val="0"/>
          <c:extLst>
            <c:ext xmlns:c16="http://schemas.microsoft.com/office/drawing/2014/chart" uri="{C3380CC4-5D6E-409C-BE32-E72D297353CC}">
              <c16:uniqueId val="{00000001-4E4E-4008-8257-42B1653184B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27.48</c:v>
                </c:pt>
                <c:pt idx="1">
                  <c:v>29.73</c:v>
                </c:pt>
                <c:pt idx="2">
                  <c:v>27.48</c:v>
                </c:pt>
                <c:pt idx="3">
                  <c:v>25.23</c:v>
                </c:pt>
                <c:pt idx="4">
                  <c:v>26.13</c:v>
                </c:pt>
              </c:numCache>
            </c:numRef>
          </c:val>
          <c:extLst>
            <c:ext xmlns:c16="http://schemas.microsoft.com/office/drawing/2014/chart" uri="{C3380CC4-5D6E-409C-BE32-E72D297353CC}">
              <c16:uniqueId val="{00000000-E206-4601-B836-79E6DBCC99B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32.479999999999997</c:v>
                </c:pt>
                <c:pt idx="1">
                  <c:v>30.19</c:v>
                </c:pt>
                <c:pt idx="2">
                  <c:v>28.77</c:v>
                </c:pt>
                <c:pt idx="3">
                  <c:v>26.22</c:v>
                </c:pt>
                <c:pt idx="4">
                  <c:v>26.12</c:v>
                </c:pt>
              </c:numCache>
            </c:numRef>
          </c:val>
          <c:smooth val="0"/>
          <c:extLst>
            <c:ext xmlns:c16="http://schemas.microsoft.com/office/drawing/2014/chart" uri="{C3380CC4-5D6E-409C-BE32-E72D297353CC}">
              <c16:uniqueId val="{00000001-E206-4601-B836-79E6DBCC99B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5D9-4FB1-A823-A33E555B316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79.2</c:v>
                </c:pt>
                <c:pt idx="1">
                  <c:v>79.09</c:v>
                </c:pt>
                <c:pt idx="2">
                  <c:v>78.900000000000006</c:v>
                </c:pt>
                <c:pt idx="3">
                  <c:v>78.03</c:v>
                </c:pt>
                <c:pt idx="4">
                  <c:v>78.55</c:v>
                </c:pt>
              </c:numCache>
            </c:numRef>
          </c:val>
          <c:smooth val="0"/>
          <c:extLst>
            <c:ext xmlns:c16="http://schemas.microsoft.com/office/drawing/2014/chart" uri="{C3380CC4-5D6E-409C-BE32-E72D297353CC}">
              <c16:uniqueId val="{00000001-B5D9-4FB1-A823-A33E555B316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62.35</c:v>
                </c:pt>
                <c:pt idx="1">
                  <c:v>62.07</c:v>
                </c:pt>
                <c:pt idx="2">
                  <c:v>61.81</c:v>
                </c:pt>
                <c:pt idx="3">
                  <c:v>68.010000000000005</c:v>
                </c:pt>
                <c:pt idx="4">
                  <c:v>55.74</c:v>
                </c:pt>
              </c:numCache>
            </c:numRef>
          </c:val>
          <c:extLst>
            <c:ext xmlns:c16="http://schemas.microsoft.com/office/drawing/2014/chart" uri="{C3380CC4-5D6E-409C-BE32-E72D297353CC}">
              <c16:uniqueId val="{00000000-CF04-45B7-8055-5C3F2553DA6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F04-45B7-8055-5C3F2553DA6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326-43B7-81F8-D4ECB6D4194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326-43B7-81F8-D4ECB6D4194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2B1-442D-A533-6598E813957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B1-442D-A533-6598E813957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284-44BD-8877-A8EF4D379A8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284-44BD-8877-A8EF4D379A8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442-4833-8599-C461778B0EB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442-4833-8599-C461778B0EB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6989.27</c:v>
                </c:pt>
                <c:pt idx="1">
                  <c:v>6436.03</c:v>
                </c:pt>
                <c:pt idx="2">
                  <c:v>6234.99</c:v>
                </c:pt>
                <c:pt idx="3">
                  <c:v>5961.77</c:v>
                </c:pt>
                <c:pt idx="4">
                  <c:v>6305.87</c:v>
                </c:pt>
              </c:numCache>
            </c:numRef>
          </c:val>
          <c:extLst>
            <c:ext xmlns:c16="http://schemas.microsoft.com/office/drawing/2014/chart" uri="{C3380CC4-5D6E-409C-BE32-E72D297353CC}">
              <c16:uniqueId val="{00000000-9F2C-492E-BFE9-12A07B6428E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998.42</c:v>
                </c:pt>
                <c:pt idx="1">
                  <c:v>1095.52</c:v>
                </c:pt>
                <c:pt idx="2">
                  <c:v>1056.55</c:v>
                </c:pt>
                <c:pt idx="3">
                  <c:v>1278.54</c:v>
                </c:pt>
                <c:pt idx="4">
                  <c:v>1149.7</c:v>
                </c:pt>
              </c:numCache>
            </c:numRef>
          </c:val>
          <c:smooth val="0"/>
          <c:extLst>
            <c:ext xmlns:c16="http://schemas.microsoft.com/office/drawing/2014/chart" uri="{C3380CC4-5D6E-409C-BE32-E72D297353CC}">
              <c16:uniqueId val="{00000001-9F2C-492E-BFE9-12A07B6428E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14.06</c:v>
                </c:pt>
                <c:pt idx="1">
                  <c:v>14.09</c:v>
                </c:pt>
                <c:pt idx="2">
                  <c:v>15.07</c:v>
                </c:pt>
                <c:pt idx="3">
                  <c:v>8.9700000000000006</c:v>
                </c:pt>
                <c:pt idx="4">
                  <c:v>14.22</c:v>
                </c:pt>
              </c:numCache>
            </c:numRef>
          </c:val>
          <c:extLst>
            <c:ext xmlns:c16="http://schemas.microsoft.com/office/drawing/2014/chart" uri="{C3380CC4-5D6E-409C-BE32-E72D297353CC}">
              <c16:uniqueId val="{00000000-6D29-4A4E-AC65-5E45EB8E266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41.41</c:v>
                </c:pt>
                <c:pt idx="1">
                  <c:v>39.64</c:v>
                </c:pt>
                <c:pt idx="2">
                  <c:v>40</c:v>
                </c:pt>
                <c:pt idx="3">
                  <c:v>38.74</c:v>
                </c:pt>
                <c:pt idx="4">
                  <c:v>35.96</c:v>
                </c:pt>
              </c:numCache>
            </c:numRef>
          </c:val>
          <c:smooth val="0"/>
          <c:extLst>
            <c:ext xmlns:c16="http://schemas.microsoft.com/office/drawing/2014/chart" uri="{C3380CC4-5D6E-409C-BE32-E72D297353CC}">
              <c16:uniqueId val="{00000001-6D29-4A4E-AC65-5E45EB8E266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1004.57</c:v>
                </c:pt>
                <c:pt idx="1">
                  <c:v>1024.3900000000001</c:v>
                </c:pt>
                <c:pt idx="2">
                  <c:v>966.04</c:v>
                </c:pt>
                <c:pt idx="3">
                  <c:v>1403.55</c:v>
                </c:pt>
                <c:pt idx="4">
                  <c:v>836.79</c:v>
                </c:pt>
              </c:numCache>
            </c:numRef>
          </c:val>
          <c:extLst>
            <c:ext xmlns:c16="http://schemas.microsoft.com/office/drawing/2014/chart" uri="{C3380CC4-5D6E-409C-BE32-E72D297353CC}">
              <c16:uniqueId val="{00000000-40BC-47E2-9684-A87302D631D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417.56</c:v>
                </c:pt>
                <c:pt idx="1">
                  <c:v>449.72</c:v>
                </c:pt>
                <c:pt idx="2">
                  <c:v>437.27</c:v>
                </c:pt>
                <c:pt idx="3">
                  <c:v>456.72</c:v>
                </c:pt>
                <c:pt idx="4">
                  <c:v>481.96</c:v>
                </c:pt>
              </c:numCache>
            </c:numRef>
          </c:val>
          <c:smooth val="0"/>
          <c:extLst>
            <c:ext xmlns:c16="http://schemas.microsoft.com/office/drawing/2014/chart" uri="{C3380CC4-5D6E-409C-BE32-E72D297353CC}">
              <c16:uniqueId val="{00000001-40BC-47E2-9684-A87302D631D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【1,069.89】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【39.89】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I10" sqref="I10:O10"/>
    </sheetView>
  </sheetViews>
  <sheetFormatPr defaultColWidth="2.625" defaultRowHeight="13.5" x14ac:dyDescent="0.15"/>
  <cols>
    <col min="1" max="1" width="2.625" customWidth="1"/>
    <col min="2" max="62" width="3.75" customWidth="1"/>
    <col min="64" max="78" width="3.125" customWidth="1"/>
    <col min="79" max="79" width="4.375" bestFit="1" customWidth="1"/>
    <col min="81" max="82" width="4.37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福岡県　北九州市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法非適用</v>
      </c>
      <c r="C8" s="39"/>
      <c r="D8" s="39"/>
      <c r="E8" s="39"/>
      <c r="F8" s="39"/>
      <c r="G8" s="39"/>
      <c r="H8" s="39"/>
      <c r="I8" s="39" t="str">
        <f>データ!J6</f>
        <v>下水道事業</v>
      </c>
      <c r="J8" s="39"/>
      <c r="K8" s="39"/>
      <c r="L8" s="39"/>
      <c r="M8" s="39"/>
      <c r="N8" s="39"/>
      <c r="O8" s="39"/>
      <c r="P8" s="39" t="str">
        <f>データ!K6</f>
        <v>漁業集落排水</v>
      </c>
      <c r="Q8" s="39"/>
      <c r="R8" s="39"/>
      <c r="S8" s="39"/>
      <c r="T8" s="39"/>
      <c r="U8" s="39"/>
      <c r="V8" s="39"/>
      <c r="W8" s="39" t="str">
        <f>データ!L6</f>
        <v>H2</v>
      </c>
      <c r="X8" s="39"/>
      <c r="Y8" s="39"/>
      <c r="Z8" s="39"/>
      <c r="AA8" s="39"/>
      <c r="AB8" s="39"/>
      <c r="AC8" s="39"/>
      <c r="AD8" s="40" t="str">
        <f>データ!$M$6</f>
        <v>非設置</v>
      </c>
      <c r="AE8" s="40"/>
      <c r="AF8" s="40"/>
      <c r="AG8" s="40"/>
      <c r="AH8" s="40"/>
      <c r="AI8" s="40"/>
      <c r="AJ8" s="40"/>
      <c r="AK8" s="3"/>
      <c r="AL8" s="41">
        <f>データ!S6</f>
        <v>921241</v>
      </c>
      <c r="AM8" s="41"/>
      <c r="AN8" s="41"/>
      <c r="AO8" s="41"/>
      <c r="AP8" s="41"/>
      <c r="AQ8" s="41"/>
      <c r="AR8" s="41"/>
      <c r="AS8" s="41"/>
      <c r="AT8" s="34">
        <f>データ!T6</f>
        <v>492.5</v>
      </c>
      <c r="AU8" s="34"/>
      <c r="AV8" s="34"/>
      <c r="AW8" s="34"/>
      <c r="AX8" s="34"/>
      <c r="AY8" s="34"/>
      <c r="AZ8" s="34"/>
      <c r="BA8" s="34"/>
      <c r="BB8" s="34">
        <f>データ!U6</f>
        <v>1870.54</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t="str">
        <f>データ!O6</f>
        <v>該当数値なし</v>
      </c>
      <c r="J10" s="34"/>
      <c r="K10" s="34"/>
      <c r="L10" s="34"/>
      <c r="M10" s="34"/>
      <c r="N10" s="34"/>
      <c r="O10" s="34"/>
      <c r="P10" s="34">
        <f>データ!P6</f>
        <v>0.02</v>
      </c>
      <c r="Q10" s="34"/>
      <c r="R10" s="34"/>
      <c r="S10" s="34"/>
      <c r="T10" s="34"/>
      <c r="U10" s="34"/>
      <c r="V10" s="34"/>
      <c r="W10" s="34">
        <f>データ!Q6</f>
        <v>80.83</v>
      </c>
      <c r="X10" s="34"/>
      <c r="Y10" s="34"/>
      <c r="Z10" s="34"/>
      <c r="AA10" s="34"/>
      <c r="AB10" s="34"/>
      <c r="AC10" s="34"/>
      <c r="AD10" s="41">
        <f>データ!R6</f>
        <v>2248</v>
      </c>
      <c r="AE10" s="41"/>
      <c r="AF10" s="41"/>
      <c r="AG10" s="41"/>
      <c r="AH10" s="41"/>
      <c r="AI10" s="41"/>
      <c r="AJ10" s="41"/>
      <c r="AK10" s="2"/>
      <c r="AL10" s="41">
        <f>データ!V6</f>
        <v>215</v>
      </c>
      <c r="AM10" s="41"/>
      <c r="AN10" s="41"/>
      <c r="AO10" s="41"/>
      <c r="AP10" s="41"/>
      <c r="AQ10" s="41"/>
      <c r="AR10" s="41"/>
      <c r="AS10" s="41"/>
      <c r="AT10" s="34">
        <f>データ!W6</f>
        <v>0.02</v>
      </c>
      <c r="AU10" s="34"/>
      <c r="AV10" s="34"/>
      <c r="AW10" s="34"/>
      <c r="AX10" s="34"/>
      <c r="AY10" s="34"/>
      <c r="AZ10" s="34"/>
      <c r="BA10" s="34"/>
      <c r="BB10" s="34">
        <f>データ!X6</f>
        <v>10750</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27</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28</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29</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30</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31</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32</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33</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15">
      <c r="C84" s="2"/>
    </row>
    <row r="85" spans="1:78" hidden="1" x14ac:dyDescent="0.15">
      <c r="B85" s="12" t="s">
        <v>34</v>
      </c>
      <c r="C85" s="12"/>
      <c r="D85" s="12"/>
      <c r="E85" s="12" t="s">
        <v>35</v>
      </c>
      <c r="F85" s="12" t="s">
        <v>36</v>
      </c>
      <c r="G85" s="12" t="s">
        <v>37</v>
      </c>
      <c r="H85" s="12" t="s">
        <v>38</v>
      </c>
      <c r="I85" s="12" t="s">
        <v>39</v>
      </c>
      <c r="J85" s="12" t="s">
        <v>40</v>
      </c>
      <c r="K85" s="12" t="s">
        <v>41</v>
      </c>
      <c r="L85" s="12" t="s">
        <v>42</v>
      </c>
      <c r="M85" s="12" t="s">
        <v>43</v>
      </c>
      <c r="N85" s="12" t="s">
        <v>44</v>
      </c>
      <c r="O85" s="12" t="s">
        <v>45</v>
      </c>
    </row>
    <row r="86" spans="1:78" hidden="1" x14ac:dyDescent="0.15">
      <c r="B86" s="12"/>
      <c r="C86" s="12"/>
      <c r="D86" s="12"/>
      <c r="E86" s="12" t="str">
        <f>データ!AI6</f>
        <v/>
      </c>
      <c r="F86" s="12" t="s">
        <v>46</v>
      </c>
      <c r="G86" s="12" t="s">
        <v>46</v>
      </c>
      <c r="H86" s="12" t="str">
        <f>データ!BP6</f>
        <v>【1,069.89】</v>
      </c>
      <c r="I86" s="12" t="str">
        <f>データ!CA6</f>
        <v>【39.89】</v>
      </c>
      <c r="J86" s="12" t="str">
        <f>データ!CL6</f>
        <v>【426.52】</v>
      </c>
      <c r="K86" s="12" t="str">
        <f>データ!CW6</f>
        <v>【28.16】</v>
      </c>
      <c r="L86" s="12" t="str">
        <f>データ!DH6</f>
        <v>【80.73】</v>
      </c>
      <c r="M86" s="12" t="s">
        <v>46</v>
      </c>
      <c r="N86" s="12" t="s">
        <v>46</v>
      </c>
      <c r="O86" s="12" t="str">
        <f>データ!EO6</f>
        <v>【0.00】</v>
      </c>
    </row>
  </sheetData>
  <sheetProtection algorithmName="SHA-512" hashValue="z/mET8xhGweQobDh4JSLHYmgaEpS5/JSea3ANWZRWh9ZebA1OGbyTTiEZAbDhILvd7BuU9M0OsVPJ6tuWd4dIw==" saltValue="/b17JPT/r987McPEqpviP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47</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48</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49</v>
      </c>
      <c r="B3" s="15" t="s">
        <v>50</v>
      </c>
      <c r="C3" s="15" t="s">
        <v>51</v>
      </c>
      <c r="D3" s="15" t="s">
        <v>52</v>
      </c>
      <c r="E3" s="15" t="s">
        <v>53</v>
      </c>
      <c r="F3" s="15" t="s">
        <v>54</v>
      </c>
      <c r="G3" s="15" t="s">
        <v>55</v>
      </c>
      <c r="H3" s="72" t="s">
        <v>56</v>
      </c>
      <c r="I3" s="73"/>
      <c r="J3" s="73"/>
      <c r="K3" s="73"/>
      <c r="L3" s="73"/>
      <c r="M3" s="73"/>
      <c r="N3" s="73"/>
      <c r="O3" s="73"/>
      <c r="P3" s="73"/>
      <c r="Q3" s="73"/>
      <c r="R3" s="73"/>
      <c r="S3" s="73"/>
      <c r="T3" s="73"/>
      <c r="U3" s="73"/>
      <c r="V3" s="73"/>
      <c r="W3" s="73"/>
      <c r="X3" s="74"/>
      <c r="Y3" s="78" t="s">
        <v>57</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30</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58</v>
      </c>
      <c r="B4" s="16"/>
      <c r="C4" s="16"/>
      <c r="D4" s="16"/>
      <c r="E4" s="16"/>
      <c r="F4" s="16"/>
      <c r="G4" s="16"/>
      <c r="H4" s="75"/>
      <c r="I4" s="76"/>
      <c r="J4" s="76"/>
      <c r="K4" s="76"/>
      <c r="L4" s="76"/>
      <c r="M4" s="76"/>
      <c r="N4" s="76"/>
      <c r="O4" s="76"/>
      <c r="P4" s="76"/>
      <c r="Q4" s="76"/>
      <c r="R4" s="76"/>
      <c r="S4" s="76"/>
      <c r="T4" s="76"/>
      <c r="U4" s="76"/>
      <c r="V4" s="76"/>
      <c r="W4" s="76"/>
      <c r="X4" s="77"/>
      <c r="Y4" s="71" t="s">
        <v>59</v>
      </c>
      <c r="Z4" s="71"/>
      <c r="AA4" s="71"/>
      <c r="AB4" s="71"/>
      <c r="AC4" s="71"/>
      <c r="AD4" s="71"/>
      <c r="AE4" s="71"/>
      <c r="AF4" s="71"/>
      <c r="AG4" s="71"/>
      <c r="AH4" s="71"/>
      <c r="AI4" s="71"/>
      <c r="AJ4" s="71" t="s">
        <v>60</v>
      </c>
      <c r="AK4" s="71"/>
      <c r="AL4" s="71"/>
      <c r="AM4" s="71"/>
      <c r="AN4" s="71"/>
      <c r="AO4" s="71"/>
      <c r="AP4" s="71"/>
      <c r="AQ4" s="71"/>
      <c r="AR4" s="71"/>
      <c r="AS4" s="71"/>
      <c r="AT4" s="71"/>
      <c r="AU4" s="71" t="s">
        <v>61</v>
      </c>
      <c r="AV4" s="71"/>
      <c r="AW4" s="71"/>
      <c r="AX4" s="71"/>
      <c r="AY4" s="71"/>
      <c r="AZ4" s="71"/>
      <c r="BA4" s="71"/>
      <c r="BB4" s="71"/>
      <c r="BC4" s="71"/>
      <c r="BD4" s="71"/>
      <c r="BE4" s="71"/>
      <c r="BF4" s="71" t="s">
        <v>62</v>
      </c>
      <c r="BG4" s="71"/>
      <c r="BH4" s="71"/>
      <c r="BI4" s="71"/>
      <c r="BJ4" s="71"/>
      <c r="BK4" s="71"/>
      <c r="BL4" s="71"/>
      <c r="BM4" s="71"/>
      <c r="BN4" s="71"/>
      <c r="BO4" s="71"/>
      <c r="BP4" s="71"/>
      <c r="BQ4" s="71" t="s">
        <v>63</v>
      </c>
      <c r="BR4" s="71"/>
      <c r="BS4" s="71"/>
      <c r="BT4" s="71"/>
      <c r="BU4" s="71"/>
      <c r="BV4" s="71"/>
      <c r="BW4" s="71"/>
      <c r="BX4" s="71"/>
      <c r="BY4" s="71"/>
      <c r="BZ4" s="71"/>
      <c r="CA4" s="71"/>
      <c r="CB4" s="71" t="s">
        <v>64</v>
      </c>
      <c r="CC4" s="71"/>
      <c r="CD4" s="71"/>
      <c r="CE4" s="71"/>
      <c r="CF4" s="71"/>
      <c r="CG4" s="71"/>
      <c r="CH4" s="71"/>
      <c r="CI4" s="71"/>
      <c r="CJ4" s="71"/>
      <c r="CK4" s="71"/>
      <c r="CL4" s="71"/>
      <c r="CM4" s="71" t="s">
        <v>65</v>
      </c>
      <c r="CN4" s="71"/>
      <c r="CO4" s="71"/>
      <c r="CP4" s="71"/>
      <c r="CQ4" s="71"/>
      <c r="CR4" s="71"/>
      <c r="CS4" s="71"/>
      <c r="CT4" s="71"/>
      <c r="CU4" s="71"/>
      <c r="CV4" s="71"/>
      <c r="CW4" s="71"/>
      <c r="CX4" s="71" t="s">
        <v>66</v>
      </c>
      <c r="CY4" s="71"/>
      <c r="CZ4" s="71"/>
      <c r="DA4" s="71"/>
      <c r="DB4" s="71"/>
      <c r="DC4" s="71"/>
      <c r="DD4" s="71"/>
      <c r="DE4" s="71"/>
      <c r="DF4" s="71"/>
      <c r="DG4" s="71"/>
      <c r="DH4" s="71"/>
      <c r="DI4" s="71" t="s">
        <v>67</v>
      </c>
      <c r="DJ4" s="71"/>
      <c r="DK4" s="71"/>
      <c r="DL4" s="71"/>
      <c r="DM4" s="71"/>
      <c r="DN4" s="71"/>
      <c r="DO4" s="71"/>
      <c r="DP4" s="71"/>
      <c r="DQ4" s="71"/>
      <c r="DR4" s="71"/>
      <c r="DS4" s="71"/>
      <c r="DT4" s="71" t="s">
        <v>68</v>
      </c>
      <c r="DU4" s="71"/>
      <c r="DV4" s="71"/>
      <c r="DW4" s="71"/>
      <c r="DX4" s="71"/>
      <c r="DY4" s="71"/>
      <c r="DZ4" s="71"/>
      <c r="EA4" s="71"/>
      <c r="EB4" s="71"/>
      <c r="EC4" s="71"/>
      <c r="ED4" s="71"/>
      <c r="EE4" s="71" t="s">
        <v>69</v>
      </c>
      <c r="EF4" s="71"/>
      <c r="EG4" s="71"/>
      <c r="EH4" s="71"/>
      <c r="EI4" s="71"/>
      <c r="EJ4" s="71"/>
      <c r="EK4" s="71"/>
      <c r="EL4" s="71"/>
      <c r="EM4" s="71"/>
      <c r="EN4" s="71"/>
      <c r="EO4" s="71"/>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34</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2023</v>
      </c>
      <c r="C6" s="19">
        <f t="shared" ref="C6:X6" si="3">C7</f>
        <v>401005</v>
      </c>
      <c r="D6" s="19">
        <f t="shared" si="3"/>
        <v>47</v>
      </c>
      <c r="E6" s="19">
        <f t="shared" si="3"/>
        <v>17</v>
      </c>
      <c r="F6" s="19">
        <f t="shared" si="3"/>
        <v>6</v>
      </c>
      <c r="G6" s="19">
        <f t="shared" si="3"/>
        <v>0</v>
      </c>
      <c r="H6" s="19" t="str">
        <f t="shared" si="3"/>
        <v>福岡県　北九州市</v>
      </c>
      <c r="I6" s="19" t="str">
        <f t="shared" si="3"/>
        <v>法非適用</v>
      </c>
      <c r="J6" s="19" t="str">
        <f t="shared" si="3"/>
        <v>下水道事業</v>
      </c>
      <c r="K6" s="19" t="str">
        <f t="shared" si="3"/>
        <v>漁業集落排水</v>
      </c>
      <c r="L6" s="19" t="str">
        <f t="shared" si="3"/>
        <v>H2</v>
      </c>
      <c r="M6" s="19" t="str">
        <f t="shared" si="3"/>
        <v>非設置</v>
      </c>
      <c r="N6" s="20" t="str">
        <f t="shared" si="3"/>
        <v>-</v>
      </c>
      <c r="O6" s="20" t="str">
        <f t="shared" si="3"/>
        <v>該当数値なし</v>
      </c>
      <c r="P6" s="20">
        <f t="shared" si="3"/>
        <v>0.02</v>
      </c>
      <c r="Q6" s="20">
        <f t="shared" si="3"/>
        <v>80.83</v>
      </c>
      <c r="R6" s="20">
        <f t="shared" si="3"/>
        <v>2248</v>
      </c>
      <c r="S6" s="20">
        <f t="shared" si="3"/>
        <v>921241</v>
      </c>
      <c r="T6" s="20">
        <f t="shared" si="3"/>
        <v>492.5</v>
      </c>
      <c r="U6" s="20">
        <f t="shared" si="3"/>
        <v>1870.54</v>
      </c>
      <c r="V6" s="20">
        <f t="shared" si="3"/>
        <v>215</v>
      </c>
      <c r="W6" s="20">
        <f t="shared" si="3"/>
        <v>0.02</v>
      </c>
      <c r="X6" s="20">
        <f t="shared" si="3"/>
        <v>10750</v>
      </c>
      <c r="Y6" s="21">
        <f>IF(Y7="",NA(),Y7)</f>
        <v>62.35</v>
      </c>
      <c r="Z6" s="21">
        <f t="shared" ref="Z6:AH6" si="4">IF(Z7="",NA(),Z7)</f>
        <v>62.07</v>
      </c>
      <c r="AA6" s="21">
        <f t="shared" si="4"/>
        <v>61.81</v>
      </c>
      <c r="AB6" s="21">
        <f t="shared" si="4"/>
        <v>68.010000000000005</v>
      </c>
      <c r="AC6" s="21">
        <f t="shared" si="4"/>
        <v>55.74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6989.27</v>
      </c>
      <c r="BG6" s="21">
        <f t="shared" ref="BG6:BO6" si="7">IF(BG7="",NA(),BG7)</f>
        <v>6436.03</v>
      </c>
      <c r="BH6" s="21">
        <f t="shared" si="7"/>
        <v>6234.99</v>
      </c>
      <c r="BI6" s="21">
        <f t="shared" si="7"/>
        <v>5961.77</v>
      </c>
      <c r="BJ6" s="21">
        <f t="shared" si="7"/>
        <v>6305.87</v>
      </c>
      <c r="BK6" s="21">
        <f t="shared" si="7"/>
        <v>998.42</v>
      </c>
      <c r="BL6" s="21">
        <f t="shared" si="7"/>
        <v>1095.52</v>
      </c>
      <c r="BM6" s="21">
        <f t="shared" si="7"/>
        <v>1056.55</v>
      </c>
      <c r="BN6" s="21">
        <f t="shared" si="7"/>
        <v>1278.54</v>
      </c>
      <c r="BO6" s="21">
        <f t="shared" si="7"/>
        <v>1149.7</v>
      </c>
      <c r="BP6" s="20" t="str">
        <f>IF(BP7="","",IF(BP7="-","【-】","【"&amp;SUBSTITUTE(TEXT(BP7,"#,##0.00"),"-","△")&amp;"】"))</f>
        <v>【1,069.89】</v>
      </c>
      <c r="BQ6" s="21">
        <f>IF(BQ7="",NA(),BQ7)</f>
        <v>14.06</v>
      </c>
      <c r="BR6" s="21">
        <f t="shared" ref="BR6:BZ6" si="8">IF(BR7="",NA(),BR7)</f>
        <v>14.09</v>
      </c>
      <c r="BS6" s="21">
        <f t="shared" si="8"/>
        <v>15.07</v>
      </c>
      <c r="BT6" s="21">
        <f t="shared" si="8"/>
        <v>8.9700000000000006</v>
      </c>
      <c r="BU6" s="21">
        <f t="shared" si="8"/>
        <v>14.22</v>
      </c>
      <c r="BV6" s="21">
        <f t="shared" si="8"/>
        <v>41.41</v>
      </c>
      <c r="BW6" s="21">
        <f t="shared" si="8"/>
        <v>39.64</v>
      </c>
      <c r="BX6" s="21">
        <f t="shared" si="8"/>
        <v>40</v>
      </c>
      <c r="BY6" s="21">
        <f t="shared" si="8"/>
        <v>38.74</v>
      </c>
      <c r="BZ6" s="21">
        <f t="shared" si="8"/>
        <v>35.96</v>
      </c>
      <c r="CA6" s="20" t="str">
        <f>IF(CA7="","",IF(CA7="-","【-】","【"&amp;SUBSTITUTE(TEXT(CA7,"#,##0.00"),"-","△")&amp;"】"))</f>
        <v>【39.89】</v>
      </c>
      <c r="CB6" s="21">
        <f>IF(CB7="",NA(),CB7)</f>
        <v>1004.57</v>
      </c>
      <c r="CC6" s="21">
        <f t="shared" ref="CC6:CK6" si="9">IF(CC7="",NA(),CC7)</f>
        <v>1024.3900000000001</v>
      </c>
      <c r="CD6" s="21">
        <f t="shared" si="9"/>
        <v>966.04</v>
      </c>
      <c r="CE6" s="21">
        <f t="shared" si="9"/>
        <v>1403.55</v>
      </c>
      <c r="CF6" s="21">
        <f t="shared" si="9"/>
        <v>836.79</v>
      </c>
      <c r="CG6" s="21">
        <f t="shared" si="9"/>
        <v>417.56</v>
      </c>
      <c r="CH6" s="21">
        <f t="shared" si="9"/>
        <v>449.72</v>
      </c>
      <c r="CI6" s="21">
        <f t="shared" si="9"/>
        <v>437.27</v>
      </c>
      <c r="CJ6" s="21">
        <f t="shared" si="9"/>
        <v>456.72</v>
      </c>
      <c r="CK6" s="21">
        <f t="shared" si="9"/>
        <v>481.96</v>
      </c>
      <c r="CL6" s="20" t="str">
        <f>IF(CL7="","",IF(CL7="-","【-】","【"&amp;SUBSTITUTE(TEXT(CL7,"#,##0.00"),"-","△")&amp;"】"))</f>
        <v>【426.52】</v>
      </c>
      <c r="CM6" s="21">
        <f>IF(CM7="",NA(),CM7)</f>
        <v>27.48</v>
      </c>
      <c r="CN6" s="21">
        <f t="shared" ref="CN6:CV6" si="10">IF(CN7="",NA(),CN7)</f>
        <v>29.73</v>
      </c>
      <c r="CO6" s="21">
        <f t="shared" si="10"/>
        <v>27.48</v>
      </c>
      <c r="CP6" s="21">
        <f t="shared" si="10"/>
        <v>25.23</v>
      </c>
      <c r="CQ6" s="21">
        <f t="shared" si="10"/>
        <v>26.13</v>
      </c>
      <c r="CR6" s="21">
        <f t="shared" si="10"/>
        <v>32.479999999999997</v>
      </c>
      <c r="CS6" s="21">
        <f t="shared" si="10"/>
        <v>30.19</v>
      </c>
      <c r="CT6" s="21">
        <f t="shared" si="10"/>
        <v>28.77</v>
      </c>
      <c r="CU6" s="21">
        <f t="shared" si="10"/>
        <v>26.22</v>
      </c>
      <c r="CV6" s="21">
        <f t="shared" si="10"/>
        <v>26.12</v>
      </c>
      <c r="CW6" s="20" t="str">
        <f>IF(CW7="","",IF(CW7="-","【-】","【"&amp;SUBSTITUTE(TEXT(CW7,"#,##0.00"),"-","△")&amp;"】"))</f>
        <v>【28.16】</v>
      </c>
      <c r="CX6" s="21">
        <f>IF(CX7="",NA(),CX7)</f>
        <v>100</v>
      </c>
      <c r="CY6" s="21">
        <f t="shared" ref="CY6:DG6" si="11">IF(CY7="",NA(),CY7)</f>
        <v>100</v>
      </c>
      <c r="CZ6" s="21">
        <f t="shared" si="11"/>
        <v>100</v>
      </c>
      <c r="DA6" s="21">
        <f t="shared" si="11"/>
        <v>100</v>
      </c>
      <c r="DB6" s="21">
        <f t="shared" si="11"/>
        <v>100</v>
      </c>
      <c r="DC6" s="21">
        <f t="shared" si="11"/>
        <v>79.2</v>
      </c>
      <c r="DD6" s="21">
        <f t="shared" si="11"/>
        <v>79.09</v>
      </c>
      <c r="DE6" s="21">
        <f t="shared" si="11"/>
        <v>78.900000000000006</v>
      </c>
      <c r="DF6" s="21">
        <f t="shared" si="11"/>
        <v>78.03</v>
      </c>
      <c r="DG6" s="21">
        <f t="shared" si="11"/>
        <v>78.55</v>
      </c>
      <c r="DH6" s="20" t="str">
        <f>IF(DH7="","",IF(DH7="-","【-】","【"&amp;SUBSTITUTE(TEXT(DH7,"#,##0.00"),"-","△")&amp;"】"))</f>
        <v>【80.73】</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1.6</v>
      </c>
      <c r="EL6" s="21">
        <f t="shared" si="14"/>
        <v>0.01</v>
      </c>
      <c r="EM6" s="21">
        <f t="shared" si="14"/>
        <v>0.01</v>
      </c>
      <c r="EN6" s="20">
        <f t="shared" si="14"/>
        <v>0</v>
      </c>
      <c r="EO6" s="20" t="str">
        <f>IF(EO7="","",IF(EO7="-","【-】","【"&amp;SUBSTITUTE(TEXT(EO7,"#,##0.00"),"-","△")&amp;"】"))</f>
        <v>【0.00】</v>
      </c>
    </row>
    <row r="7" spans="1:145" s="22" customFormat="1" x14ac:dyDescent="0.15">
      <c r="A7" s="14"/>
      <c r="B7" s="23">
        <v>2023</v>
      </c>
      <c r="C7" s="23">
        <v>401005</v>
      </c>
      <c r="D7" s="23">
        <v>47</v>
      </c>
      <c r="E7" s="23">
        <v>17</v>
      </c>
      <c r="F7" s="23">
        <v>6</v>
      </c>
      <c r="G7" s="23">
        <v>0</v>
      </c>
      <c r="H7" s="23" t="s">
        <v>99</v>
      </c>
      <c r="I7" s="23" t="s">
        <v>100</v>
      </c>
      <c r="J7" s="23" t="s">
        <v>101</v>
      </c>
      <c r="K7" s="23" t="s">
        <v>102</v>
      </c>
      <c r="L7" s="23" t="s">
        <v>103</v>
      </c>
      <c r="M7" s="23" t="s">
        <v>104</v>
      </c>
      <c r="N7" s="24" t="s">
        <v>105</v>
      </c>
      <c r="O7" s="24" t="s">
        <v>106</v>
      </c>
      <c r="P7" s="24">
        <v>0.02</v>
      </c>
      <c r="Q7" s="24">
        <v>80.83</v>
      </c>
      <c r="R7" s="24">
        <v>2248</v>
      </c>
      <c r="S7" s="24">
        <v>921241</v>
      </c>
      <c r="T7" s="24">
        <v>492.5</v>
      </c>
      <c r="U7" s="24">
        <v>1870.54</v>
      </c>
      <c r="V7" s="24">
        <v>215</v>
      </c>
      <c r="W7" s="24">
        <v>0.02</v>
      </c>
      <c r="X7" s="24">
        <v>10750</v>
      </c>
      <c r="Y7" s="24">
        <v>62.35</v>
      </c>
      <c r="Z7" s="24">
        <v>62.07</v>
      </c>
      <c r="AA7" s="24">
        <v>61.81</v>
      </c>
      <c r="AB7" s="24">
        <v>68.010000000000005</v>
      </c>
      <c r="AC7" s="24">
        <v>55.74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6989.27</v>
      </c>
      <c r="BG7" s="24">
        <v>6436.03</v>
      </c>
      <c r="BH7" s="24">
        <v>6234.99</v>
      </c>
      <c r="BI7" s="24">
        <v>5961.77</v>
      </c>
      <c r="BJ7" s="24">
        <v>6305.87</v>
      </c>
      <c r="BK7" s="24">
        <v>998.42</v>
      </c>
      <c r="BL7" s="24">
        <v>1095.52</v>
      </c>
      <c r="BM7" s="24">
        <v>1056.55</v>
      </c>
      <c r="BN7" s="24">
        <v>1278.54</v>
      </c>
      <c r="BO7" s="24">
        <v>1149.7</v>
      </c>
      <c r="BP7" s="24">
        <v>1069.8900000000001</v>
      </c>
      <c r="BQ7" s="24">
        <v>14.06</v>
      </c>
      <c r="BR7" s="24">
        <v>14.09</v>
      </c>
      <c r="BS7" s="24">
        <v>15.07</v>
      </c>
      <c r="BT7" s="24">
        <v>8.9700000000000006</v>
      </c>
      <c r="BU7" s="24">
        <v>14.22</v>
      </c>
      <c r="BV7" s="24">
        <v>41.41</v>
      </c>
      <c r="BW7" s="24">
        <v>39.64</v>
      </c>
      <c r="BX7" s="24">
        <v>40</v>
      </c>
      <c r="BY7" s="24">
        <v>38.74</v>
      </c>
      <c r="BZ7" s="24">
        <v>35.96</v>
      </c>
      <c r="CA7" s="24">
        <v>39.89</v>
      </c>
      <c r="CB7" s="24">
        <v>1004.57</v>
      </c>
      <c r="CC7" s="24">
        <v>1024.3900000000001</v>
      </c>
      <c r="CD7" s="24">
        <v>966.04</v>
      </c>
      <c r="CE7" s="24">
        <v>1403.55</v>
      </c>
      <c r="CF7" s="24">
        <v>836.79</v>
      </c>
      <c r="CG7" s="24">
        <v>417.56</v>
      </c>
      <c r="CH7" s="24">
        <v>449.72</v>
      </c>
      <c r="CI7" s="24">
        <v>437.27</v>
      </c>
      <c r="CJ7" s="24">
        <v>456.72</v>
      </c>
      <c r="CK7" s="24">
        <v>481.96</v>
      </c>
      <c r="CL7" s="24">
        <v>426.52</v>
      </c>
      <c r="CM7" s="24">
        <v>27.48</v>
      </c>
      <c r="CN7" s="24">
        <v>29.73</v>
      </c>
      <c r="CO7" s="24">
        <v>27.48</v>
      </c>
      <c r="CP7" s="24">
        <v>25.23</v>
      </c>
      <c r="CQ7" s="24">
        <v>26.13</v>
      </c>
      <c r="CR7" s="24">
        <v>32.479999999999997</v>
      </c>
      <c r="CS7" s="24">
        <v>30.19</v>
      </c>
      <c r="CT7" s="24">
        <v>28.77</v>
      </c>
      <c r="CU7" s="24">
        <v>26.22</v>
      </c>
      <c r="CV7" s="24">
        <v>26.12</v>
      </c>
      <c r="CW7" s="24">
        <v>28.16</v>
      </c>
      <c r="CX7" s="24">
        <v>100</v>
      </c>
      <c r="CY7" s="24">
        <v>100</v>
      </c>
      <c r="CZ7" s="24">
        <v>100</v>
      </c>
      <c r="DA7" s="24">
        <v>100</v>
      </c>
      <c r="DB7" s="24">
        <v>100</v>
      </c>
      <c r="DC7" s="24">
        <v>79.2</v>
      </c>
      <c r="DD7" s="24">
        <v>79.09</v>
      </c>
      <c r="DE7" s="24">
        <v>78.900000000000006</v>
      </c>
      <c r="DF7" s="24">
        <v>78.03</v>
      </c>
      <c r="DG7" s="24">
        <v>78.55</v>
      </c>
      <c r="DH7" s="24">
        <v>80.73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1.6</v>
      </c>
      <c r="EL7" s="24">
        <v>0.01</v>
      </c>
      <c r="EM7" s="24">
        <v>0.01</v>
      </c>
      <c r="EN7" s="24">
        <v>0</v>
      </c>
      <c r="EO7" s="24">
        <v>0</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50</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112</v>
      </c>
    </row>
    <row r="12" spans="1:145" x14ac:dyDescent="0.15">
      <c r="B12">
        <v>1</v>
      </c>
      <c r="C12">
        <v>1</v>
      </c>
      <c r="D12">
        <v>2</v>
      </c>
      <c r="E12">
        <v>3</v>
      </c>
      <c r="F12">
        <v>4</v>
      </c>
      <c r="G12" t="s">
        <v>113</v>
      </c>
    </row>
    <row r="13" spans="1:145" x14ac:dyDescent="0.15">
      <c r="B13" t="s">
        <v>114</v>
      </c>
      <c r="C13" t="s">
        <v>115</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6f7774a-1fa4-49d3-a956-75b9c85e9b43">
      <Terms xmlns="http://schemas.microsoft.com/office/infopath/2007/PartnerControls"/>
    </lcf76f155ced4ddcb4097134ff3c332f>
    <TaxCatchAll xmlns="fd32c9f7-8932-4d07-b49b-91c8a1e26893" xsi:nil="true"/>
    <_Flow_SignoffStatus xmlns="96f7774a-1fa4-49d3-a956-75b9c85e9b43" xsi:nil="true"/>
  </documentManagement>
</p:properties>
</file>

<file path=customXml/itemProps1.xml><?xml version="1.0" encoding="utf-8"?>
<ds:datastoreItem xmlns:ds="http://schemas.openxmlformats.org/officeDocument/2006/customXml" ds:itemID="{BD208EFC-6EF4-48E3-A973-64F0C6F82D17}"/>
</file>

<file path=customXml/itemProps2.xml><?xml version="1.0" encoding="utf-8"?>
<ds:datastoreItem xmlns:ds="http://schemas.openxmlformats.org/officeDocument/2006/customXml" ds:itemID="{6876DA9C-F5D7-4BD2-B280-C33867199F32}"/>
</file>

<file path=customXml/itemProps3.xml><?xml version="1.0" encoding="utf-8"?>
<ds:datastoreItem xmlns:ds="http://schemas.openxmlformats.org/officeDocument/2006/customXml" ds:itemID="{3562775E-5E97-4561-B91D-DD0DAC85630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2025-02-15T05:00:11Z</dcterms:created>
  <dcterms:modified xsi:type="dcterms:W3CDTF">2025-02-15T05:00:21Z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