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20621E5A-B725-48D4-978D-C46C839DF86F}" xr6:coauthVersionLast="47" xr6:coauthVersionMax="47" xr10:uidLastSave="{B723385C-1EF7-4188-9AD5-34205FE564DF}"/>
  <workbookProtection workbookAlgorithmName="SHA-512" workbookHashValue="fXPOwJGfxjaz2Tm22GZ+23tDobAKCCF4QSh3IUYfsNqtLe5ewgOi7TJQVVP5TJMB+siPSBrTW0aR44sAs0tqRg==" workbookSaltValue="mX9pP7Y4ljgKMOS+QHPAz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MA31" i="4" s="1"/>
  <c r="DN7" i="5"/>
  <c r="DM7" i="5"/>
  <c r="DL7" i="5"/>
  <c r="DK7" i="5"/>
  <c r="DI7" i="5"/>
  <c r="MI78" i="4" s="1"/>
  <c r="DH7" i="5"/>
  <c r="DG7" i="5"/>
  <c r="DF7" i="5"/>
  <c r="DE7" i="5"/>
  <c r="DD7" i="5"/>
  <c r="MI77" i="4" s="1"/>
  <c r="DC7" i="5"/>
  <c r="LT77" i="4" s="1"/>
  <c r="DB7" i="5"/>
  <c r="LE77" i="4" s="1"/>
  <c r="DA7" i="5"/>
  <c r="KP77" i="4" s="1"/>
  <c r="CZ7" i="5"/>
  <c r="KA77" i="4" s="1"/>
  <c r="CN7" i="5"/>
  <c r="CV76" i="4" s="1"/>
  <c r="CM7" i="5"/>
  <c r="BZ7" i="5"/>
  <c r="MA53" i="4" s="1"/>
  <c r="BY7" i="5"/>
  <c r="LH53" i="4" s="1"/>
  <c r="BX7" i="5"/>
  <c r="BW7" i="5"/>
  <c r="JV53" i="4" s="1"/>
  <c r="BV7" i="5"/>
  <c r="JC53" i="4" s="1"/>
  <c r="BU7" i="5"/>
  <c r="BT7" i="5"/>
  <c r="LH52" i="4" s="1"/>
  <c r="BS7" i="5"/>
  <c r="BR7" i="5"/>
  <c r="BQ7" i="5"/>
  <c r="BO7" i="5"/>
  <c r="HJ53" i="4" s="1"/>
  <c r="BN7" i="5"/>
  <c r="GQ53" i="4" s="1"/>
  <c r="BM7" i="5"/>
  <c r="FX53" i="4" s="1"/>
  <c r="BL7" i="5"/>
  <c r="FE53" i="4" s="1"/>
  <c r="BK7" i="5"/>
  <c r="EL53" i="4" s="1"/>
  <c r="BJ7" i="5"/>
  <c r="HJ52" i="4" s="1"/>
  <c r="BI7" i="5"/>
  <c r="BH7" i="5"/>
  <c r="BG7" i="5"/>
  <c r="BF7" i="5"/>
  <c r="BD7" i="5"/>
  <c r="CS53" i="4" s="1"/>
  <c r="BC7" i="5"/>
  <c r="BB7" i="5"/>
  <c r="BG53" i="4" s="1"/>
  <c r="BA7" i="5"/>
  <c r="AZ7" i="5"/>
  <c r="AY7" i="5"/>
  <c r="CS52" i="4" s="1"/>
  <c r="AX7" i="5"/>
  <c r="BZ52" i="4" s="1"/>
  <c r="AW7" i="5"/>
  <c r="BG52" i="4" s="1"/>
  <c r="AV7" i="5"/>
  <c r="AN52" i="4" s="1"/>
  <c r="AU7" i="5"/>
  <c r="U52" i="4" s="1"/>
  <c r="AS7" i="5"/>
  <c r="AR7" i="5"/>
  <c r="AQ7" i="5"/>
  <c r="FX32" i="4" s="1"/>
  <c r="AP7" i="5"/>
  <c r="FE32" i="4" s="1"/>
  <c r="AO7" i="5"/>
  <c r="AN7" i="5"/>
  <c r="AM7" i="5"/>
  <c r="GQ31" i="4" s="1"/>
  <c r="AL7" i="5"/>
  <c r="AK7" i="5"/>
  <c r="FE31" i="4" s="1"/>
  <c r="AJ7" i="5"/>
  <c r="AH7" i="5"/>
  <c r="AG7" i="5"/>
  <c r="BZ32" i="4" s="1"/>
  <c r="AF7" i="5"/>
  <c r="BG32" i="4" s="1"/>
  <c r="AE7" i="5"/>
  <c r="AN32" i="4" s="1"/>
  <c r="AD7" i="5"/>
  <c r="U32" i="4" s="1"/>
  <c r="AC7" i="5"/>
  <c r="AB7" i="5"/>
  <c r="AA7" i="5"/>
  <c r="Z7" i="5"/>
  <c r="Y7" i="5"/>
  <c r="X7" i="5"/>
  <c r="LJ10" i="4" s="1"/>
  <c r="W7" i="5"/>
  <c r="JQ10" i="4" s="1"/>
  <c r="V7" i="5"/>
  <c r="HX10" i="4" s="1"/>
  <c r="U7" i="5"/>
  <c r="LJ8" i="4" s="1"/>
  <c r="T7" i="5"/>
  <c r="S7" i="5"/>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IT77" i="4"/>
  <c r="IE77" i="4"/>
  <c r="HP77" i="4"/>
  <c r="HA77" i="4"/>
  <c r="GL77" i="4"/>
  <c r="BZ77" i="4"/>
  <c r="BK77" i="4"/>
  <c r="AV77" i="4"/>
  <c r="AG77" i="4"/>
  <c r="R77" i="4"/>
  <c r="CV67" i="4"/>
  <c r="KO53" i="4"/>
  <c r="BZ53" i="4"/>
  <c r="AN53" i="4"/>
  <c r="U53" i="4"/>
  <c r="MA52" i="4"/>
  <c r="KO52" i="4"/>
  <c r="JV52" i="4"/>
  <c r="JC52" i="4"/>
  <c r="GQ52" i="4"/>
  <c r="FX52" i="4"/>
  <c r="FE52" i="4"/>
  <c r="EL52" i="4"/>
  <c r="HJ32" i="4"/>
  <c r="GQ32" i="4"/>
  <c r="EL32" i="4"/>
  <c r="CS32" i="4"/>
  <c r="LH31" i="4"/>
  <c r="KO31" i="4"/>
  <c r="JV31" i="4"/>
  <c r="JC31" i="4"/>
  <c r="HJ31" i="4"/>
  <c r="FX31" i="4"/>
  <c r="EL31" i="4"/>
  <c r="CS31" i="4"/>
  <c r="BZ31" i="4"/>
  <c r="BG31" i="4"/>
  <c r="AN31" i="4"/>
  <c r="U31" i="4"/>
  <c r="DU10" i="4"/>
  <c r="CF10" i="4"/>
  <c r="JQ8" i="4"/>
  <c r="HX8" i="4"/>
  <c r="CF8" i="4"/>
  <c r="AQ8" i="4"/>
  <c r="IT76" i="4" l="1"/>
  <c r="CS51" i="4"/>
  <c r="HJ30" i="4"/>
  <c r="CS30" i="4"/>
  <c r="BZ76" i="4"/>
  <c r="MA51" i="4"/>
  <c r="MI76" i="4"/>
  <c r="HJ51" i="4"/>
  <c r="MA30" i="4"/>
  <c r="B11" i="5"/>
  <c r="C11" i="5"/>
  <c r="D11" i="5"/>
  <c r="E11" i="5"/>
  <c r="KA76" i="4" l="1"/>
  <c r="JC30" i="4"/>
  <c r="GL76" i="4"/>
  <c r="U51" i="4"/>
  <c r="EL30" i="4"/>
  <c r="U30" i="4"/>
  <c r="R76" i="4"/>
  <c r="JC51" i="4"/>
  <c r="EL51" i="4"/>
  <c r="AV76" i="4"/>
  <c r="KO51" i="4"/>
  <c r="LE76" i="4"/>
  <c r="FX51" i="4"/>
  <c r="KO30" i="4"/>
  <c r="HP76" i="4"/>
  <c r="BG51" i="4"/>
  <c r="FX30" i="4"/>
  <c r="BG30" i="4"/>
  <c r="AN30" i="4"/>
  <c r="AG76" i="4"/>
  <c r="JV51" i="4"/>
  <c r="KP76" i="4"/>
  <c r="FE51" i="4"/>
  <c r="JV30" i="4"/>
  <c r="HA76" i="4"/>
  <c r="AN51" i="4"/>
  <c r="FE30" i="4"/>
  <c r="LT76" i="4"/>
  <c r="GQ51" i="4"/>
  <c r="LH30" i="4"/>
  <c r="IE76" i="4"/>
  <c r="BZ51" i="4"/>
  <c r="GQ30" i="4"/>
  <c r="BZ30" i="4"/>
  <c r="BK76" i="4"/>
  <c r="LH51"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<sst xmlns="http://schemas.openxmlformats.org/spreadsheetml/2006/main" count="278" uniqueCount="142">
  <si>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</si>
  <si>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</si>
  <si>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</si>
  <si>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</si>
  <si>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</si>
  <si>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</si>
  <si>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</si>
  <si>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</si>
  <si>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</si>
  <si>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</si>
  <si>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</si>
  <si>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</si>
  <si>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</si>
  <si>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</si>
  <si>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</si>
  <si>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</si>
  <si>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</si>
  <si>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</si>
  <si>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</si>
  <si>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</si>
  <si>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</si>
  <si>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</si>
  <si>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</si>
  <si>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</si>
  <si>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</si>
  <si>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</si>
  <si>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</si>
  <si>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</si>
  <si>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</si>
  <si>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</si>
  <si>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</si>
  <si>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</si>
  <si>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</si>
  <si>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</si>
  <si>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</si>
  <si>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</si>
  <si>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</si>
  <si>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</si>
  <si>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</si>
  <si>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</si>
  <si>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</si>
  <si>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</si>
  <si>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</si>
  <si>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</si>
  <si>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</si>
  <si>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</si>
  <si>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</si>
  <si>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</si>
  <si>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</si>
  <si>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</si>
  <si>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</si>
  <si>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</si>
  <si>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</si>
  <si>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</si>
  <si>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</si>
  <si>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</si>
  <si>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</si>
  <si>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</si>
  <si>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</si>
  <si>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</si>
  <si>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</si>
  <si>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</si>
  <si>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</si>
  <si>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</si>
  <si>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</si>
  <si>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</si>
  <si>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</si>
  <si>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</si>
  <si>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</si>
  <si>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</si>
  <si>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</si>
  <si>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</si>
  <si>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</si>
  <si>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</si>
  <si>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</si>
  <si>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</si>
  <si>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</si>
  <si>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</si>
  <si>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</si>
  <si>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</si>
  <si>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</si>
  <si>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</si>
  <si>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</si>
  <si>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</si>
  <si>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</si>
  <si>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</si>
  <si>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</si>
  <si>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</si>
  <si>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</si>
  <si>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</si>
  <si>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</si>
  <si>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</si>
  <si>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</si>
  <si>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</si>
  <si>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</si>
  <si>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</si>
  <si>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</si>
  <si>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</si>
  <si>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</si>
  <si>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</si>
  <si>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</si>
  <si>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</si>
  <si>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</si>
  <si>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</si>
  <si>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</si>
  <si>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当該値(N-4)</t>
    <phoneticPr fontId="5"/>
  </si>
  <si>
    <t>当該値(N-3)</t>
    <phoneticPr fontId="5"/>
  </si>
  <si>
    <t>当該値(N-2)</t>
    <phoneticPr fontId="5"/>
  </si>
  <si>
    <t>当該値(N)</t>
    <phoneticPr fontId="5"/>
  </si>
  <si>
    <t>当該値(N-4)</t>
    <phoneticPr fontId="5"/>
  </si>
  <si>
    <t>当該値(N-3)</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</si>
  <si>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</si>
  <si>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</si>
  <si>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</si>
  <si>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</si>
  <si>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</si>
  <si>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</si>
  <si>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</si>
  <si>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</si>
  <si>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</si>
  <si>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福岡県　北九州市</t>
  </si>
  <si>
    <t>室町駐車場</t>
  </si>
  <si>
    <t>法非適用</t>
  </si>
  <si>
    <t>駐車場整備事業</t>
  </si>
  <si>
    <t>-</t>
  </si>
  <si>
    <t>Ａ１Ｂ１</t>
  </si>
  <si>
    <t>非設置</t>
  </si>
  <si>
    <t>該当数値なし</t>
  </si>
  <si>
    <t>その他駐車場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</si>
  <si>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</si>
  <si>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</si>
  <si>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</si>
  <si>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</si>
  <si>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</si>
  <si>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</si>
  <si>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</si>
  <si>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</si>
  <si>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</si>
  <si>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</si>
  <si>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</si>
  <si>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稼働率は１００％を下回り、類似施設平均値を比較しても低い数値となっており、駐車場の施設規模に対して需要は小さい。</t>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</si>
  <si>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R6年度末で廃止することとした。廃止後は民間への売却を含め総合的に検討する。</t>
    <rPh sb="105" eb="108">
      <t>ネンドマツ</t>
    </rPh>
    <rPh sb="109" eb="111">
      <t>ハイシ</t>
    </rPh>
    <rPh sb="119" eb="122">
      <t>ハイシゴ</t>
    </rPh>
    <rPh sb="130" eb="131">
      <t>フク</t>
    </rPh>
    <rPh sb="132" eb="135">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</si>
</sst>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272</c:v>
                </c:pt>
                <c:pt idx="1">
                  <c:v>188.2</c:v>
                </c:pt>
                <c:pt idx="2">
                  <c:v>171.5</c:v>
                </c:pt>
                <c:pt idx="3">
                  <c:v>233.9</c:v>
                </c:pt>
                <c:pt idx="4">
                  <c:v>163.30000000000001</c:v>
                </c:pt>
              </c:numCache>
            </c:numRef>
          </c:val>
          <c:extLst>
            <c:ext xmlns:c16="http://schemas.microsoft.com/office/drawing/2014/chart" uri="{C3380CC4-5D6E-409C-BE32-E72D297353CC}">
              <c16:uniqueId val="{00000000-3B16-454E-9C28-B9B0CEC3291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3B16-454E-9C28-B9B0CEC3291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D9-4897-A58D-8300434AB7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FFD9-4897-A58D-8300434AB7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C62-499C-97B6-0136E4C9961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62-499C-97B6-0136E4C9961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5D0-4B04-B166-C8E2FA532E9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D0-4B04-B166-C8E2FA532E9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48-4FBC-B83B-28BE53ACF8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5448-4FBC-B83B-28BE53ACF8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4B8-4333-A886-F354954435D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04B8-4333-A886-F354954435D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67</c:v>
                </c:pt>
                <c:pt idx="1">
                  <c:v>57.4</c:v>
                </c:pt>
                <c:pt idx="2">
                  <c:v>71.099999999999994</c:v>
                </c:pt>
                <c:pt idx="3">
                  <c:v>80.2</c:v>
                </c:pt>
                <c:pt idx="4">
                  <c:v>64</c:v>
                </c:pt>
              </c:numCache>
            </c:numRef>
          </c:val>
          <c:extLst>
            <c:ext xmlns:c16="http://schemas.microsoft.com/office/drawing/2014/chart" uri="{C3380CC4-5D6E-409C-BE32-E72D297353CC}">
              <c16:uniqueId val="{00000000-2CD1-48DB-97BE-B3C9A92DD43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2CD1-48DB-97BE-B3C9A92DD43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67.3</c:v>
                </c:pt>
                <c:pt idx="1">
                  <c:v>53.3</c:v>
                </c:pt>
                <c:pt idx="2">
                  <c:v>51</c:v>
                </c:pt>
                <c:pt idx="3">
                  <c:v>62.5</c:v>
                </c:pt>
                <c:pt idx="4">
                  <c:v>47.3</c:v>
                </c:pt>
              </c:numCache>
            </c:numRef>
          </c:val>
          <c:extLst>
            <c:ext xmlns:c16="http://schemas.microsoft.com/office/drawing/2014/chart" uri="{C3380CC4-5D6E-409C-BE32-E72D297353CC}">
              <c16:uniqueId val="{00000000-00E3-44FA-9998-3E2E73FEE3C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00E3-44FA-9998-3E2E73FEE3C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19032</c:v>
                </c:pt>
                <c:pt idx="1">
                  <c:v>12039</c:v>
                </c:pt>
                <c:pt idx="2">
                  <c:v>14075</c:v>
                </c:pt>
                <c:pt idx="3">
                  <c:v>18852</c:v>
                </c:pt>
                <c:pt idx="4">
                  <c:v>11633</c:v>
                </c:pt>
              </c:numCache>
            </c:numRef>
          </c:val>
          <c:extLst>
            <c:ext xmlns:c16="http://schemas.microsoft.com/office/drawing/2014/chart" uri="{C3380CC4-5D6E-409C-BE32-E72D297353CC}">
              <c16:uniqueId val="{00000000-EDF6-488B-A42C-03B9C65CAFA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EDF6-488B-A42C-03B9C65CAFA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46"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福岡県北九州市　室町駐車場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7491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197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272</v>
      </c>
      <c r="V31" s="116"/>
      <c r="W31" s="116"/>
      <c r="X31" s="116"/>
      <c r="Y31" s="116"/>
      <c r="Z31" s="116"/>
      <c r="AA31" s="116"/>
      <c r="AB31" s="116"/>
      <c r="AC31" s="116"/>
      <c r="AD31" s="116"/>
      <c r="AE31" s="116"/>
      <c r="AF31" s="116"/>
      <c r="AG31" s="116"/>
      <c r="AH31" s="116"/>
      <c r="AI31" s="116"/>
      <c r="AJ31" s="116"/>
      <c r="AK31" s="116"/>
      <c r="AL31" s="116"/>
      <c r="AM31" s="116"/>
      <c r="AN31" s="116">
        <f>データ!Z7</f>
        <v>188.2</v>
      </c>
      <c r="AO31" s="116"/>
      <c r="AP31" s="116"/>
      <c r="AQ31" s="116"/>
      <c r="AR31" s="116"/>
      <c r="AS31" s="116"/>
      <c r="AT31" s="116"/>
      <c r="AU31" s="116"/>
      <c r="AV31" s="116"/>
      <c r="AW31" s="116"/>
      <c r="AX31" s="116"/>
      <c r="AY31" s="116"/>
      <c r="AZ31" s="116"/>
      <c r="BA31" s="116"/>
      <c r="BB31" s="116"/>
      <c r="BC31" s="116"/>
      <c r="BD31" s="116"/>
      <c r="BE31" s="116"/>
      <c r="BF31" s="116"/>
      <c r="BG31" s="116">
        <f>データ!AA7</f>
        <v>171.5</v>
      </c>
      <c r="BH31" s="116"/>
      <c r="BI31" s="116"/>
      <c r="BJ31" s="116"/>
      <c r="BK31" s="116"/>
      <c r="BL31" s="116"/>
      <c r="BM31" s="116"/>
      <c r="BN31" s="116"/>
      <c r="BO31" s="116"/>
      <c r="BP31" s="116"/>
      <c r="BQ31" s="116"/>
      <c r="BR31" s="116"/>
      <c r="BS31" s="116"/>
      <c r="BT31" s="116"/>
      <c r="BU31" s="116"/>
      <c r="BV31" s="116"/>
      <c r="BW31" s="116"/>
      <c r="BX31" s="116"/>
      <c r="BY31" s="116"/>
      <c r="BZ31" s="116">
        <f>データ!AB7</f>
        <v>233.9</v>
      </c>
      <c r="CA31" s="116"/>
      <c r="CB31" s="116"/>
      <c r="CC31" s="116"/>
      <c r="CD31" s="116"/>
      <c r="CE31" s="116"/>
      <c r="CF31" s="116"/>
      <c r="CG31" s="116"/>
      <c r="CH31" s="116"/>
      <c r="CI31" s="116"/>
      <c r="CJ31" s="116"/>
      <c r="CK31" s="116"/>
      <c r="CL31" s="116"/>
      <c r="CM31" s="116"/>
      <c r="CN31" s="116"/>
      <c r="CO31" s="116"/>
      <c r="CP31" s="116"/>
      <c r="CQ31" s="116"/>
      <c r="CR31" s="116"/>
      <c r="CS31" s="116">
        <f>データ!AC7</f>
        <v>163.30000000000001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67</v>
      </c>
      <c r="JD31" s="111"/>
      <c r="JE31" s="111"/>
      <c r="JF31" s="111"/>
      <c r="JG31" s="111"/>
      <c r="JH31" s="111"/>
      <c r="JI31" s="111"/>
      <c r="JJ31" s="111"/>
      <c r="JK31" s="111"/>
      <c r="JL31" s="111"/>
      <c r="JM31" s="111"/>
      <c r="JN31" s="111"/>
      <c r="JO31" s="111"/>
      <c r="JP31" s="111"/>
      <c r="JQ31" s="111"/>
      <c r="JR31" s="111"/>
      <c r="JS31" s="111"/>
      <c r="JT31" s="111"/>
      <c r="JU31" s="112"/>
      <c r="JV31" s="110">
        <f>データ!DL7</f>
        <v>57.4</v>
      </c>
      <c r="JW31" s="111"/>
      <c r="JX31" s="111"/>
      <c r="JY31" s="111"/>
      <c r="JZ31" s="111"/>
      <c r="KA31" s="111"/>
      <c r="KB31" s="111"/>
      <c r="KC31" s="111"/>
      <c r="KD31" s="111"/>
      <c r="KE31" s="111"/>
      <c r="KF31" s="111"/>
      <c r="KG31" s="111"/>
      <c r="KH31" s="111"/>
      <c r="KI31" s="111"/>
      <c r="KJ31" s="111"/>
      <c r="KK31" s="111"/>
      <c r="KL31" s="111"/>
      <c r="KM31" s="111"/>
      <c r="KN31" s="112"/>
      <c r="KO31" s="110">
        <f>データ!DM7</f>
        <v>71.099999999999994</v>
      </c>
      <c r="KP31" s="111"/>
      <c r="KQ31" s="111"/>
      <c r="KR31" s="111"/>
      <c r="KS31" s="111"/>
      <c r="KT31" s="111"/>
      <c r="KU31" s="111"/>
      <c r="KV31" s="111"/>
      <c r="KW31" s="111"/>
      <c r="KX31" s="111"/>
      <c r="KY31" s="111"/>
      <c r="KZ31" s="111"/>
      <c r="LA31" s="111"/>
      <c r="LB31" s="111"/>
      <c r="LC31" s="111"/>
      <c r="LD31" s="111"/>
      <c r="LE31" s="111"/>
      <c r="LF31" s="111"/>
      <c r="LG31" s="112"/>
      <c r="LH31" s="110">
        <f>データ!DN7</f>
        <v>80.2</v>
      </c>
      <c r="LI31" s="111"/>
      <c r="LJ31" s="111"/>
      <c r="LK31" s="111"/>
      <c r="LL31" s="111"/>
      <c r="LM31" s="111"/>
      <c r="LN31" s="111"/>
      <c r="LO31" s="111"/>
      <c r="LP31" s="111"/>
      <c r="LQ31" s="111"/>
      <c r="LR31" s="111"/>
      <c r="LS31" s="111"/>
      <c r="LT31" s="111"/>
      <c r="LU31" s="111"/>
      <c r="LV31" s="111"/>
      <c r="LW31" s="111"/>
      <c r="LX31" s="111"/>
      <c r="LY31" s="111"/>
      <c r="LZ31" s="112"/>
      <c r="MA31" s="110">
        <f>データ!DO7</f>
        <v>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67.3</v>
      </c>
      <c r="EM52" s="116"/>
      <c r="EN52" s="116"/>
      <c r="EO52" s="116"/>
      <c r="EP52" s="116"/>
      <c r="EQ52" s="116"/>
      <c r="ER52" s="116"/>
      <c r="ES52" s="116"/>
      <c r="ET52" s="116"/>
      <c r="EU52" s="116"/>
      <c r="EV52" s="116"/>
      <c r="EW52" s="116"/>
      <c r="EX52" s="116"/>
      <c r="EY52" s="116"/>
      <c r="EZ52" s="116"/>
      <c r="FA52" s="116"/>
      <c r="FB52" s="116"/>
      <c r="FC52" s="116"/>
      <c r="FD52" s="116"/>
      <c r="FE52" s="116">
        <f>データ!BG7</f>
        <v>53.3</v>
      </c>
      <c r="FF52" s="116"/>
      <c r="FG52" s="116"/>
      <c r="FH52" s="116"/>
      <c r="FI52" s="116"/>
      <c r="FJ52" s="116"/>
      <c r="FK52" s="116"/>
      <c r="FL52" s="116"/>
      <c r="FM52" s="116"/>
      <c r="FN52" s="116"/>
      <c r="FO52" s="116"/>
      <c r="FP52" s="116"/>
      <c r="FQ52" s="116"/>
      <c r="FR52" s="116"/>
      <c r="FS52" s="116"/>
      <c r="FT52" s="116"/>
      <c r="FU52" s="116"/>
      <c r="FV52" s="116"/>
      <c r="FW52" s="116"/>
      <c r="FX52" s="116">
        <f>データ!BH7</f>
        <v>51</v>
      </c>
      <c r="FY52" s="116"/>
      <c r="FZ52" s="116"/>
      <c r="GA52" s="116"/>
      <c r="GB52" s="116"/>
      <c r="GC52" s="116"/>
      <c r="GD52" s="116"/>
      <c r="GE52" s="116"/>
      <c r="GF52" s="116"/>
      <c r="GG52" s="116"/>
      <c r="GH52" s="116"/>
      <c r="GI52" s="116"/>
      <c r="GJ52" s="116"/>
      <c r="GK52" s="116"/>
      <c r="GL52" s="116"/>
      <c r="GM52" s="116"/>
      <c r="GN52" s="116"/>
      <c r="GO52" s="116"/>
      <c r="GP52" s="116"/>
      <c r="GQ52" s="116">
        <f>データ!BI7</f>
        <v>62.5</v>
      </c>
      <c r="GR52" s="116"/>
      <c r="GS52" s="116"/>
      <c r="GT52" s="116"/>
      <c r="GU52" s="116"/>
      <c r="GV52" s="116"/>
      <c r="GW52" s="116"/>
      <c r="GX52" s="116"/>
      <c r="GY52" s="116"/>
      <c r="GZ52" s="116"/>
      <c r="HA52" s="116"/>
      <c r="HB52" s="116"/>
      <c r="HC52" s="116"/>
      <c r="HD52" s="116"/>
      <c r="HE52" s="116"/>
      <c r="HF52" s="116"/>
      <c r="HG52" s="116"/>
      <c r="HH52" s="116"/>
      <c r="HI52" s="116"/>
      <c r="HJ52" s="116">
        <f>データ!BJ7</f>
        <v>47.3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19032</v>
      </c>
      <c r="JD52" s="120"/>
      <c r="JE52" s="120"/>
      <c r="JF52" s="120"/>
      <c r="JG52" s="120"/>
      <c r="JH52" s="120"/>
      <c r="JI52" s="120"/>
      <c r="JJ52" s="120"/>
      <c r="JK52" s="120"/>
      <c r="JL52" s="120"/>
      <c r="JM52" s="120"/>
      <c r="JN52" s="120"/>
      <c r="JO52" s="120"/>
      <c r="JP52" s="120"/>
      <c r="JQ52" s="120"/>
      <c r="JR52" s="120"/>
      <c r="JS52" s="120"/>
      <c r="JT52" s="120"/>
      <c r="JU52" s="120"/>
      <c r="JV52" s="120">
        <f>データ!BR7</f>
        <v>12039</v>
      </c>
      <c r="JW52" s="120"/>
      <c r="JX52" s="120"/>
      <c r="JY52" s="120"/>
      <c r="JZ52" s="120"/>
      <c r="KA52" s="120"/>
      <c r="KB52" s="120"/>
      <c r="KC52" s="120"/>
      <c r="KD52" s="120"/>
      <c r="KE52" s="120"/>
      <c r="KF52" s="120"/>
      <c r="KG52" s="120"/>
      <c r="KH52" s="120"/>
      <c r="KI52" s="120"/>
      <c r="KJ52" s="120"/>
      <c r="KK52" s="120"/>
      <c r="KL52" s="120"/>
      <c r="KM52" s="120"/>
      <c r="KN52" s="120"/>
      <c r="KO52" s="120">
        <f>データ!BS7</f>
        <v>14075</v>
      </c>
      <c r="KP52" s="120"/>
      <c r="KQ52" s="120"/>
      <c r="KR52" s="120"/>
      <c r="KS52" s="120"/>
      <c r="KT52" s="120"/>
      <c r="KU52" s="120"/>
      <c r="KV52" s="120"/>
      <c r="KW52" s="120"/>
      <c r="KX52" s="120"/>
      <c r="KY52" s="120"/>
      <c r="KZ52" s="120"/>
      <c r="LA52" s="120"/>
      <c r="LB52" s="120"/>
      <c r="LC52" s="120"/>
      <c r="LD52" s="120"/>
      <c r="LE52" s="120"/>
      <c r="LF52" s="120"/>
      <c r="LG52" s="120"/>
      <c r="LH52" s="120">
        <f>データ!BT7</f>
        <v>18852</v>
      </c>
      <c r="LI52" s="120"/>
      <c r="LJ52" s="120"/>
      <c r="LK52" s="120"/>
      <c r="LL52" s="120"/>
      <c r="LM52" s="120"/>
      <c r="LN52" s="120"/>
      <c r="LO52" s="120"/>
      <c r="LP52" s="120"/>
      <c r="LQ52" s="120"/>
      <c r="LR52" s="120"/>
      <c r="LS52" s="120"/>
      <c r="LT52" s="120"/>
      <c r="LU52" s="120"/>
      <c r="LV52" s="120"/>
      <c r="LW52" s="120"/>
      <c r="LX52" s="120"/>
      <c r="LY52" s="120"/>
      <c r="LZ52" s="120"/>
      <c r="MA52" s="120">
        <f>データ!BU7</f>
        <v>11633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2" t="s">
        <v>141</v>
      </c>
      <c r="NE66" s="123"/>
      <c r="NF66" s="123"/>
      <c r="NG66" s="123"/>
      <c r="NH66" s="123"/>
      <c r="NI66" s="123"/>
      <c r="NJ66" s="123"/>
      <c r="NK66" s="123"/>
      <c r="NL66" s="123"/>
      <c r="NM66" s="123"/>
      <c r="NN66" s="123"/>
      <c r="NO66" s="123"/>
      <c r="NP66" s="123"/>
      <c r="NQ66" s="123"/>
      <c r="NR66" s="124"/>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516586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2"/>
      <c r="NE67" s="123"/>
      <c r="NF67" s="123"/>
      <c r="NG67" s="123"/>
      <c r="NH67" s="123"/>
      <c r="NI67" s="123"/>
      <c r="NJ67" s="123"/>
      <c r="NK67" s="123"/>
      <c r="NL67" s="123"/>
      <c r="NM67" s="123"/>
      <c r="NN67" s="123"/>
      <c r="NO67" s="123"/>
      <c r="NP67" s="123"/>
      <c r="NQ67" s="123"/>
      <c r="NR67" s="124"/>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2"/>
      <c r="NE68" s="123"/>
      <c r="NF68" s="123"/>
      <c r="NG68" s="123"/>
      <c r="NH68" s="123"/>
      <c r="NI68" s="123"/>
      <c r="NJ68" s="123"/>
      <c r="NK68" s="123"/>
      <c r="NL68" s="123"/>
      <c r="NM68" s="123"/>
      <c r="NN68" s="123"/>
      <c r="NO68" s="123"/>
      <c r="NP68" s="123"/>
      <c r="NQ68" s="123"/>
      <c r="NR68" s="124"/>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2"/>
      <c r="NE69" s="123"/>
      <c r="NF69" s="123"/>
      <c r="NG69" s="123"/>
      <c r="NH69" s="123"/>
      <c r="NI69" s="123"/>
      <c r="NJ69" s="123"/>
      <c r="NK69" s="123"/>
      <c r="NL69" s="123"/>
      <c r="NM69" s="123"/>
      <c r="NN69" s="123"/>
      <c r="NO69" s="123"/>
      <c r="NP69" s="123"/>
      <c r="NQ69" s="123"/>
      <c r="NR69" s="124"/>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2"/>
      <c r="NE70" s="123"/>
      <c r="NF70" s="123"/>
      <c r="NG70" s="123"/>
      <c r="NH70" s="123"/>
      <c r="NI70" s="123"/>
      <c r="NJ70" s="123"/>
      <c r="NK70" s="123"/>
      <c r="NL70" s="123"/>
      <c r="NM70" s="123"/>
      <c r="NN70" s="123"/>
      <c r="NO70" s="123"/>
      <c r="NP70" s="123"/>
      <c r="NQ70" s="123"/>
      <c r="NR70" s="124"/>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2"/>
      <c r="NE71" s="123"/>
      <c r="NF71" s="123"/>
      <c r="NG71" s="123"/>
      <c r="NH71" s="123"/>
      <c r="NI71" s="123"/>
      <c r="NJ71" s="123"/>
      <c r="NK71" s="123"/>
      <c r="NL71" s="123"/>
      <c r="NM71" s="123"/>
      <c r="NN71" s="123"/>
      <c r="NO71" s="123"/>
      <c r="NP71" s="123"/>
      <c r="NQ71" s="123"/>
      <c r="NR71" s="124"/>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2"/>
      <c r="NE72" s="123"/>
      <c r="NF72" s="123"/>
      <c r="NG72" s="123"/>
      <c r="NH72" s="123"/>
      <c r="NI72" s="123"/>
      <c r="NJ72" s="123"/>
      <c r="NK72" s="123"/>
      <c r="NL72" s="123"/>
      <c r="NM72" s="123"/>
      <c r="NN72" s="123"/>
      <c r="NO72" s="123"/>
      <c r="NP72" s="123"/>
      <c r="NQ72" s="123"/>
      <c r="NR72" s="124"/>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2"/>
      <c r="NE73" s="123"/>
      <c r="NF73" s="123"/>
      <c r="NG73" s="123"/>
      <c r="NH73" s="123"/>
      <c r="NI73" s="123"/>
      <c r="NJ73" s="123"/>
      <c r="NK73" s="123"/>
      <c r="NL73" s="123"/>
      <c r="NM73" s="123"/>
      <c r="NN73" s="123"/>
      <c r="NO73" s="123"/>
      <c r="NP73" s="123"/>
      <c r="NQ73" s="123"/>
      <c r="NR73" s="124"/>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2"/>
      <c r="NE74" s="123"/>
      <c r="NF74" s="123"/>
      <c r="NG74" s="123"/>
      <c r="NH74" s="123"/>
      <c r="NI74" s="123"/>
      <c r="NJ74" s="123"/>
      <c r="NK74" s="123"/>
      <c r="NL74" s="123"/>
      <c r="NM74" s="123"/>
      <c r="NN74" s="123"/>
      <c r="NO74" s="123"/>
      <c r="NP74" s="123"/>
      <c r="NQ74" s="123"/>
      <c r="NR74" s="124"/>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2"/>
      <c r="NE75" s="123"/>
      <c r="NF75" s="123"/>
      <c r="NG75" s="123"/>
      <c r="NH75" s="123"/>
      <c r="NI75" s="123"/>
      <c r="NJ75" s="123"/>
      <c r="NK75" s="123"/>
      <c r="NL75" s="123"/>
      <c r="NM75" s="123"/>
      <c r="NN75" s="123"/>
      <c r="NO75" s="123"/>
      <c r="NP75" s="123"/>
      <c r="NQ75" s="123"/>
      <c r="NR75" s="124"/>
    </row>
    <row r="76" spans="1:382" ht="13.5" customHeight="1" x14ac:dyDescent="0.2">
      <c r="A76" s="2"/>
      <c r="B76" s="11"/>
      <c r="C76" s="2"/>
      <c r="D76" s="2"/>
      <c r="E76" s="2"/>
      <c r="F76" s="2"/>
      <c r="I76" s="2"/>
      <c r="J76" s="2"/>
      <c r="K76" s="2"/>
      <c r="L76" s="2"/>
      <c r="M76" s="2"/>
      <c r="N76" s="2"/>
      <c r="O76" s="2"/>
      <c r="P76" s="2"/>
      <c r="Q76" s="2"/>
      <c r="R76" s="137" t="str">
        <f>データ!$B$11</f>
        <v>R01</v>
      </c>
      <c r="S76" s="138"/>
      <c r="T76" s="138"/>
      <c r="U76" s="138"/>
      <c r="V76" s="138"/>
      <c r="W76" s="138"/>
      <c r="X76" s="138"/>
      <c r="Y76" s="138"/>
      <c r="Z76" s="138"/>
      <c r="AA76" s="138"/>
      <c r="AB76" s="138"/>
      <c r="AC76" s="138"/>
      <c r="AD76" s="138"/>
      <c r="AE76" s="138"/>
      <c r="AF76" s="139"/>
      <c r="AG76" s="137" t="str">
        <f>データ!$C$11</f>
        <v>R02</v>
      </c>
      <c r="AH76" s="138"/>
      <c r="AI76" s="138"/>
      <c r="AJ76" s="138"/>
      <c r="AK76" s="138"/>
      <c r="AL76" s="138"/>
      <c r="AM76" s="138"/>
      <c r="AN76" s="138"/>
      <c r="AO76" s="138"/>
      <c r="AP76" s="138"/>
      <c r="AQ76" s="138"/>
      <c r="AR76" s="138"/>
      <c r="AS76" s="138"/>
      <c r="AT76" s="138"/>
      <c r="AU76" s="139"/>
      <c r="AV76" s="137" t="str">
        <f>データ!$D$11</f>
        <v>R03</v>
      </c>
      <c r="AW76" s="138"/>
      <c r="AX76" s="138"/>
      <c r="AY76" s="138"/>
      <c r="AZ76" s="138"/>
      <c r="BA76" s="138"/>
      <c r="BB76" s="138"/>
      <c r="BC76" s="138"/>
      <c r="BD76" s="138"/>
      <c r="BE76" s="138"/>
      <c r="BF76" s="138"/>
      <c r="BG76" s="138"/>
      <c r="BH76" s="138"/>
      <c r="BI76" s="138"/>
      <c r="BJ76" s="139"/>
      <c r="BK76" s="137" t="str">
        <f>データ!$E$11</f>
        <v>R04</v>
      </c>
      <c r="BL76" s="138"/>
      <c r="BM76" s="138"/>
      <c r="BN76" s="138"/>
      <c r="BO76" s="138"/>
      <c r="BP76" s="138"/>
      <c r="BQ76" s="138"/>
      <c r="BR76" s="138"/>
      <c r="BS76" s="138"/>
      <c r="BT76" s="138"/>
      <c r="BU76" s="138"/>
      <c r="BV76" s="138"/>
      <c r="BW76" s="138"/>
      <c r="BX76" s="138"/>
      <c r="BY76" s="139"/>
      <c r="BZ76" s="137" t="str">
        <f>データ!$F$11</f>
        <v>R05</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641</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R01</v>
      </c>
      <c r="GM76" s="138"/>
      <c r="GN76" s="138"/>
      <c r="GO76" s="138"/>
      <c r="GP76" s="138"/>
      <c r="GQ76" s="138"/>
      <c r="GR76" s="138"/>
      <c r="GS76" s="138"/>
      <c r="GT76" s="138"/>
      <c r="GU76" s="138"/>
      <c r="GV76" s="138"/>
      <c r="GW76" s="138"/>
      <c r="GX76" s="138"/>
      <c r="GY76" s="138"/>
      <c r="GZ76" s="139"/>
      <c r="HA76" s="137" t="str">
        <f>データ!$C$11</f>
        <v>R02</v>
      </c>
      <c r="HB76" s="138"/>
      <c r="HC76" s="138"/>
      <c r="HD76" s="138"/>
      <c r="HE76" s="138"/>
      <c r="HF76" s="138"/>
      <c r="HG76" s="138"/>
      <c r="HH76" s="138"/>
      <c r="HI76" s="138"/>
      <c r="HJ76" s="138"/>
      <c r="HK76" s="138"/>
      <c r="HL76" s="138"/>
      <c r="HM76" s="138"/>
      <c r="HN76" s="138"/>
      <c r="HO76" s="139"/>
      <c r="HP76" s="137" t="str">
        <f>データ!$D$11</f>
        <v>R03</v>
      </c>
      <c r="HQ76" s="138"/>
      <c r="HR76" s="138"/>
      <c r="HS76" s="138"/>
      <c r="HT76" s="138"/>
      <c r="HU76" s="138"/>
      <c r="HV76" s="138"/>
      <c r="HW76" s="138"/>
      <c r="HX76" s="138"/>
      <c r="HY76" s="138"/>
      <c r="HZ76" s="138"/>
      <c r="IA76" s="138"/>
      <c r="IB76" s="138"/>
      <c r="IC76" s="138"/>
      <c r="ID76" s="139"/>
      <c r="IE76" s="137" t="str">
        <f>データ!$E$11</f>
        <v>R04</v>
      </c>
      <c r="IF76" s="138"/>
      <c r="IG76" s="138"/>
      <c r="IH76" s="138"/>
      <c r="II76" s="138"/>
      <c r="IJ76" s="138"/>
      <c r="IK76" s="138"/>
      <c r="IL76" s="138"/>
      <c r="IM76" s="138"/>
      <c r="IN76" s="138"/>
      <c r="IO76" s="138"/>
      <c r="IP76" s="138"/>
      <c r="IQ76" s="138"/>
      <c r="IR76" s="138"/>
      <c r="IS76" s="139"/>
      <c r="IT76" s="137" t="str">
        <f>データ!$F$11</f>
        <v>R05</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R01</v>
      </c>
      <c r="KB76" s="138"/>
      <c r="KC76" s="138"/>
      <c r="KD76" s="138"/>
      <c r="KE76" s="138"/>
      <c r="KF76" s="138"/>
      <c r="KG76" s="138"/>
      <c r="KH76" s="138"/>
      <c r="KI76" s="138"/>
      <c r="KJ76" s="138"/>
      <c r="KK76" s="138"/>
      <c r="KL76" s="138"/>
      <c r="KM76" s="138"/>
      <c r="KN76" s="138"/>
      <c r="KO76" s="139"/>
      <c r="KP76" s="137" t="str">
        <f>データ!$C$11</f>
        <v>R02</v>
      </c>
      <c r="KQ76" s="138"/>
      <c r="KR76" s="138"/>
      <c r="KS76" s="138"/>
      <c r="KT76" s="138"/>
      <c r="KU76" s="138"/>
      <c r="KV76" s="138"/>
      <c r="KW76" s="138"/>
      <c r="KX76" s="138"/>
      <c r="KY76" s="138"/>
      <c r="KZ76" s="138"/>
      <c r="LA76" s="138"/>
      <c r="LB76" s="138"/>
      <c r="LC76" s="138"/>
      <c r="LD76" s="139"/>
      <c r="LE76" s="137" t="str">
        <f>データ!$D$11</f>
        <v>R03</v>
      </c>
      <c r="LF76" s="138"/>
      <c r="LG76" s="138"/>
      <c r="LH76" s="138"/>
      <c r="LI76" s="138"/>
      <c r="LJ76" s="138"/>
      <c r="LK76" s="138"/>
      <c r="LL76" s="138"/>
      <c r="LM76" s="138"/>
      <c r="LN76" s="138"/>
      <c r="LO76" s="138"/>
      <c r="LP76" s="138"/>
      <c r="LQ76" s="138"/>
      <c r="LR76" s="138"/>
      <c r="LS76" s="139"/>
      <c r="LT76" s="137" t="str">
        <f>データ!$E$11</f>
        <v>R04</v>
      </c>
      <c r="LU76" s="138"/>
      <c r="LV76" s="138"/>
      <c r="LW76" s="138"/>
      <c r="LX76" s="138"/>
      <c r="LY76" s="138"/>
      <c r="LZ76" s="138"/>
      <c r="MA76" s="138"/>
      <c r="MB76" s="138"/>
      <c r="MC76" s="138"/>
      <c r="MD76" s="138"/>
      <c r="ME76" s="138"/>
      <c r="MF76" s="138"/>
      <c r="MG76" s="138"/>
      <c r="MH76" s="139"/>
      <c r="MI76" s="137" t="str">
        <f>データ!$F$11</f>
        <v>R05</v>
      </c>
      <c r="MJ76" s="138"/>
      <c r="MK76" s="138"/>
      <c r="ML76" s="138"/>
      <c r="MM76" s="138"/>
      <c r="MN76" s="138"/>
      <c r="MO76" s="138"/>
      <c r="MP76" s="138"/>
      <c r="MQ76" s="138"/>
      <c r="MR76" s="138"/>
      <c r="MS76" s="138"/>
      <c r="MT76" s="138"/>
      <c r="MU76" s="138"/>
      <c r="MV76" s="138"/>
      <c r="MW76" s="139"/>
      <c r="MX76" s="2"/>
      <c r="MY76" s="2"/>
      <c r="MZ76" s="2"/>
      <c r="NA76" s="2"/>
      <c r="NB76" s="2"/>
      <c r="NC76" s="32"/>
      <c r="ND76" s="122"/>
      <c r="NE76" s="123"/>
      <c r="NF76" s="123"/>
      <c r="NG76" s="123"/>
      <c r="NH76" s="123"/>
      <c r="NI76" s="123"/>
      <c r="NJ76" s="123"/>
      <c r="NK76" s="123"/>
      <c r="NL76" s="123"/>
      <c r="NM76" s="123"/>
      <c r="NN76" s="123"/>
      <c r="NO76" s="123"/>
      <c r="NP76" s="123"/>
      <c r="NQ76" s="123"/>
      <c r="NR76" s="124"/>
    </row>
    <row r="77" spans="1:382" ht="13.5" customHeight="1" x14ac:dyDescent="0.2">
      <c r="A77" s="2"/>
      <c r="B77" s="11"/>
      <c r="C77" s="2"/>
      <c r="D77" s="2"/>
      <c r="E77" s="2"/>
      <c r="F77" s="2"/>
      <c r="I77" s="140" t="s">
        <v>27</v>
      </c>
      <c r="J77" s="140"/>
      <c r="K77" s="140"/>
      <c r="L77" s="140"/>
      <c r="M77" s="140"/>
      <c r="N77" s="140"/>
      <c r="O77" s="140"/>
      <c r="P77" s="140"/>
      <c r="Q77" s="140"/>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0" t="s">
        <v>27</v>
      </c>
      <c r="JS77" s="140"/>
      <c r="JT77" s="140"/>
      <c r="JU77" s="140"/>
      <c r="JV77" s="140"/>
      <c r="JW77" s="140"/>
      <c r="JX77" s="140"/>
      <c r="JY77" s="140"/>
      <c r="JZ77" s="140"/>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22"/>
      <c r="NE77" s="123"/>
      <c r="NF77" s="123"/>
      <c r="NG77" s="123"/>
      <c r="NH77" s="123"/>
      <c r="NI77" s="123"/>
      <c r="NJ77" s="123"/>
      <c r="NK77" s="123"/>
      <c r="NL77" s="123"/>
      <c r="NM77" s="123"/>
      <c r="NN77" s="123"/>
      <c r="NO77" s="123"/>
      <c r="NP77" s="123"/>
      <c r="NQ77" s="123"/>
      <c r="NR77" s="124"/>
    </row>
    <row r="78" spans="1:382" ht="13.5" customHeight="1" x14ac:dyDescent="0.2">
      <c r="A78" s="2"/>
      <c r="B78" s="11"/>
      <c r="C78" s="2"/>
      <c r="D78" s="2"/>
      <c r="E78" s="2"/>
      <c r="F78" s="2"/>
      <c r="I78" s="140" t="s">
        <v>29</v>
      </c>
      <c r="J78" s="140"/>
      <c r="K78" s="140"/>
      <c r="L78" s="140"/>
      <c r="M78" s="140"/>
      <c r="N78" s="140"/>
      <c r="O78" s="140"/>
      <c r="P78" s="140"/>
      <c r="Q78" s="140"/>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0" t="s">
        <v>29</v>
      </c>
      <c r="JS78" s="140"/>
      <c r="JT78" s="140"/>
      <c r="JU78" s="140"/>
      <c r="JV78" s="140"/>
      <c r="JW78" s="140"/>
      <c r="JX78" s="140"/>
      <c r="JY78" s="140"/>
      <c r="JZ78" s="140"/>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22"/>
      <c r="NE78" s="123"/>
      <c r="NF78" s="123"/>
      <c r="NG78" s="123"/>
      <c r="NH78" s="123"/>
      <c r="NI78" s="123"/>
      <c r="NJ78" s="123"/>
      <c r="NK78" s="123"/>
      <c r="NL78" s="123"/>
      <c r="NM78" s="123"/>
      <c r="NN78" s="123"/>
      <c r="NO78" s="123"/>
      <c r="NP78" s="123"/>
      <c r="NQ78" s="123"/>
      <c r="NR78" s="124"/>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2"/>
      <c r="NE79" s="123"/>
      <c r="NF79" s="123"/>
      <c r="NG79" s="123"/>
      <c r="NH79" s="123"/>
      <c r="NI79" s="123"/>
      <c r="NJ79" s="123"/>
      <c r="NK79" s="123"/>
      <c r="NL79" s="123"/>
      <c r="NM79" s="123"/>
      <c r="NN79" s="123"/>
      <c r="NO79" s="123"/>
      <c r="NP79" s="123"/>
      <c r="NQ79" s="123"/>
      <c r="NR79" s="124"/>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2"/>
      <c r="NE80" s="123"/>
      <c r="NF80" s="123"/>
      <c r="NG80" s="123"/>
      <c r="NH80" s="123"/>
      <c r="NI80" s="123"/>
      <c r="NJ80" s="123"/>
      <c r="NK80" s="123"/>
      <c r="NL80" s="123"/>
      <c r="NM80" s="123"/>
      <c r="NN80" s="123"/>
      <c r="NO80" s="123"/>
      <c r="NP80" s="123"/>
      <c r="NQ80" s="123"/>
      <c r="NR80" s="124"/>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2"/>
      <c r="NE81" s="123"/>
      <c r="NF81" s="123"/>
      <c r="NG81" s="123"/>
      <c r="NH81" s="123"/>
      <c r="NI81" s="123"/>
      <c r="NJ81" s="123"/>
      <c r="NK81" s="123"/>
      <c r="NL81" s="123"/>
      <c r="NM81" s="123"/>
      <c r="NN81" s="123"/>
      <c r="NO81" s="123"/>
      <c r="NP81" s="123"/>
      <c r="NQ81" s="123"/>
      <c r="NR81" s="124"/>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W8AJ4UoRsG5ZAL+lIpSgczzQ7ieZreR60ykEPu6Bzv822hvrh3mn6AKdSbj6V+cdybD+6mxHNhk1Wb5g3dr/Q==" saltValue="rzxnir5CPgU8J14F6mx5f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102</v>
      </c>
      <c r="AO5" s="47" t="s">
        <v>93</v>
      </c>
      <c r="AP5" s="47" t="s">
        <v>94</v>
      </c>
      <c r="AQ5" s="47" t="s">
        <v>95</v>
      </c>
      <c r="AR5" s="47" t="s">
        <v>96</v>
      </c>
      <c r="AS5" s="47" t="s">
        <v>97</v>
      </c>
      <c r="AT5" s="47" t="s">
        <v>98</v>
      </c>
      <c r="AU5" s="47" t="s">
        <v>103</v>
      </c>
      <c r="AV5" s="47" t="s">
        <v>104</v>
      </c>
      <c r="AW5" s="47" t="s">
        <v>90</v>
      </c>
      <c r="AX5" s="47" t="s">
        <v>101</v>
      </c>
      <c r="AY5" s="47" t="s">
        <v>102</v>
      </c>
      <c r="AZ5" s="47" t="s">
        <v>93</v>
      </c>
      <c r="BA5" s="47" t="s">
        <v>94</v>
      </c>
      <c r="BB5" s="47" t="s">
        <v>95</v>
      </c>
      <c r="BC5" s="47" t="s">
        <v>96</v>
      </c>
      <c r="BD5" s="47" t="s">
        <v>97</v>
      </c>
      <c r="BE5" s="47" t="s">
        <v>98</v>
      </c>
      <c r="BF5" s="47" t="s">
        <v>105</v>
      </c>
      <c r="BG5" s="47" t="s">
        <v>106</v>
      </c>
      <c r="BH5" s="47" t="s">
        <v>107</v>
      </c>
      <c r="BI5" s="47" t="s">
        <v>101</v>
      </c>
      <c r="BJ5" s="47" t="s">
        <v>108</v>
      </c>
      <c r="BK5" s="47" t="s">
        <v>93</v>
      </c>
      <c r="BL5" s="47" t="s">
        <v>94</v>
      </c>
      <c r="BM5" s="47" t="s">
        <v>95</v>
      </c>
      <c r="BN5" s="47" t="s">
        <v>96</v>
      </c>
      <c r="BO5" s="47" t="s">
        <v>97</v>
      </c>
      <c r="BP5" s="47" t="s">
        <v>98</v>
      </c>
      <c r="BQ5" s="47" t="s">
        <v>109</v>
      </c>
      <c r="BR5" s="47" t="s">
        <v>110</v>
      </c>
      <c r="BS5" s="47" t="s">
        <v>90</v>
      </c>
      <c r="BT5" s="47" t="s">
        <v>101</v>
      </c>
      <c r="BU5" s="47" t="s">
        <v>111</v>
      </c>
      <c r="BV5" s="47" t="s">
        <v>93</v>
      </c>
      <c r="BW5" s="47" t="s">
        <v>94</v>
      </c>
      <c r="BX5" s="47" t="s">
        <v>95</v>
      </c>
      <c r="BY5" s="47" t="s">
        <v>96</v>
      </c>
      <c r="BZ5" s="47" t="s">
        <v>97</v>
      </c>
      <c r="CA5" s="47" t="s">
        <v>98</v>
      </c>
      <c r="CB5" s="47" t="s">
        <v>88</v>
      </c>
      <c r="CC5" s="47" t="s">
        <v>104</v>
      </c>
      <c r="CD5" s="47" t="s">
        <v>112</v>
      </c>
      <c r="CE5" s="47" t="s">
        <v>91</v>
      </c>
      <c r="CF5" s="47" t="s">
        <v>102</v>
      </c>
      <c r="CG5" s="47" t="s">
        <v>93</v>
      </c>
      <c r="CH5" s="47" t="s">
        <v>94</v>
      </c>
      <c r="CI5" s="47" t="s">
        <v>95</v>
      </c>
      <c r="CJ5" s="47" t="s">
        <v>96</v>
      </c>
      <c r="CK5" s="47" t="s">
        <v>97</v>
      </c>
      <c r="CL5" s="47" t="s">
        <v>98</v>
      </c>
      <c r="CM5" s="151"/>
      <c r="CN5" s="151"/>
      <c r="CO5" s="47" t="s">
        <v>113</v>
      </c>
      <c r="CP5" s="47" t="s">
        <v>100</v>
      </c>
      <c r="CQ5" s="47" t="s">
        <v>107</v>
      </c>
      <c r="CR5" s="47" t="s">
        <v>101</v>
      </c>
      <c r="CS5" s="47" t="s">
        <v>108</v>
      </c>
      <c r="CT5" s="47" t="s">
        <v>93</v>
      </c>
      <c r="CU5" s="47" t="s">
        <v>94</v>
      </c>
      <c r="CV5" s="47" t="s">
        <v>95</v>
      </c>
      <c r="CW5" s="47" t="s">
        <v>96</v>
      </c>
      <c r="CX5" s="47" t="s">
        <v>97</v>
      </c>
      <c r="CY5" s="47" t="s">
        <v>98</v>
      </c>
      <c r="CZ5" s="47" t="s">
        <v>99</v>
      </c>
      <c r="DA5" s="47" t="s">
        <v>100</v>
      </c>
      <c r="DB5" s="47" t="s">
        <v>90</v>
      </c>
      <c r="DC5" s="47" t="s">
        <v>91</v>
      </c>
      <c r="DD5" s="47" t="s">
        <v>92</v>
      </c>
      <c r="DE5" s="47" t="s">
        <v>93</v>
      </c>
      <c r="DF5" s="47" t="s">
        <v>94</v>
      </c>
      <c r="DG5" s="47" t="s">
        <v>95</v>
      </c>
      <c r="DH5" s="47" t="s">
        <v>96</v>
      </c>
      <c r="DI5" s="47" t="s">
        <v>97</v>
      </c>
      <c r="DJ5" s="47" t="s">
        <v>35</v>
      </c>
      <c r="DK5" s="47" t="s">
        <v>99</v>
      </c>
      <c r="DL5" s="47" t="s">
        <v>114</v>
      </c>
      <c r="DM5" s="47" t="s">
        <v>112</v>
      </c>
      <c r="DN5" s="47" t="s">
        <v>101</v>
      </c>
      <c r="DO5" s="47" t="s">
        <v>108</v>
      </c>
      <c r="DP5" s="47" t="s">
        <v>93</v>
      </c>
      <c r="DQ5" s="47" t="s">
        <v>94</v>
      </c>
      <c r="DR5" s="47" t="s">
        <v>95</v>
      </c>
      <c r="DS5" s="47" t="s">
        <v>96</v>
      </c>
      <c r="DT5" s="47" t="s">
        <v>97</v>
      </c>
      <c r="DU5" s="47" t="s">
        <v>98</v>
      </c>
    </row>
    <row r="6" spans="1:125" s="54" customFormat="1" x14ac:dyDescent="0.2">
      <c r="A6" s="37" t="s">
        <v>115</v>
      </c>
      <c r="B6" s="48">
        <f>B8</f>
        <v>2023</v>
      </c>
      <c r="C6" s="48">
        <f t="shared" ref="C6:X6" si="1">C8</f>
        <v>401005</v>
      </c>
      <c r="D6" s="48">
        <f t="shared" si="1"/>
        <v>47</v>
      </c>
      <c r="E6" s="48">
        <f t="shared" si="1"/>
        <v>14</v>
      </c>
      <c r="F6" s="48">
        <f t="shared" si="1"/>
        <v>0</v>
      </c>
      <c r="G6" s="48">
        <f t="shared" si="1"/>
        <v>5</v>
      </c>
      <c r="H6" s="48" t="str">
        <f>SUBSTITUTE(H8,"　","")</f>
        <v>福岡県北九州市</v>
      </c>
      <c r="I6" s="48" t="str">
        <f t="shared" si="1"/>
        <v>室町駐車場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31</v>
      </c>
      <c r="S6" s="50" t="str">
        <f t="shared" si="1"/>
        <v>商業施設</v>
      </c>
      <c r="T6" s="50" t="str">
        <f t="shared" si="1"/>
        <v>無</v>
      </c>
      <c r="U6" s="51">
        <f t="shared" si="1"/>
        <v>7491</v>
      </c>
      <c r="V6" s="51">
        <f t="shared" si="1"/>
        <v>197</v>
      </c>
      <c r="W6" s="51">
        <f t="shared" si="1"/>
        <v>300</v>
      </c>
      <c r="X6" s="50" t="str">
        <f t="shared" si="1"/>
        <v>代行制</v>
      </c>
      <c r="Y6" s="52">
        <f>IF(Y8="-",NA(),Y8)</f>
        <v>272</v>
      </c>
      <c r="Z6" s="52">
        <f t="shared" ref="Z6:AH6" si="2">IF(Z8="-",NA(),Z8)</f>
        <v>188.2</v>
      </c>
      <c r="AA6" s="52">
        <f t="shared" si="2"/>
        <v>171.5</v>
      </c>
      <c r="AB6" s="52">
        <f t="shared" si="2"/>
        <v>233.9</v>
      </c>
      <c r="AC6" s="52">
        <f t="shared" si="2"/>
        <v>163.30000000000001</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67.3</v>
      </c>
      <c r="BG6" s="52">
        <f t="shared" ref="BG6:BO6" si="5">IF(BG8="-",NA(),BG8)</f>
        <v>53.3</v>
      </c>
      <c r="BH6" s="52">
        <f t="shared" si="5"/>
        <v>51</v>
      </c>
      <c r="BI6" s="52">
        <f t="shared" si="5"/>
        <v>62.5</v>
      </c>
      <c r="BJ6" s="52">
        <f t="shared" si="5"/>
        <v>47.3</v>
      </c>
      <c r="BK6" s="52">
        <f t="shared" si="5"/>
        <v>13.5</v>
      </c>
      <c r="BL6" s="52">
        <f t="shared" si="5"/>
        <v>7.1</v>
      </c>
      <c r="BM6" s="52">
        <f t="shared" si="5"/>
        <v>5.6</v>
      </c>
      <c r="BN6" s="52">
        <f t="shared" si="5"/>
        <v>18.100000000000001</v>
      </c>
      <c r="BO6" s="52">
        <f t="shared" si="5"/>
        <v>22.7</v>
      </c>
      <c r="BP6" s="49" t="str">
        <f>IF(BP8="-","",IF(BP8="-","【-】","【"&amp;SUBSTITUTE(TEXT(BP8,"#,##0.0"),"-","△")&amp;"】"))</f>
        <v>【△55.6】</v>
      </c>
      <c r="BQ6" s="53">
        <f>IF(BQ8="-",NA(),BQ8)</f>
        <v>19032</v>
      </c>
      <c r="BR6" s="53">
        <f t="shared" ref="BR6:BZ6" si="6">IF(BR8="-",NA(),BR8)</f>
        <v>12039</v>
      </c>
      <c r="BS6" s="53">
        <f t="shared" si="6"/>
        <v>14075</v>
      </c>
      <c r="BT6" s="53">
        <f t="shared" si="6"/>
        <v>18852</v>
      </c>
      <c r="BU6" s="53">
        <f t="shared" si="6"/>
        <v>11633</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116</v>
      </c>
      <c r="CM6" s="51">
        <f t="shared" ref="CM6:CN6" si="7">CM8</f>
        <v>516586</v>
      </c>
      <c r="CN6" s="51">
        <f t="shared" si="7"/>
        <v>641</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67</v>
      </c>
      <c r="DL6" s="52">
        <f t="shared" ref="DL6:DT6" si="9">IF(DL8="-",NA(),DL8)</f>
        <v>57.4</v>
      </c>
      <c r="DM6" s="52">
        <f t="shared" si="9"/>
        <v>71.099999999999994</v>
      </c>
      <c r="DN6" s="52">
        <f t="shared" si="9"/>
        <v>80.2</v>
      </c>
      <c r="DO6" s="52">
        <f t="shared" si="9"/>
        <v>64</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118</v>
      </c>
      <c r="B7" s="48">
        <f t="shared" ref="B7:X7" si="10">B8</f>
        <v>2023</v>
      </c>
      <c r="C7" s="48">
        <f t="shared" si="10"/>
        <v>401005</v>
      </c>
      <c r="D7" s="48">
        <f t="shared" si="10"/>
        <v>47</v>
      </c>
      <c r="E7" s="48">
        <f t="shared" si="10"/>
        <v>14</v>
      </c>
      <c r="F7" s="48">
        <f t="shared" si="10"/>
        <v>0</v>
      </c>
      <c r="G7" s="48">
        <f t="shared" si="10"/>
        <v>5</v>
      </c>
      <c r="H7" s="48" t="str">
        <f t="shared" si="10"/>
        <v>福岡県　北九州市</v>
      </c>
      <c r="I7" s="48" t="str">
        <f t="shared" si="10"/>
        <v>室町駐車場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31</v>
      </c>
      <c r="S7" s="50" t="str">
        <f t="shared" si="10"/>
        <v>商業施設</v>
      </c>
      <c r="T7" s="50" t="str">
        <f t="shared" si="10"/>
        <v>無</v>
      </c>
      <c r="U7" s="51">
        <f t="shared" si="10"/>
        <v>7491</v>
      </c>
      <c r="V7" s="51">
        <f t="shared" si="10"/>
        <v>197</v>
      </c>
      <c r="W7" s="51">
        <f t="shared" si="10"/>
        <v>300</v>
      </c>
      <c r="X7" s="50" t="str">
        <f t="shared" si="10"/>
        <v>代行制</v>
      </c>
      <c r="Y7" s="52">
        <f>Y8</f>
        <v>272</v>
      </c>
      <c r="Z7" s="52">
        <f t="shared" ref="Z7:AH7" si="11">Z8</f>
        <v>188.2</v>
      </c>
      <c r="AA7" s="52">
        <f t="shared" si="11"/>
        <v>171.5</v>
      </c>
      <c r="AB7" s="52">
        <f t="shared" si="11"/>
        <v>233.9</v>
      </c>
      <c r="AC7" s="52">
        <f t="shared" si="11"/>
        <v>163.30000000000001</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67.3</v>
      </c>
      <c r="BG7" s="52">
        <f t="shared" ref="BG7:BO7" si="14">BG8</f>
        <v>53.3</v>
      </c>
      <c r="BH7" s="52">
        <f t="shared" si="14"/>
        <v>51</v>
      </c>
      <c r="BI7" s="52">
        <f t="shared" si="14"/>
        <v>62.5</v>
      </c>
      <c r="BJ7" s="52">
        <f t="shared" si="14"/>
        <v>47.3</v>
      </c>
      <c r="BK7" s="52">
        <f t="shared" si="14"/>
        <v>13.5</v>
      </c>
      <c r="BL7" s="52">
        <f t="shared" si="14"/>
        <v>7.1</v>
      </c>
      <c r="BM7" s="52">
        <f t="shared" si="14"/>
        <v>5.6</v>
      </c>
      <c r="BN7" s="52">
        <f t="shared" si="14"/>
        <v>18.100000000000001</v>
      </c>
      <c r="BO7" s="52">
        <f t="shared" si="14"/>
        <v>22.7</v>
      </c>
      <c r="BP7" s="49"/>
      <c r="BQ7" s="53">
        <f>BQ8</f>
        <v>19032</v>
      </c>
      <c r="BR7" s="53">
        <f t="shared" ref="BR7:BZ7" si="15">BR8</f>
        <v>12039</v>
      </c>
      <c r="BS7" s="53">
        <f t="shared" si="15"/>
        <v>14075</v>
      </c>
      <c r="BT7" s="53">
        <f t="shared" si="15"/>
        <v>18852</v>
      </c>
      <c r="BU7" s="53">
        <f t="shared" si="15"/>
        <v>11633</v>
      </c>
      <c r="BV7" s="53">
        <f t="shared" si="15"/>
        <v>22466</v>
      </c>
      <c r="BW7" s="53">
        <f t="shared" si="15"/>
        <v>4211</v>
      </c>
      <c r="BX7" s="53">
        <f t="shared" si="15"/>
        <v>10653</v>
      </c>
      <c r="BY7" s="53">
        <f t="shared" si="15"/>
        <v>17717</v>
      </c>
      <c r="BZ7" s="53">
        <f t="shared" si="15"/>
        <v>21349</v>
      </c>
      <c r="CA7" s="51"/>
      <c r="CB7" s="52" t="s">
        <v>119</v>
      </c>
      <c r="CC7" s="52" t="s">
        <v>119</v>
      </c>
      <c r="CD7" s="52" t="s">
        <v>119</v>
      </c>
      <c r="CE7" s="52" t="s">
        <v>119</v>
      </c>
      <c r="CF7" s="52" t="s">
        <v>119</v>
      </c>
      <c r="CG7" s="52" t="s">
        <v>119</v>
      </c>
      <c r="CH7" s="52" t="s">
        <v>119</v>
      </c>
      <c r="CI7" s="52" t="s">
        <v>119</v>
      </c>
      <c r="CJ7" s="52" t="s">
        <v>119</v>
      </c>
      <c r="CK7" s="52" t="s">
        <v>117</v>
      </c>
      <c r="CL7" s="49"/>
      <c r="CM7" s="51">
        <f>CM8</f>
        <v>516586</v>
      </c>
      <c r="CN7" s="51">
        <f>CN8</f>
        <v>641</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67</v>
      </c>
      <c r="DL7" s="52">
        <f t="shared" ref="DL7:DT7" si="17">DL8</f>
        <v>57.4</v>
      </c>
      <c r="DM7" s="52">
        <f t="shared" si="17"/>
        <v>71.099999999999994</v>
      </c>
      <c r="DN7" s="52">
        <f t="shared" si="17"/>
        <v>80.2</v>
      </c>
      <c r="DO7" s="52">
        <f t="shared" si="17"/>
        <v>64</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401005</v>
      </c>
      <c r="D8" s="55">
        <v>47</v>
      </c>
      <c r="E8" s="55">
        <v>14</v>
      </c>
      <c r="F8" s="55">
        <v>0</v>
      </c>
      <c r="G8" s="55">
        <v>5</v>
      </c>
      <c r="H8" s="55" t="s">
        <v>120</v>
      </c>
      <c r="I8" s="55" t="s">
        <v>121</v>
      </c>
      <c r="J8" s="55" t="s">
        <v>122</v>
      </c>
      <c r="K8" s="55" t="s">
        <v>123</v>
      </c>
      <c r="L8" s="55" t="s">
        <v>124</v>
      </c>
      <c r="M8" s="55" t="s">
        <v>125</v>
      </c>
      <c r="N8" s="55" t="s">
        <v>126</v>
      </c>
      <c r="O8" s="56" t="s">
        <v>127</v>
      </c>
      <c r="P8" s="57" t="s">
        <v>128</v>
      </c>
      <c r="Q8" s="57" t="s">
        <v>129</v>
      </c>
      <c r="R8" s="58">
        <v>31</v>
      </c>
      <c r="S8" s="57" t="s">
        <v>130</v>
      </c>
      <c r="T8" s="57" t="s">
        <v>131</v>
      </c>
      <c r="U8" s="58">
        <v>7491</v>
      </c>
      <c r="V8" s="58">
        <v>197</v>
      </c>
      <c r="W8" s="58">
        <v>300</v>
      </c>
      <c r="X8" s="57" t="s">
        <v>132</v>
      </c>
      <c r="Y8" s="59">
        <v>272</v>
      </c>
      <c r="Z8" s="59">
        <v>188.2</v>
      </c>
      <c r="AA8" s="59">
        <v>171.5</v>
      </c>
      <c r="AB8" s="59">
        <v>233.9</v>
      </c>
      <c r="AC8" s="59">
        <v>163.30000000000001</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67.3</v>
      </c>
      <c r="BG8" s="59">
        <v>53.3</v>
      </c>
      <c r="BH8" s="59">
        <v>51</v>
      </c>
      <c r="BI8" s="59">
        <v>62.5</v>
      </c>
      <c r="BJ8" s="59">
        <v>47.3</v>
      </c>
      <c r="BK8" s="59">
        <v>13.5</v>
      </c>
      <c r="BL8" s="59">
        <v>7.1</v>
      </c>
      <c r="BM8" s="59">
        <v>5.6</v>
      </c>
      <c r="BN8" s="59">
        <v>18.100000000000001</v>
      </c>
      <c r="BO8" s="59">
        <v>22.7</v>
      </c>
      <c r="BP8" s="56">
        <v>-55.6</v>
      </c>
      <c r="BQ8" s="60">
        <v>19032</v>
      </c>
      <c r="BR8" s="60">
        <v>12039</v>
      </c>
      <c r="BS8" s="60">
        <v>14075</v>
      </c>
      <c r="BT8" s="61">
        <v>18852</v>
      </c>
      <c r="BU8" s="61">
        <v>11633</v>
      </c>
      <c r="BV8" s="60">
        <v>22466</v>
      </c>
      <c r="BW8" s="60">
        <v>4211</v>
      </c>
      <c r="BX8" s="60">
        <v>10653</v>
      </c>
      <c r="BY8" s="60">
        <v>17717</v>
      </c>
      <c r="BZ8" s="60">
        <v>21349</v>
      </c>
      <c r="CA8" s="58">
        <v>12639</v>
      </c>
      <c r="CB8" s="59" t="s">
        <v>124</v>
      </c>
      <c r="CC8" s="59" t="s">
        <v>124</v>
      </c>
      <c r="CD8" s="59" t="s">
        <v>124</v>
      </c>
      <c r="CE8" s="59" t="s">
        <v>124</v>
      </c>
      <c r="CF8" s="59" t="s">
        <v>124</v>
      </c>
      <c r="CG8" s="59" t="s">
        <v>124</v>
      </c>
      <c r="CH8" s="59" t="s">
        <v>124</v>
      </c>
      <c r="CI8" s="59" t="s">
        <v>124</v>
      </c>
      <c r="CJ8" s="59" t="s">
        <v>124</v>
      </c>
      <c r="CK8" s="59" t="s">
        <v>124</v>
      </c>
      <c r="CL8" s="56" t="s">
        <v>124</v>
      </c>
      <c r="CM8" s="58">
        <v>516586</v>
      </c>
      <c r="CN8" s="58">
        <v>641</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1263.5</v>
      </c>
      <c r="DF8" s="59">
        <v>108.5</v>
      </c>
      <c r="DG8" s="59">
        <v>136.19999999999999</v>
      </c>
      <c r="DH8" s="59">
        <v>104.8</v>
      </c>
      <c r="DI8" s="59">
        <v>80.7</v>
      </c>
      <c r="DJ8" s="56">
        <v>79</v>
      </c>
      <c r="DK8" s="59">
        <v>67</v>
      </c>
      <c r="DL8" s="59">
        <v>57.4</v>
      </c>
      <c r="DM8" s="59">
        <v>71.099999999999994</v>
      </c>
      <c r="DN8" s="59">
        <v>80.2</v>
      </c>
      <c r="DO8" s="59">
        <v>64</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4A9899F-CB77-4156-B2A1-177E0C87DA3C}"/>
</file>

<file path=customXml/itemProps2.xml><?xml version="1.0" encoding="utf-8"?>
<ds:datastoreItem xmlns:ds="http://schemas.openxmlformats.org/officeDocument/2006/customXml" ds:itemID="{5E407E81-D186-4A84-B20F-F457DB2B9A6D}"/>
</file>

<file path=customXml/itemProps3.xml><?xml version="1.0" encoding="utf-8"?>
<ds:datastoreItem xmlns:ds="http://schemas.openxmlformats.org/officeDocument/2006/customXml" ds:itemID="{829144B3-8962-40EE-A1C8-6E9EA7A45B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2025-02-14T07:32:52Z</dcterms:created>
  <dcterms:modified xsi:type="dcterms:W3CDTF">2025-02-14T07:33:10Z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