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2" documentId="8_{7D06AC3E-17B0-4FA3-BAB9-3ECC3D65A246}" xr6:coauthVersionLast="47" xr6:coauthVersionMax="47" xr10:uidLastSave="{E694CA2B-3264-4605-83BB-2A294DB3FD3C}"/>
  <workbookProtection workbookAlgorithmName="SHA-512" workbookHashValue="je9rfWX9av8TdaGrnpYHWMwhQ8GovNcmCa6YDFlCC7JnqjVZ/B3s+H53wAhx0YKIBV98uiPykWewzje5w9+R3A==" workbookSaltValue="DdYIe+tGTe6IqXE1OCNGjQ==" workbookSpinCount="100000" lockStructure="1"/>
  <bookViews>
    <workbookView xWindow="-120" yWindow="-120" windowWidth="29040" windowHeight="15720" xr2:uid="{00000000-000D-0000-FFFF-FFFF00000000}"/>
  </bookViews>
  <sheets>
    <sheet name="法適用_下水道事業" sheetId="4" r:id="rId1"/>
    <sheet name="データ" sheetId="5" state="hidden" r:id="rId2"/>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AT8" i="4" s="1"/>
  <c r="S6" i="5"/>
  <c r="AL8" i="4" s="1"/>
  <c r="R6" i="5"/>
  <c r="Q6" i="5"/>
  <c r="W10" i="4" s="1"/>
  <c r="P6" i="5"/>
  <c r="P10" i="4" s="1"/>
  <c r="O6" i="5"/>
  <c r="I10" i="4" s="1"/>
  <c r="N6" i="5"/>
  <c r="M6" i="5"/>
  <c r="L6" i="5"/>
  <c r="W8" i="4" s="1"/>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J85" i="4"/>
  <c r="G85" i="4"/>
  <c r="F85" i="4"/>
  <c r="E85" i="4"/>
  <c r="AL10" i="4"/>
  <c r="AD10" i="4"/>
  <c r="B10" i="4"/>
  <c r="AD8" i="4"/>
  <c r="I8" i="4"/>
</calcChain>
</file>

<file path=xl/sharedStrings.xml><?xml version="1.0" encoding="utf-8"?>
<sst xmlns="http://schemas.openxmlformats.org/spreadsheetml/2006/main" count="231" uniqueCount="114">
  <si>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</si>
  <si>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</si>
  <si>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</si>
  <si>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</si>
  <si>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</si>
  <si>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</si>
  <si>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</si>
  <si>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</si>
  <si>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</si>
  <si>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</si>
  <si>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</si>
  <si>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</si>
  <si>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</si>
  <si>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</si>
  <si>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</si>
  <si>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</si>
  <si>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</si>
  <si>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</si>
  <si>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</si>
  <si>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</si>
  <si>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</si>
  <si>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</si>
  <si>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</si>
  <si>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</si>
  <si>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</si>
  <si>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</si>
  <si>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</si>
  <si>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</si>
  <si>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</si>
  <si>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</si>
  <si>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</si>
  <si>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</si>
  <si>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</si>
  <si>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</si>
  <si>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</si>
  <si>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</si>
  <si>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</si>
  <si>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</si>
  <si>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</si>
  <si>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</si>
  <si>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</si>
  <si>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</si>
  <si>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</si>
  <si>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</si>
  <si>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</si>
  <si>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</si>
  <si>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</si>
  <si>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</si>
  <si>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</si>
  <si>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</si>
  <si>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</si>
  <si>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</si>
  <si>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</si>
  <si>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</si>
  <si>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</si>
  <si>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</si>
  <si>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</si>
  <si>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</si>
  <si>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</si>
  <si>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</si>
  <si>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</si>
  <si>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</si>
  <si>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</si>
  <si>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</si>
  <si>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</si>
  <si>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</si>
  <si>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</si>
  <si>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</si>
  <si>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</si>
  <si>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</si>
  <si>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</si>
  <si>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</si>
  <si>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</si>
  <si>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</si>
  <si>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</si>
  <si>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</si>
  <si>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</si>
  <si>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</si>
  <si>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</si>
  <si>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</si>
  <si>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</si>
  <si>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</si>
  <si>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</si>
  <si>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</si>
  <si>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</si>
  <si>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</si>
  <si>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</si>
  <si>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</si>
  <si>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</si>
  <si>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</si>
  <si>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</si>
  <si>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</si>
  <si>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</si>
  <si>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</si>
  <si>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</si>
  <si>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熊本市</t>
  </si>
  <si>
    <t>法適用</t>
  </si>
  <si>
    <t>下水道事業</t>
  </si>
  <si>
    <t>公共下水道</t>
  </si>
  <si>
    <t>政令市等</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</si>
  <si>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</si>
  <si>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</si>
  <si>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</si>
  <si>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</si>
  <si>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</si>
  <si>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</si>
  <si>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</si>
  <si>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</si>
  <si>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</si>
  <si>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</si>
  <si>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</si>
  <si>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　①経常収支比率は、100％以上で推移し類似団体平均値よりも高く良好な値を示しています。令和2年度はコロナ禍の影響から低下しました。それ以降は増加傾向にありましたが、令和5年度は物価高騰等の影響から減少となりました。
　②累積欠損金比率は、平成20年度以降欠損金を計上していません。
　③流動比率は、100％を下回ってはいますが類似団体平均や全国平均を上回っている状態を保っています。
　④企業債残高対事業規模比率は、一時的に増加した年度もありますが、企業債の着実な償還により残高は減少しています。
　⑤経費回収率は、平成29年度から100%を下回っています。これは、汚水処理に要する費用を使用料で賄えていないことを表しています。
　⑥汚水処理原価は、全国平均や類似団体平均を上回っていることから、経費節減に努める必要があります。
　⑦施設利用率は、令和4年度で減少していますが70％前後で推移しており、類似団体平均や全国平均よりも高い数値であるため、施設が効率的に利用されているといえます。
　⑧水洗化率は、類似団体平均よりも低いですが、概ね着実に伸びているところです。</t>
    <rPh sb="68" eb="70">
      <t>イコウ</t>
    </rPh>
    <rPh sb="71" eb="75">
      <t>ゾウカケイコウ</t>
    </rPh>
    <rPh sb="155" eb="157">
      <t>シタマワ</t>
    </rPh>
    <rPh sb="238" eb="240">
      <t>ザンダカ</t>
    </rPh>
    <rPh sb="241" eb="243">
      <t>ゲンショウ</t>
    </rPh>
    <rPh sb="349" eb="353">
      <t>ケイヒセツゲン</t>
    </rPh>
    <rPh sb="354" eb="355">
      <t>ツト</t>
    </rPh>
    <rPh sb="357" eb="359">
      <t>ヒツヨウ</t>
    </rPh>
    <rPh sb="375" eb="377">
      <t>レイワ</t>
    </rPh>
    <rPh sb="378" eb="380">
      <t>ネンド</t>
    </rPh>
    <rPh sb="381" eb="383">
      <t>ゲンショウ</t>
    </rPh>
    <rPh sb="395" eb="397">
      <t>スイイ</t>
    </rPh>
    <phoneticPr fontId="4"/>
  </si>
  <si>
    <t>　①有形固定資産減価償却率や②管渠老朽化率は微増傾向にあるものの、法定耐用年数に近い資産が少ないことにより、類似団体平均や全国平均に比べて数値が低くなっています。
　今後は、標準耐用年数を超過する管渠施設が年々増加することから、中長期的な視点に立ち、定期的な点検や修理等を適切に行う予防保全により、健全度を保持したうえで延命化に努めるとともに、ストックマネジメント計画に基づき、事業費の平準化と計画的な施設の更新により維持管理コストの縮減に努めることとしております。</t>
    <rPh sb="2" eb="13">
      <t>ユウケイコテイシサンゲンカショウキャクリツ</t>
    </rPh>
    <rPh sb="15" eb="21">
      <t>カンキョロウキュウカリツ</t>
    </rPh>
    <rPh sb="22" eb="26">
      <t>ビゾウケイコウ</t>
    </rPh>
    <rPh sb="33" eb="39">
      <t>ホウテイタイヨウネンスウ</t>
    </rPh>
    <rPh sb="40" eb="41">
      <t>チカ</t>
    </rPh>
    <rPh sb="42" eb="44">
      <t>シサン</t>
    </rPh>
    <rPh sb="45" eb="46">
      <t>スク</t>
    </rPh>
    <rPh sb="54" eb="58">
      <t>ルイジダンタイ</t>
    </rPh>
    <rPh sb="58" eb="60">
      <t>ヘイキン</t>
    </rPh>
    <rPh sb="61" eb="65">
      <t>ゼンコクヘイキン</t>
    </rPh>
    <rPh sb="66" eb="67">
      <t>クラ</t>
    </rPh>
    <rPh sb="69" eb="71">
      <t>スウチ</t>
    </rPh>
    <rPh sb="72" eb="73">
      <t>ヒク</t>
    </rPh>
    <phoneticPr fontId="4"/>
  </si>
  <si>
    <t>　令和2年度にコロナ禍の影響による減収から収支が悪化しましたが、令和3・4年度は収支に回復の兆しが見られました。しかし、令和5年度は物価高騰等の影響から収支は令和3年度と同水準となっています。
　今後は、人口の減少や節水機器の高性能化による使用料収入の減少が見込まれるなか、近年の物価高騰の影響、老朽化施設の更新や激甚化・頻発化する自然災害への対策経費、更には脱炭素化推進経費などが見込まれ、経営環境はより一層厳しさを増すことが予想されます。
　そのようななか、人口減少社会を見据え、持続可能な経営基盤を確立し、将来にわたって上質なサービスを提供するために、「熊本市上下水道事業経営戦略」に則った事業運営に取り組んでいます。</t>
    <rPh sb="1" eb="3">
      <t>レイワ</t>
    </rPh>
    <rPh sb="4" eb="6">
      <t>ネンド</t>
    </rPh>
    <rPh sb="10" eb="11">
      <t>カ</t>
    </rPh>
    <rPh sb="12" eb="14">
      <t>エイキョウ</t>
    </rPh>
    <rPh sb="32" eb="34">
      <t>レイワ</t>
    </rPh>
    <rPh sb="37" eb="39">
      <t>ネンド</t>
    </rPh>
    <rPh sb="40" eb="42">
      <t>シュウシ</t>
    </rPh>
    <rPh sb="43" eb="45">
      <t>カイフク</t>
    </rPh>
    <rPh sb="46" eb="47">
      <t>キザ</t>
    </rPh>
    <rPh sb="49" eb="50">
      <t>ミ</t>
    </rPh>
    <rPh sb="60" eb="62">
      <t>レイワ</t>
    </rPh>
    <rPh sb="63" eb="65">
      <t>ネンド</t>
    </rPh>
    <rPh sb="66" eb="70">
      <t>ブッカコウトウ</t>
    </rPh>
    <rPh sb="70" eb="71">
      <t>トウ</t>
    </rPh>
    <rPh sb="72" eb="74">
      <t>エイキョウ</t>
    </rPh>
    <rPh sb="76" eb="78">
      <t>シュウシ</t>
    </rPh>
    <rPh sb="79" eb="81">
      <t>レイワ</t>
    </rPh>
    <rPh sb="82" eb="84">
      <t>ネンド</t>
    </rPh>
    <rPh sb="85" eb="88">
      <t>ドウスイジュン</t>
    </rPh>
    <rPh sb="140" eb="142">
      <t>ブッカ</t>
    </rPh>
    <rPh sb="145" eb="147">
      <t>エイキョウ</t>
    </rPh>
    <rPh sb="184" eb="186">
      <t>スイシン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</si>
</sst>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0.06</c:v>
                </c:pt>
                <c:pt idx="1">
                  <c:v>0.03</c:v>
                </c:pt>
                <c:pt idx="2">
                  <c:v>0.16</c:v>
                </c:pt>
                <c:pt idx="3">
                  <c:v>0.11</c:v>
                </c:pt>
                <c:pt idx="4">
                  <c:v>0.03</c:v>
                </c:pt>
              </c:numCache>
            </c:numRef>
          </c:val>
          <c:extLst>
            <c:ext xmlns:c16="http://schemas.microsoft.com/office/drawing/2014/chart" uri="{C3380CC4-5D6E-409C-BE32-E72D297353CC}">
              <c16:uniqueId val="{00000000-3D07-432D-A36F-0259FEBB6AA7}"/>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0.41</c:v>
                </c:pt>
                <c:pt idx="1">
                  <c:v>0.41</c:v>
                </c:pt>
                <c:pt idx="2">
                  <c:v>0.45</c:v>
                </c:pt>
                <c:pt idx="3">
                  <c:v>0.44</c:v>
                </c:pt>
                <c:pt idx="4">
                  <c:v>0.36</c:v>
                </c:pt>
              </c:numCache>
            </c:numRef>
          </c:val>
          <c:smooth val="0"/>
          <c:extLst>
            <c:ext xmlns:c16="http://schemas.microsoft.com/office/drawing/2014/chart" uri="{C3380CC4-5D6E-409C-BE32-E72D297353CC}">
              <c16:uniqueId val="{00000001-3D07-432D-A36F-0259FEBB6AA7}"/>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111.54</c:v>
                </c:pt>
                <c:pt idx="1">
                  <c:v>110.09</c:v>
                </c:pt>
                <c:pt idx="2">
                  <c:v>111.34</c:v>
                </c:pt>
                <c:pt idx="3">
                  <c:v>114.01</c:v>
                </c:pt>
                <c:pt idx="4">
                  <c:v>111.25</c:v>
                </c:pt>
              </c:numCache>
            </c:numRef>
          </c:val>
          <c:extLst>
            <c:ext xmlns:c16="http://schemas.microsoft.com/office/drawing/2014/chart" uri="{C3380CC4-5D6E-409C-BE32-E72D297353CC}">
              <c16:uniqueId val="{00000000-E9DC-45F6-86AD-6EDC51546877}"/>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108.24</c:v>
                </c:pt>
                <c:pt idx="1">
                  <c:v>105.16</c:v>
                </c:pt>
                <c:pt idx="2">
                  <c:v>106.23</c:v>
                </c:pt>
                <c:pt idx="3">
                  <c:v>104.46</c:v>
                </c:pt>
                <c:pt idx="4">
                  <c:v>104.13</c:v>
                </c:pt>
              </c:numCache>
            </c:numRef>
          </c:val>
          <c:smooth val="0"/>
          <c:extLst>
            <c:ext xmlns:c16="http://schemas.microsoft.com/office/drawing/2014/chart" uri="{C3380CC4-5D6E-409C-BE32-E72D297353CC}">
              <c16:uniqueId val="{00000001-E9DC-45F6-86AD-6EDC51546877}"/>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36.33</c:v>
                </c:pt>
                <c:pt idx="1">
                  <c:v>37.65</c:v>
                </c:pt>
                <c:pt idx="2">
                  <c:v>38.799999999999997</c:v>
                </c:pt>
                <c:pt idx="3">
                  <c:v>39.39</c:v>
                </c:pt>
                <c:pt idx="4">
                  <c:v>39.520000000000003</c:v>
                </c:pt>
              </c:numCache>
            </c:numRef>
          </c:val>
          <c:extLst>
            <c:ext xmlns:c16="http://schemas.microsoft.com/office/drawing/2014/chart" uri="{C3380CC4-5D6E-409C-BE32-E72D297353CC}">
              <c16:uniqueId val="{00000000-E654-4D7E-840A-1CA0E3672A45}"/>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48.25</c:v>
                </c:pt>
                <c:pt idx="1">
                  <c:v>49.35</c:v>
                </c:pt>
                <c:pt idx="2">
                  <c:v>50.38</c:v>
                </c:pt>
                <c:pt idx="3">
                  <c:v>51.54</c:v>
                </c:pt>
                <c:pt idx="4">
                  <c:v>52.5</c:v>
                </c:pt>
              </c:numCache>
            </c:numRef>
          </c:val>
          <c:smooth val="0"/>
          <c:extLst>
            <c:ext xmlns:c16="http://schemas.microsoft.com/office/drawing/2014/chart" uri="{C3380CC4-5D6E-409C-BE32-E72D297353CC}">
              <c16:uniqueId val="{00000001-E654-4D7E-840A-1CA0E3672A45}"/>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4.49</c:v>
                </c:pt>
                <c:pt idx="1">
                  <c:v>5.3</c:v>
                </c:pt>
                <c:pt idx="2">
                  <c:v>6.33</c:v>
                </c:pt>
                <c:pt idx="3">
                  <c:v>7.09</c:v>
                </c:pt>
                <c:pt idx="4">
                  <c:v>8.26</c:v>
                </c:pt>
              </c:numCache>
            </c:numRef>
          </c:val>
          <c:extLst>
            <c:ext xmlns:c16="http://schemas.microsoft.com/office/drawing/2014/chart" uri="{C3380CC4-5D6E-409C-BE32-E72D297353CC}">
              <c16:uniqueId val="{00000000-066F-4488-98C1-8B04D6FF5F99}"/>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10.76</c:v>
                </c:pt>
                <c:pt idx="1">
                  <c:v>12.06</c:v>
                </c:pt>
                <c:pt idx="2">
                  <c:v>13.41</c:v>
                </c:pt>
                <c:pt idx="3">
                  <c:v>15.06</c:v>
                </c:pt>
                <c:pt idx="4">
                  <c:v>16.87</c:v>
                </c:pt>
              </c:numCache>
            </c:numRef>
          </c:val>
          <c:smooth val="0"/>
          <c:extLst>
            <c:ext xmlns:c16="http://schemas.microsoft.com/office/drawing/2014/chart" uri="{C3380CC4-5D6E-409C-BE32-E72D297353CC}">
              <c16:uniqueId val="{00000001-066F-4488-98C1-8B04D6FF5F99}"/>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67C-40CC-9B78-6766AC29ED04}"/>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167C-40CC-9B78-6766AC29ED04}"/>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121.61</c:v>
                </c:pt>
                <c:pt idx="1">
                  <c:v>112.77</c:v>
                </c:pt>
                <c:pt idx="2">
                  <c:v>95.89</c:v>
                </c:pt>
                <c:pt idx="3">
                  <c:v>91.34</c:v>
                </c:pt>
                <c:pt idx="4">
                  <c:v>92.67</c:v>
                </c:pt>
              </c:numCache>
            </c:numRef>
          </c:val>
          <c:extLst>
            <c:ext xmlns:c16="http://schemas.microsoft.com/office/drawing/2014/chart" uri="{C3380CC4-5D6E-409C-BE32-E72D297353CC}">
              <c16:uniqueId val="{00000000-3AF2-4800-BF1B-8308CE89D6D5}"/>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72.92</c:v>
                </c:pt>
                <c:pt idx="1">
                  <c:v>71.39</c:v>
                </c:pt>
                <c:pt idx="2">
                  <c:v>74.09</c:v>
                </c:pt>
                <c:pt idx="3">
                  <c:v>71.900000000000006</c:v>
                </c:pt>
                <c:pt idx="4">
                  <c:v>73.75</c:v>
                </c:pt>
              </c:numCache>
            </c:numRef>
          </c:val>
          <c:smooth val="0"/>
          <c:extLst>
            <c:ext xmlns:c16="http://schemas.microsoft.com/office/drawing/2014/chart" uri="{C3380CC4-5D6E-409C-BE32-E72D297353CC}">
              <c16:uniqueId val="{00000001-3AF2-4800-BF1B-8308CE89D6D5}"/>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675.22</c:v>
                </c:pt>
                <c:pt idx="1">
                  <c:v>685.7</c:v>
                </c:pt>
                <c:pt idx="2">
                  <c:v>672.37</c:v>
                </c:pt>
                <c:pt idx="3">
                  <c:v>709.61</c:v>
                </c:pt>
                <c:pt idx="4">
                  <c:v>711.11</c:v>
                </c:pt>
              </c:numCache>
            </c:numRef>
          </c:val>
          <c:extLst>
            <c:ext xmlns:c16="http://schemas.microsoft.com/office/drawing/2014/chart" uri="{C3380CC4-5D6E-409C-BE32-E72D297353CC}">
              <c16:uniqueId val="{00000000-62EC-4061-9BA9-64E8D6F8D287}"/>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531.38</c:v>
                </c:pt>
                <c:pt idx="1">
                  <c:v>551.04</c:v>
                </c:pt>
                <c:pt idx="2">
                  <c:v>523.58000000000004</c:v>
                </c:pt>
                <c:pt idx="3">
                  <c:v>508.99</c:v>
                </c:pt>
                <c:pt idx="4">
                  <c:v>497.17</c:v>
                </c:pt>
              </c:numCache>
            </c:numRef>
          </c:val>
          <c:smooth val="0"/>
          <c:extLst>
            <c:ext xmlns:c16="http://schemas.microsoft.com/office/drawing/2014/chart" uri="{C3380CC4-5D6E-409C-BE32-E72D297353CC}">
              <c16:uniqueId val="{00000001-62EC-4061-9BA9-64E8D6F8D287}"/>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96.5</c:v>
                </c:pt>
                <c:pt idx="1">
                  <c:v>94.43</c:v>
                </c:pt>
                <c:pt idx="2">
                  <c:v>97.04</c:v>
                </c:pt>
                <c:pt idx="3">
                  <c:v>96.19</c:v>
                </c:pt>
                <c:pt idx="4">
                  <c:v>95.75</c:v>
                </c:pt>
              </c:numCache>
            </c:numRef>
          </c:val>
          <c:extLst>
            <c:ext xmlns:c16="http://schemas.microsoft.com/office/drawing/2014/chart" uri="{C3380CC4-5D6E-409C-BE32-E72D297353CC}">
              <c16:uniqueId val="{00000000-825F-446B-9040-AA532A400F35}"/>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110.92</c:v>
                </c:pt>
                <c:pt idx="1">
                  <c:v>105.67</c:v>
                </c:pt>
                <c:pt idx="2">
                  <c:v>105.37</c:v>
                </c:pt>
                <c:pt idx="3">
                  <c:v>99.93</c:v>
                </c:pt>
                <c:pt idx="4">
                  <c:v>100.14</c:v>
                </c:pt>
              </c:numCache>
            </c:numRef>
          </c:val>
          <c:smooth val="0"/>
          <c:extLst>
            <c:ext xmlns:c16="http://schemas.microsoft.com/office/drawing/2014/chart" uri="{C3380CC4-5D6E-409C-BE32-E72D297353CC}">
              <c16:uniqueId val="{00000001-825F-446B-9040-AA532A400F35}"/>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150</c:v>
                </c:pt>
                <c:pt idx="1">
                  <c:v>150</c:v>
                </c:pt>
                <c:pt idx="2">
                  <c:v>146.69</c:v>
                </c:pt>
                <c:pt idx="3">
                  <c:v>148.6</c:v>
                </c:pt>
                <c:pt idx="4">
                  <c:v>150</c:v>
                </c:pt>
              </c:numCache>
            </c:numRef>
          </c:val>
          <c:extLst>
            <c:ext xmlns:c16="http://schemas.microsoft.com/office/drawing/2014/chart" uri="{C3380CC4-5D6E-409C-BE32-E72D297353CC}">
              <c16:uniqueId val="{00000000-6E07-47BB-AD4E-01BE3C532802}"/>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119.33</c:v>
                </c:pt>
                <c:pt idx="1">
                  <c:v>118.72</c:v>
                </c:pt>
                <c:pt idx="2">
                  <c:v>120.5</c:v>
                </c:pt>
                <c:pt idx="3">
                  <c:v>127.3</c:v>
                </c:pt>
                <c:pt idx="4">
                  <c:v>126.99</c:v>
                </c:pt>
              </c:numCache>
            </c:numRef>
          </c:val>
          <c:smooth val="0"/>
          <c:extLst>
            <c:ext xmlns:c16="http://schemas.microsoft.com/office/drawing/2014/chart" uri="{C3380CC4-5D6E-409C-BE32-E72D297353CC}">
              <c16:uniqueId val="{00000001-6E07-47BB-AD4E-01BE3C532802}"/>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69.34</c:v>
                </c:pt>
                <c:pt idx="1">
                  <c:v>69.08</c:v>
                </c:pt>
                <c:pt idx="2">
                  <c:v>70.25</c:v>
                </c:pt>
                <c:pt idx="3">
                  <c:v>67.760000000000005</c:v>
                </c:pt>
                <c:pt idx="4">
                  <c:v>68.53</c:v>
                </c:pt>
              </c:numCache>
            </c:numRef>
          </c:val>
          <c:extLst>
            <c:ext xmlns:c16="http://schemas.microsoft.com/office/drawing/2014/chart" uri="{C3380CC4-5D6E-409C-BE32-E72D297353CC}">
              <c16:uniqueId val="{00000000-647A-47E5-AD87-83D971DCA414}"/>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58.09</c:v>
                </c:pt>
                <c:pt idx="1">
                  <c:v>58.16</c:v>
                </c:pt>
                <c:pt idx="2">
                  <c:v>58.91</c:v>
                </c:pt>
                <c:pt idx="3">
                  <c:v>58.31</c:v>
                </c:pt>
                <c:pt idx="4">
                  <c:v>57.8</c:v>
                </c:pt>
              </c:numCache>
            </c:numRef>
          </c:val>
          <c:smooth val="0"/>
          <c:extLst>
            <c:ext xmlns:c16="http://schemas.microsoft.com/office/drawing/2014/chart" uri="{C3380CC4-5D6E-409C-BE32-E72D297353CC}">
              <c16:uniqueId val="{00000001-647A-47E5-AD87-83D971DCA414}"/>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97.33</c:v>
                </c:pt>
                <c:pt idx="1">
                  <c:v>97.4</c:v>
                </c:pt>
                <c:pt idx="2">
                  <c:v>97.54</c:v>
                </c:pt>
                <c:pt idx="3">
                  <c:v>97.61</c:v>
                </c:pt>
                <c:pt idx="4">
                  <c:v>97.62</c:v>
                </c:pt>
              </c:numCache>
            </c:numRef>
          </c:val>
          <c:extLst>
            <c:ext xmlns:c16="http://schemas.microsoft.com/office/drawing/2014/chart" uri="{C3380CC4-5D6E-409C-BE32-E72D297353CC}">
              <c16:uniqueId val="{00000000-9E48-4526-9636-6F3CDECD1501}"/>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99.01</c:v>
                </c:pt>
                <c:pt idx="1">
                  <c:v>99.1</c:v>
                </c:pt>
                <c:pt idx="2">
                  <c:v>99.16</c:v>
                </c:pt>
                <c:pt idx="3">
                  <c:v>99.21</c:v>
                </c:pt>
                <c:pt idx="4">
                  <c:v>99.25</c:v>
                </c:pt>
              </c:numCache>
            </c:numRef>
          </c:val>
          <c:smooth val="0"/>
          <c:extLst>
            <c:ext xmlns:c16="http://schemas.microsoft.com/office/drawing/2014/chart" uri="{C3380CC4-5D6E-409C-BE32-E72D297353CC}">
              <c16:uniqueId val="{00000001-9E48-4526-9636-6F3CDECD1501}"/>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election activeCell="L11" sqref="L11"/>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15">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15">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熊本県　熊本市</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15">
      <c r="A8" s="2"/>
      <c r="B8" s="34" t="str">
        <f>データ!I6</f>
        <v>法適用</v>
      </c>
      <c r="C8" s="34"/>
      <c r="D8" s="34"/>
      <c r="E8" s="34"/>
      <c r="F8" s="34"/>
      <c r="G8" s="34"/>
      <c r="H8" s="34"/>
      <c r="I8" s="34" t="str">
        <f>データ!J6</f>
        <v>下水道事業</v>
      </c>
      <c r="J8" s="34"/>
      <c r="K8" s="34"/>
      <c r="L8" s="34"/>
      <c r="M8" s="34"/>
      <c r="N8" s="34"/>
      <c r="O8" s="34"/>
      <c r="P8" s="34" t="str">
        <f>データ!K6</f>
        <v>公共下水道</v>
      </c>
      <c r="Q8" s="34"/>
      <c r="R8" s="34"/>
      <c r="S8" s="34"/>
      <c r="T8" s="34"/>
      <c r="U8" s="34"/>
      <c r="V8" s="34"/>
      <c r="W8" s="34" t="str">
        <f>データ!L6</f>
        <v>政令市等</v>
      </c>
      <c r="X8" s="34"/>
      <c r="Y8" s="34"/>
      <c r="Z8" s="34"/>
      <c r="AA8" s="34"/>
      <c r="AB8" s="34"/>
      <c r="AC8" s="34"/>
      <c r="AD8" s="35" t="str">
        <f>データ!$M$6</f>
        <v>自治体職員</v>
      </c>
      <c r="AE8" s="35"/>
      <c r="AF8" s="35"/>
      <c r="AG8" s="35"/>
      <c r="AH8" s="35"/>
      <c r="AI8" s="35"/>
      <c r="AJ8" s="35"/>
      <c r="AK8" s="3"/>
      <c r="AL8" s="36">
        <f>データ!S6</f>
        <v>731722</v>
      </c>
      <c r="AM8" s="36"/>
      <c r="AN8" s="36"/>
      <c r="AO8" s="36"/>
      <c r="AP8" s="36"/>
      <c r="AQ8" s="36"/>
      <c r="AR8" s="36"/>
      <c r="AS8" s="36"/>
      <c r="AT8" s="37">
        <f>データ!T6</f>
        <v>390.32</v>
      </c>
      <c r="AU8" s="37"/>
      <c r="AV8" s="37"/>
      <c r="AW8" s="37"/>
      <c r="AX8" s="37"/>
      <c r="AY8" s="37"/>
      <c r="AZ8" s="37"/>
      <c r="BA8" s="37"/>
      <c r="BB8" s="37">
        <f>データ!U6</f>
        <v>1874.67</v>
      </c>
      <c r="BC8" s="37"/>
      <c r="BD8" s="37"/>
      <c r="BE8" s="37"/>
      <c r="BF8" s="37"/>
      <c r="BG8" s="37"/>
      <c r="BH8" s="37"/>
      <c r="BI8" s="37"/>
      <c r="BJ8" s="3"/>
      <c r="BK8" s="3"/>
      <c r="BL8" s="38" t="s">
        <v>10</v>
      </c>
      <c r="BM8" s="39"/>
      <c r="BN8" s="40" t="s">
        <v>11</v>
      </c>
      <c r="BO8" s="40"/>
      <c r="BP8" s="40"/>
      <c r="BQ8" s="40"/>
      <c r="BR8" s="40"/>
      <c r="BS8" s="40"/>
      <c r="BT8" s="40"/>
      <c r="BU8" s="40"/>
      <c r="BV8" s="40"/>
      <c r="BW8" s="40"/>
      <c r="BX8" s="40"/>
      <c r="BY8" s="41"/>
    </row>
    <row r="9" spans="1:78" ht="18.75" customHeight="1" x14ac:dyDescent="0.15">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15">
      <c r="A10" s="2"/>
      <c r="B10" s="37" t="str">
        <f>データ!N6</f>
        <v>-</v>
      </c>
      <c r="C10" s="37"/>
      <c r="D10" s="37"/>
      <c r="E10" s="37"/>
      <c r="F10" s="37"/>
      <c r="G10" s="37"/>
      <c r="H10" s="37"/>
      <c r="I10" s="37">
        <f>データ!O6</f>
        <v>54.92</v>
      </c>
      <c r="J10" s="37"/>
      <c r="K10" s="37"/>
      <c r="L10" s="37"/>
      <c r="M10" s="37"/>
      <c r="N10" s="37"/>
      <c r="O10" s="37"/>
      <c r="P10" s="37">
        <f>データ!P6</f>
        <v>91.04</v>
      </c>
      <c r="Q10" s="37"/>
      <c r="R10" s="37"/>
      <c r="S10" s="37"/>
      <c r="T10" s="37"/>
      <c r="U10" s="37"/>
      <c r="V10" s="37"/>
      <c r="W10" s="37">
        <f>データ!Q6</f>
        <v>84.07</v>
      </c>
      <c r="X10" s="37"/>
      <c r="Y10" s="37"/>
      <c r="Z10" s="37"/>
      <c r="AA10" s="37"/>
      <c r="AB10" s="37"/>
      <c r="AC10" s="37"/>
      <c r="AD10" s="36">
        <f>データ!R6</f>
        <v>2346</v>
      </c>
      <c r="AE10" s="36"/>
      <c r="AF10" s="36"/>
      <c r="AG10" s="36"/>
      <c r="AH10" s="36"/>
      <c r="AI10" s="36"/>
      <c r="AJ10" s="36"/>
      <c r="AK10" s="2"/>
      <c r="AL10" s="36">
        <f>データ!V6</f>
        <v>663956</v>
      </c>
      <c r="AM10" s="36"/>
      <c r="AN10" s="36"/>
      <c r="AO10" s="36"/>
      <c r="AP10" s="36"/>
      <c r="AQ10" s="36"/>
      <c r="AR10" s="36"/>
      <c r="AS10" s="36"/>
      <c r="AT10" s="37">
        <f>データ!W6</f>
        <v>123.81</v>
      </c>
      <c r="AU10" s="37"/>
      <c r="AV10" s="37"/>
      <c r="AW10" s="37"/>
      <c r="AX10" s="37"/>
      <c r="AY10" s="37"/>
      <c r="AZ10" s="37"/>
      <c r="BA10" s="37"/>
      <c r="BB10" s="37">
        <f>データ!X6</f>
        <v>5362.7</v>
      </c>
      <c r="BC10" s="37"/>
      <c r="BD10" s="37"/>
      <c r="BE10" s="37"/>
      <c r="BF10" s="37"/>
      <c r="BG10" s="37"/>
      <c r="BH10" s="37"/>
      <c r="BI10" s="37"/>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111</v>
      </c>
      <c r="BM16" s="65"/>
      <c r="BN16" s="65"/>
      <c r="BO16" s="65"/>
      <c r="BP16" s="65"/>
      <c r="BQ16" s="65"/>
      <c r="BR16" s="65"/>
      <c r="BS16" s="65"/>
      <c r="BT16" s="65"/>
      <c r="BU16" s="65"/>
      <c r="BV16" s="65"/>
      <c r="BW16" s="65"/>
      <c r="BX16" s="65"/>
      <c r="BY16" s="65"/>
      <c r="BZ16" s="66"/>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4" t="s">
        <v>112</v>
      </c>
      <c r="BM47" s="65"/>
      <c r="BN47" s="65"/>
      <c r="BO47" s="65"/>
      <c r="BP47" s="65"/>
      <c r="BQ47" s="65"/>
      <c r="BR47" s="65"/>
      <c r="BS47" s="65"/>
      <c r="BT47" s="65"/>
      <c r="BU47" s="65"/>
      <c r="BV47" s="65"/>
      <c r="BW47" s="65"/>
      <c r="BX47" s="65"/>
      <c r="BY47" s="65"/>
      <c r="BZ47" s="66"/>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4"/>
      <c r="BM48" s="65"/>
      <c r="BN48" s="65"/>
      <c r="BO48" s="65"/>
      <c r="BP48" s="65"/>
      <c r="BQ48" s="65"/>
      <c r="BR48" s="65"/>
      <c r="BS48" s="65"/>
      <c r="BT48" s="65"/>
      <c r="BU48" s="65"/>
      <c r="BV48" s="65"/>
      <c r="BW48" s="65"/>
      <c r="BX48" s="65"/>
      <c r="BY48" s="65"/>
      <c r="BZ48" s="66"/>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4"/>
      <c r="BM49" s="65"/>
      <c r="BN49" s="65"/>
      <c r="BO49" s="65"/>
      <c r="BP49" s="65"/>
      <c r="BQ49" s="65"/>
      <c r="BR49" s="65"/>
      <c r="BS49" s="65"/>
      <c r="BT49" s="65"/>
      <c r="BU49" s="65"/>
      <c r="BV49" s="65"/>
      <c r="BW49" s="65"/>
      <c r="BX49" s="65"/>
      <c r="BY49" s="65"/>
      <c r="BZ49" s="66"/>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4"/>
      <c r="BM50" s="65"/>
      <c r="BN50" s="65"/>
      <c r="BO50" s="65"/>
      <c r="BP50" s="65"/>
      <c r="BQ50" s="65"/>
      <c r="BR50" s="65"/>
      <c r="BS50" s="65"/>
      <c r="BT50" s="65"/>
      <c r="BU50" s="65"/>
      <c r="BV50" s="65"/>
      <c r="BW50" s="65"/>
      <c r="BX50" s="65"/>
      <c r="BY50" s="65"/>
      <c r="BZ50" s="66"/>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4"/>
      <c r="BM51" s="65"/>
      <c r="BN51" s="65"/>
      <c r="BO51" s="65"/>
      <c r="BP51" s="65"/>
      <c r="BQ51" s="65"/>
      <c r="BR51" s="65"/>
      <c r="BS51" s="65"/>
      <c r="BT51" s="65"/>
      <c r="BU51" s="65"/>
      <c r="BV51" s="65"/>
      <c r="BW51" s="65"/>
      <c r="BX51" s="65"/>
      <c r="BY51" s="65"/>
      <c r="BZ51" s="66"/>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4"/>
      <c r="BM52" s="65"/>
      <c r="BN52" s="65"/>
      <c r="BO52" s="65"/>
      <c r="BP52" s="65"/>
      <c r="BQ52" s="65"/>
      <c r="BR52" s="65"/>
      <c r="BS52" s="65"/>
      <c r="BT52" s="65"/>
      <c r="BU52" s="65"/>
      <c r="BV52" s="65"/>
      <c r="BW52" s="65"/>
      <c r="BX52" s="65"/>
      <c r="BY52" s="65"/>
      <c r="BZ52" s="66"/>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4"/>
      <c r="BM53" s="65"/>
      <c r="BN53" s="65"/>
      <c r="BO53" s="65"/>
      <c r="BP53" s="65"/>
      <c r="BQ53" s="65"/>
      <c r="BR53" s="65"/>
      <c r="BS53" s="65"/>
      <c r="BT53" s="65"/>
      <c r="BU53" s="65"/>
      <c r="BV53" s="65"/>
      <c r="BW53" s="65"/>
      <c r="BX53" s="65"/>
      <c r="BY53" s="65"/>
      <c r="BZ53" s="66"/>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4"/>
      <c r="BM54" s="65"/>
      <c r="BN54" s="65"/>
      <c r="BO54" s="65"/>
      <c r="BP54" s="65"/>
      <c r="BQ54" s="65"/>
      <c r="BR54" s="65"/>
      <c r="BS54" s="65"/>
      <c r="BT54" s="65"/>
      <c r="BU54" s="65"/>
      <c r="BV54" s="65"/>
      <c r="BW54" s="65"/>
      <c r="BX54" s="65"/>
      <c r="BY54" s="65"/>
      <c r="BZ54" s="66"/>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4"/>
      <c r="BM55" s="65"/>
      <c r="BN55" s="65"/>
      <c r="BO55" s="65"/>
      <c r="BP55" s="65"/>
      <c r="BQ55" s="65"/>
      <c r="BR55" s="65"/>
      <c r="BS55" s="65"/>
      <c r="BT55" s="65"/>
      <c r="BU55" s="65"/>
      <c r="BV55" s="65"/>
      <c r="BW55" s="65"/>
      <c r="BX55" s="65"/>
      <c r="BY55" s="65"/>
      <c r="BZ55" s="66"/>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4"/>
      <c r="BM56" s="65"/>
      <c r="BN56" s="65"/>
      <c r="BO56" s="65"/>
      <c r="BP56" s="65"/>
      <c r="BQ56" s="65"/>
      <c r="BR56" s="65"/>
      <c r="BS56" s="65"/>
      <c r="BT56" s="65"/>
      <c r="BU56" s="65"/>
      <c r="BV56" s="65"/>
      <c r="BW56" s="65"/>
      <c r="BX56" s="65"/>
      <c r="BY56" s="65"/>
      <c r="BZ56" s="66"/>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4"/>
      <c r="BM57" s="65"/>
      <c r="BN57" s="65"/>
      <c r="BO57" s="65"/>
      <c r="BP57" s="65"/>
      <c r="BQ57" s="65"/>
      <c r="BR57" s="65"/>
      <c r="BS57" s="65"/>
      <c r="BT57" s="65"/>
      <c r="BU57" s="65"/>
      <c r="BV57" s="65"/>
      <c r="BW57" s="65"/>
      <c r="BX57" s="65"/>
      <c r="BY57" s="65"/>
      <c r="BZ57" s="66"/>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4"/>
      <c r="BM58" s="65"/>
      <c r="BN58" s="65"/>
      <c r="BO58" s="65"/>
      <c r="BP58" s="65"/>
      <c r="BQ58" s="65"/>
      <c r="BR58" s="65"/>
      <c r="BS58" s="65"/>
      <c r="BT58" s="65"/>
      <c r="BU58" s="65"/>
      <c r="BV58" s="65"/>
      <c r="BW58" s="65"/>
      <c r="BX58" s="65"/>
      <c r="BY58" s="65"/>
      <c r="BZ58" s="66"/>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4"/>
      <c r="BM59" s="65"/>
      <c r="BN59" s="65"/>
      <c r="BO59" s="65"/>
      <c r="BP59" s="65"/>
      <c r="BQ59" s="65"/>
      <c r="BR59" s="65"/>
      <c r="BS59" s="65"/>
      <c r="BT59" s="65"/>
      <c r="BU59" s="65"/>
      <c r="BV59" s="65"/>
      <c r="BW59" s="65"/>
      <c r="BX59" s="65"/>
      <c r="BY59" s="65"/>
      <c r="BZ59" s="66"/>
    </row>
    <row r="60" spans="1:78" ht="13.5" customHeight="1" x14ac:dyDescent="0.15">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64"/>
      <c r="BM60" s="65"/>
      <c r="BN60" s="65"/>
      <c r="BO60" s="65"/>
      <c r="BP60" s="65"/>
      <c r="BQ60" s="65"/>
      <c r="BR60" s="65"/>
      <c r="BS60" s="65"/>
      <c r="BT60" s="65"/>
      <c r="BU60" s="65"/>
      <c r="BV60" s="65"/>
      <c r="BW60" s="65"/>
      <c r="BX60" s="65"/>
      <c r="BY60" s="65"/>
      <c r="BZ60" s="66"/>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64"/>
      <c r="BM61" s="65"/>
      <c r="BN61" s="65"/>
      <c r="BO61" s="65"/>
      <c r="BP61" s="65"/>
      <c r="BQ61" s="65"/>
      <c r="BR61" s="65"/>
      <c r="BS61" s="65"/>
      <c r="BT61" s="65"/>
      <c r="BU61" s="65"/>
      <c r="BV61" s="65"/>
      <c r="BW61" s="65"/>
      <c r="BX61" s="65"/>
      <c r="BY61" s="65"/>
      <c r="BZ61" s="66"/>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4"/>
      <c r="BM62" s="65"/>
      <c r="BN62" s="65"/>
      <c r="BO62" s="65"/>
      <c r="BP62" s="65"/>
      <c r="BQ62" s="65"/>
      <c r="BR62" s="65"/>
      <c r="BS62" s="65"/>
      <c r="BT62" s="65"/>
      <c r="BU62" s="65"/>
      <c r="BV62" s="65"/>
      <c r="BW62" s="65"/>
      <c r="BX62" s="65"/>
      <c r="BY62" s="65"/>
      <c r="BZ62" s="66"/>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7"/>
      <c r="BM63" s="68"/>
      <c r="BN63" s="68"/>
      <c r="BO63" s="68"/>
      <c r="BP63" s="68"/>
      <c r="BQ63" s="68"/>
      <c r="BR63" s="68"/>
      <c r="BS63" s="68"/>
      <c r="BT63" s="68"/>
      <c r="BU63" s="68"/>
      <c r="BV63" s="68"/>
      <c r="BW63" s="68"/>
      <c r="BX63" s="68"/>
      <c r="BY63" s="68"/>
      <c r="BZ63" s="6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4" t="s">
        <v>113</v>
      </c>
      <c r="BM66" s="65"/>
      <c r="BN66" s="65"/>
      <c r="BO66" s="65"/>
      <c r="BP66" s="65"/>
      <c r="BQ66" s="65"/>
      <c r="BR66" s="65"/>
      <c r="BS66" s="65"/>
      <c r="BT66" s="65"/>
      <c r="BU66" s="65"/>
      <c r="BV66" s="65"/>
      <c r="BW66" s="65"/>
      <c r="BX66" s="65"/>
      <c r="BY66" s="65"/>
      <c r="BZ66" s="66"/>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4"/>
      <c r="BM67" s="65"/>
      <c r="BN67" s="65"/>
      <c r="BO67" s="65"/>
      <c r="BP67" s="65"/>
      <c r="BQ67" s="65"/>
      <c r="BR67" s="65"/>
      <c r="BS67" s="65"/>
      <c r="BT67" s="65"/>
      <c r="BU67" s="65"/>
      <c r="BV67" s="65"/>
      <c r="BW67" s="65"/>
      <c r="BX67" s="65"/>
      <c r="BY67" s="65"/>
      <c r="BZ67" s="66"/>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4"/>
      <c r="BM68" s="65"/>
      <c r="BN68" s="65"/>
      <c r="BO68" s="65"/>
      <c r="BP68" s="65"/>
      <c r="BQ68" s="65"/>
      <c r="BR68" s="65"/>
      <c r="BS68" s="65"/>
      <c r="BT68" s="65"/>
      <c r="BU68" s="65"/>
      <c r="BV68" s="65"/>
      <c r="BW68" s="65"/>
      <c r="BX68" s="65"/>
      <c r="BY68" s="65"/>
      <c r="BZ68" s="66"/>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4"/>
      <c r="BM69" s="65"/>
      <c r="BN69" s="65"/>
      <c r="BO69" s="65"/>
      <c r="BP69" s="65"/>
      <c r="BQ69" s="65"/>
      <c r="BR69" s="65"/>
      <c r="BS69" s="65"/>
      <c r="BT69" s="65"/>
      <c r="BU69" s="65"/>
      <c r="BV69" s="65"/>
      <c r="BW69" s="65"/>
      <c r="BX69" s="65"/>
      <c r="BY69" s="65"/>
      <c r="BZ69" s="66"/>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4"/>
      <c r="BM70" s="65"/>
      <c r="BN70" s="65"/>
      <c r="BO70" s="65"/>
      <c r="BP70" s="65"/>
      <c r="BQ70" s="65"/>
      <c r="BR70" s="65"/>
      <c r="BS70" s="65"/>
      <c r="BT70" s="65"/>
      <c r="BU70" s="65"/>
      <c r="BV70" s="65"/>
      <c r="BW70" s="65"/>
      <c r="BX70" s="65"/>
      <c r="BY70" s="65"/>
      <c r="BZ70" s="66"/>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4"/>
      <c r="BM71" s="65"/>
      <c r="BN71" s="65"/>
      <c r="BO71" s="65"/>
      <c r="BP71" s="65"/>
      <c r="BQ71" s="65"/>
      <c r="BR71" s="65"/>
      <c r="BS71" s="65"/>
      <c r="BT71" s="65"/>
      <c r="BU71" s="65"/>
      <c r="BV71" s="65"/>
      <c r="BW71" s="65"/>
      <c r="BX71" s="65"/>
      <c r="BY71" s="65"/>
      <c r="BZ71" s="66"/>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4"/>
      <c r="BM72" s="65"/>
      <c r="BN72" s="65"/>
      <c r="BO72" s="65"/>
      <c r="BP72" s="65"/>
      <c r="BQ72" s="65"/>
      <c r="BR72" s="65"/>
      <c r="BS72" s="65"/>
      <c r="BT72" s="65"/>
      <c r="BU72" s="65"/>
      <c r="BV72" s="65"/>
      <c r="BW72" s="65"/>
      <c r="BX72" s="65"/>
      <c r="BY72" s="65"/>
      <c r="BZ72" s="66"/>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4"/>
      <c r="BM73" s="65"/>
      <c r="BN73" s="65"/>
      <c r="BO73" s="65"/>
      <c r="BP73" s="65"/>
      <c r="BQ73" s="65"/>
      <c r="BR73" s="65"/>
      <c r="BS73" s="65"/>
      <c r="BT73" s="65"/>
      <c r="BU73" s="65"/>
      <c r="BV73" s="65"/>
      <c r="BW73" s="65"/>
      <c r="BX73" s="65"/>
      <c r="BY73" s="65"/>
      <c r="BZ73" s="66"/>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4"/>
      <c r="BM74" s="65"/>
      <c r="BN74" s="65"/>
      <c r="BO74" s="65"/>
      <c r="BP74" s="65"/>
      <c r="BQ74" s="65"/>
      <c r="BR74" s="65"/>
      <c r="BS74" s="65"/>
      <c r="BT74" s="65"/>
      <c r="BU74" s="65"/>
      <c r="BV74" s="65"/>
      <c r="BW74" s="65"/>
      <c r="BX74" s="65"/>
      <c r="BY74" s="65"/>
      <c r="BZ74" s="66"/>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4"/>
      <c r="BM75" s="65"/>
      <c r="BN75" s="65"/>
      <c r="BO75" s="65"/>
      <c r="BP75" s="65"/>
      <c r="BQ75" s="65"/>
      <c r="BR75" s="65"/>
      <c r="BS75" s="65"/>
      <c r="BT75" s="65"/>
      <c r="BU75" s="65"/>
      <c r="BV75" s="65"/>
      <c r="BW75" s="65"/>
      <c r="BX75" s="65"/>
      <c r="BY75" s="65"/>
      <c r="BZ75" s="66"/>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4"/>
      <c r="BM76" s="65"/>
      <c r="BN76" s="65"/>
      <c r="BO76" s="65"/>
      <c r="BP76" s="65"/>
      <c r="BQ76" s="65"/>
      <c r="BR76" s="65"/>
      <c r="BS76" s="65"/>
      <c r="BT76" s="65"/>
      <c r="BU76" s="65"/>
      <c r="BV76" s="65"/>
      <c r="BW76" s="65"/>
      <c r="BX76" s="65"/>
      <c r="BY76" s="65"/>
      <c r="BZ76" s="66"/>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4"/>
      <c r="BM77" s="65"/>
      <c r="BN77" s="65"/>
      <c r="BO77" s="65"/>
      <c r="BP77" s="65"/>
      <c r="BQ77" s="65"/>
      <c r="BR77" s="65"/>
      <c r="BS77" s="65"/>
      <c r="BT77" s="65"/>
      <c r="BU77" s="65"/>
      <c r="BV77" s="65"/>
      <c r="BW77" s="65"/>
      <c r="BX77" s="65"/>
      <c r="BY77" s="65"/>
      <c r="BZ77" s="66"/>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4"/>
      <c r="BM78" s="65"/>
      <c r="BN78" s="65"/>
      <c r="BO78" s="65"/>
      <c r="BP78" s="65"/>
      <c r="BQ78" s="65"/>
      <c r="BR78" s="65"/>
      <c r="BS78" s="65"/>
      <c r="BT78" s="65"/>
      <c r="BU78" s="65"/>
      <c r="BV78" s="65"/>
      <c r="BW78" s="65"/>
      <c r="BX78" s="65"/>
      <c r="BY78" s="65"/>
      <c r="BZ78" s="66"/>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4"/>
      <c r="BM79" s="65"/>
      <c r="BN79" s="65"/>
      <c r="BO79" s="65"/>
      <c r="BP79" s="65"/>
      <c r="BQ79" s="65"/>
      <c r="BR79" s="65"/>
      <c r="BS79" s="65"/>
      <c r="BT79" s="65"/>
      <c r="BU79" s="65"/>
      <c r="BV79" s="65"/>
      <c r="BW79" s="65"/>
      <c r="BX79" s="65"/>
      <c r="BY79" s="65"/>
      <c r="BZ79" s="66"/>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4"/>
      <c r="BM80" s="65"/>
      <c r="BN80" s="65"/>
      <c r="BO80" s="65"/>
      <c r="BP80" s="65"/>
      <c r="BQ80" s="65"/>
      <c r="BR80" s="65"/>
      <c r="BS80" s="65"/>
      <c r="BT80" s="65"/>
      <c r="BU80" s="65"/>
      <c r="BV80" s="65"/>
      <c r="BW80" s="65"/>
      <c r="BX80" s="65"/>
      <c r="BY80" s="65"/>
      <c r="BZ80" s="66"/>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4"/>
      <c r="BM81" s="65"/>
      <c r="BN81" s="65"/>
      <c r="BO81" s="65"/>
      <c r="BP81" s="65"/>
      <c r="BQ81" s="65"/>
      <c r="BR81" s="65"/>
      <c r="BS81" s="65"/>
      <c r="BT81" s="65"/>
      <c r="BU81" s="65"/>
      <c r="BV81" s="65"/>
      <c r="BW81" s="65"/>
      <c r="BX81" s="65"/>
      <c r="BY81" s="65"/>
      <c r="BZ81" s="66"/>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7"/>
      <c r="BM82" s="68"/>
      <c r="BN82" s="68"/>
      <c r="BO82" s="68"/>
      <c r="BP82" s="68"/>
      <c r="BQ82" s="68"/>
      <c r="BR82" s="68"/>
      <c r="BS82" s="68"/>
      <c r="BT82" s="68"/>
      <c r="BU82" s="68"/>
      <c r="BV82" s="68"/>
      <c r="BW82" s="68"/>
      <c r="BX82" s="68"/>
      <c r="BY82" s="68"/>
      <c r="BZ82" s="69"/>
    </row>
    <row r="83" spans="1:78" x14ac:dyDescent="0.15">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1Zv8eyZYkT9kWO85ZPZn1/uWM2C5OeiOJDuULRIxF462r9NbYH+lfskWnnpURrOcYq6icxRZQJ4Oz5kzGhVlBw==" saltValue="PwT9a80OWPOU34LKG+MocA=="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28</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54</v>
      </c>
      <c r="B4" s="16"/>
      <c r="C4" s="16"/>
      <c r="D4" s="16"/>
      <c r="E4" s="16"/>
      <c r="F4" s="16"/>
      <c r="G4" s="16"/>
      <c r="H4" s="75"/>
      <c r="I4" s="76"/>
      <c r="J4" s="76"/>
      <c r="K4" s="76"/>
      <c r="L4" s="76"/>
      <c r="M4" s="76"/>
      <c r="N4" s="76"/>
      <c r="O4" s="76"/>
      <c r="P4" s="76"/>
      <c r="Q4" s="76"/>
      <c r="R4" s="76"/>
      <c r="S4" s="76"/>
      <c r="T4" s="76"/>
      <c r="U4" s="76"/>
      <c r="V4" s="76"/>
      <c r="W4" s="76"/>
      <c r="X4" s="77"/>
      <c r="Y4" s="71" t="s">
        <v>55</v>
      </c>
      <c r="Z4" s="71"/>
      <c r="AA4" s="71"/>
      <c r="AB4" s="71"/>
      <c r="AC4" s="71"/>
      <c r="AD4" s="71"/>
      <c r="AE4" s="71"/>
      <c r="AF4" s="71"/>
      <c r="AG4" s="71"/>
      <c r="AH4" s="71"/>
      <c r="AI4" s="71"/>
      <c r="AJ4" s="71" t="s">
        <v>56</v>
      </c>
      <c r="AK4" s="71"/>
      <c r="AL4" s="71"/>
      <c r="AM4" s="71"/>
      <c r="AN4" s="71"/>
      <c r="AO4" s="71"/>
      <c r="AP4" s="71"/>
      <c r="AQ4" s="71"/>
      <c r="AR4" s="71"/>
      <c r="AS4" s="71"/>
      <c r="AT4" s="71"/>
      <c r="AU4" s="71" t="s">
        <v>57</v>
      </c>
      <c r="AV4" s="71"/>
      <c r="AW4" s="71"/>
      <c r="AX4" s="71"/>
      <c r="AY4" s="71"/>
      <c r="AZ4" s="71"/>
      <c r="BA4" s="71"/>
      <c r="BB4" s="71"/>
      <c r="BC4" s="71"/>
      <c r="BD4" s="71"/>
      <c r="BE4" s="71"/>
      <c r="BF4" s="71" t="s">
        <v>58</v>
      </c>
      <c r="BG4" s="71"/>
      <c r="BH4" s="71"/>
      <c r="BI4" s="71"/>
      <c r="BJ4" s="71"/>
      <c r="BK4" s="71"/>
      <c r="BL4" s="71"/>
      <c r="BM4" s="71"/>
      <c r="BN4" s="71"/>
      <c r="BO4" s="71"/>
      <c r="BP4" s="71"/>
      <c r="BQ4" s="71" t="s">
        <v>59</v>
      </c>
      <c r="BR4" s="71"/>
      <c r="BS4" s="71"/>
      <c r="BT4" s="71"/>
      <c r="BU4" s="71"/>
      <c r="BV4" s="71"/>
      <c r="BW4" s="71"/>
      <c r="BX4" s="71"/>
      <c r="BY4" s="71"/>
      <c r="BZ4" s="71"/>
      <c r="CA4" s="71"/>
      <c r="CB4" s="71" t="s">
        <v>60</v>
      </c>
      <c r="CC4" s="71"/>
      <c r="CD4" s="71"/>
      <c r="CE4" s="71"/>
      <c r="CF4" s="71"/>
      <c r="CG4" s="71"/>
      <c r="CH4" s="71"/>
      <c r="CI4" s="71"/>
      <c r="CJ4" s="71"/>
      <c r="CK4" s="71"/>
      <c r="CL4" s="71"/>
      <c r="CM4" s="71" t="s">
        <v>61</v>
      </c>
      <c r="CN4" s="71"/>
      <c r="CO4" s="71"/>
      <c r="CP4" s="71"/>
      <c r="CQ4" s="71"/>
      <c r="CR4" s="71"/>
      <c r="CS4" s="71"/>
      <c r="CT4" s="71"/>
      <c r="CU4" s="71"/>
      <c r="CV4" s="71"/>
      <c r="CW4" s="71"/>
      <c r="CX4" s="71" t="s">
        <v>62</v>
      </c>
      <c r="CY4" s="71"/>
      <c r="CZ4" s="71"/>
      <c r="DA4" s="71"/>
      <c r="DB4" s="71"/>
      <c r="DC4" s="71"/>
      <c r="DD4" s="71"/>
      <c r="DE4" s="71"/>
      <c r="DF4" s="71"/>
      <c r="DG4" s="71"/>
      <c r="DH4" s="71"/>
      <c r="DI4" s="71" t="s">
        <v>63</v>
      </c>
      <c r="DJ4" s="71"/>
      <c r="DK4" s="71"/>
      <c r="DL4" s="71"/>
      <c r="DM4" s="71"/>
      <c r="DN4" s="71"/>
      <c r="DO4" s="71"/>
      <c r="DP4" s="71"/>
      <c r="DQ4" s="71"/>
      <c r="DR4" s="71"/>
      <c r="DS4" s="71"/>
      <c r="DT4" s="71" t="s">
        <v>64</v>
      </c>
      <c r="DU4" s="71"/>
      <c r="DV4" s="71"/>
      <c r="DW4" s="71"/>
      <c r="DX4" s="71"/>
      <c r="DY4" s="71"/>
      <c r="DZ4" s="71"/>
      <c r="EA4" s="71"/>
      <c r="EB4" s="71"/>
      <c r="EC4" s="71"/>
      <c r="ED4" s="71"/>
      <c r="EE4" s="71" t="s">
        <v>65</v>
      </c>
      <c r="EF4" s="71"/>
      <c r="EG4" s="71"/>
      <c r="EH4" s="71"/>
      <c r="EI4" s="71"/>
      <c r="EJ4" s="71"/>
      <c r="EK4" s="71"/>
      <c r="EL4" s="71"/>
      <c r="EM4" s="71"/>
      <c r="EN4" s="71"/>
      <c r="EO4" s="71"/>
    </row>
    <row r="5" spans="1:148" x14ac:dyDescent="0.15">
      <c r="A5" s="14" t="s">
        <v>66</v>
      </c>
      <c r="B5" s="17"/>
      <c r="C5" s="17"/>
      <c r="D5" s="17"/>
      <c r="E5" s="17"/>
      <c r="F5" s="17"/>
      <c r="G5" s="17"/>
      <c r="H5" s="18" t="s">
        <v>67</v>
      </c>
      <c r="I5" s="18" t="s">
        <v>68</v>
      </c>
      <c r="J5" s="18" t="s">
        <v>69</v>
      </c>
      <c r="K5" s="18" t="s">
        <v>70</v>
      </c>
      <c r="L5" s="18" t="s">
        <v>71</v>
      </c>
      <c r="M5" s="18" t="s">
        <v>5</v>
      </c>
      <c r="N5" s="18" t="s">
        <v>72</v>
      </c>
      <c r="O5" s="18" t="s">
        <v>73</v>
      </c>
      <c r="P5" s="18" t="s">
        <v>74</v>
      </c>
      <c r="Q5" s="18" t="s">
        <v>75</v>
      </c>
      <c r="R5" s="18" t="s">
        <v>76</v>
      </c>
      <c r="S5" s="18" t="s">
        <v>77</v>
      </c>
      <c r="T5" s="18" t="s">
        <v>78</v>
      </c>
      <c r="U5" s="18" t="s">
        <v>79</v>
      </c>
      <c r="V5" s="18" t="s">
        <v>80</v>
      </c>
      <c r="W5" s="18" t="s">
        <v>81</v>
      </c>
      <c r="X5" s="18" t="s">
        <v>82</v>
      </c>
      <c r="Y5" s="18" t="s">
        <v>83</v>
      </c>
      <c r="Z5" s="18" t="s">
        <v>84</v>
      </c>
      <c r="AA5" s="18" t="s">
        <v>85</v>
      </c>
      <c r="AB5" s="18" t="s">
        <v>86</v>
      </c>
      <c r="AC5" s="18" t="s">
        <v>87</v>
      </c>
      <c r="AD5" s="18" t="s">
        <v>88</v>
      </c>
      <c r="AE5" s="18" t="s">
        <v>89</v>
      </c>
      <c r="AF5" s="18" t="s">
        <v>90</v>
      </c>
      <c r="AG5" s="18" t="s">
        <v>91</v>
      </c>
      <c r="AH5" s="18" t="s">
        <v>92</v>
      </c>
      <c r="AI5" s="18" t="s">
        <v>31</v>
      </c>
      <c r="AJ5" s="18" t="s">
        <v>83</v>
      </c>
      <c r="AK5" s="18" t="s">
        <v>84</v>
      </c>
      <c r="AL5" s="18" t="s">
        <v>85</v>
      </c>
      <c r="AM5" s="18" t="s">
        <v>86</v>
      </c>
      <c r="AN5" s="18" t="s">
        <v>87</v>
      </c>
      <c r="AO5" s="18" t="s">
        <v>88</v>
      </c>
      <c r="AP5" s="18" t="s">
        <v>89</v>
      </c>
      <c r="AQ5" s="18" t="s">
        <v>90</v>
      </c>
      <c r="AR5" s="18" t="s">
        <v>91</v>
      </c>
      <c r="AS5" s="18" t="s">
        <v>92</v>
      </c>
      <c r="AT5" s="18" t="s">
        <v>93</v>
      </c>
      <c r="AU5" s="18" t="s">
        <v>83</v>
      </c>
      <c r="AV5" s="18" t="s">
        <v>84</v>
      </c>
      <c r="AW5" s="18" t="s">
        <v>85</v>
      </c>
      <c r="AX5" s="18" t="s">
        <v>86</v>
      </c>
      <c r="AY5" s="18" t="s">
        <v>87</v>
      </c>
      <c r="AZ5" s="18" t="s">
        <v>88</v>
      </c>
      <c r="BA5" s="18" t="s">
        <v>89</v>
      </c>
      <c r="BB5" s="18" t="s">
        <v>90</v>
      </c>
      <c r="BC5" s="18" t="s">
        <v>91</v>
      </c>
      <c r="BD5" s="18" t="s">
        <v>92</v>
      </c>
      <c r="BE5" s="18" t="s">
        <v>93</v>
      </c>
      <c r="BF5" s="18" t="s">
        <v>83</v>
      </c>
      <c r="BG5" s="18" t="s">
        <v>84</v>
      </c>
      <c r="BH5" s="18" t="s">
        <v>85</v>
      </c>
      <c r="BI5" s="18" t="s">
        <v>86</v>
      </c>
      <c r="BJ5" s="18" t="s">
        <v>87</v>
      </c>
      <c r="BK5" s="18" t="s">
        <v>88</v>
      </c>
      <c r="BL5" s="18" t="s">
        <v>89</v>
      </c>
      <c r="BM5" s="18" t="s">
        <v>90</v>
      </c>
      <c r="BN5" s="18" t="s">
        <v>91</v>
      </c>
      <c r="BO5" s="18" t="s">
        <v>92</v>
      </c>
      <c r="BP5" s="18" t="s">
        <v>93</v>
      </c>
      <c r="BQ5" s="18" t="s">
        <v>83</v>
      </c>
      <c r="BR5" s="18" t="s">
        <v>84</v>
      </c>
      <c r="BS5" s="18" t="s">
        <v>85</v>
      </c>
      <c r="BT5" s="18" t="s">
        <v>86</v>
      </c>
      <c r="BU5" s="18" t="s">
        <v>87</v>
      </c>
      <c r="BV5" s="18" t="s">
        <v>88</v>
      </c>
      <c r="BW5" s="18" t="s">
        <v>89</v>
      </c>
      <c r="BX5" s="18" t="s">
        <v>90</v>
      </c>
      <c r="BY5" s="18" t="s">
        <v>91</v>
      </c>
      <c r="BZ5" s="18" t="s">
        <v>92</v>
      </c>
      <c r="CA5" s="18" t="s">
        <v>93</v>
      </c>
      <c r="CB5" s="18" t="s">
        <v>83</v>
      </c>
      <c r="CC5" s="18" t="s">
        <v>84</v>
      </c>
      <c r="CD5" s="18" t="s">
        <v>85</v>
      </c>
      <c r="CE5" s="18" t="s">
        <v>86</v>
      </c>
      <c r="CF5" s="18" t="s">
        <v>87</v>
      </c>
      <c r="CG5" s="18" t="s">
        <v>88</v>
      </c>
      <c r="CH5" s="18" t="s">
        <v>89</v>
      </c>
      <c r="CI5" s="18" t="s">
        <v>90</v>
      </c>
      <c r="CJ5" s="18" t="s">
        <v>91</v>
      </c>
      <c r="CK5" s="18" t="s">
        <v>92</v>
      </c>
      <c r="CL5" s="18" t="s">
        <v>93</v>
      </c>
      <c r="CM5" s="18" t="s">
        <v>83</v>
      </c>
      <c r="CN5" s="18" t="s">
        <v>84</v>
      </c>
      <c r="CO5" s="18" t="s">
        <v>85</v>
      </c>
      <c r="CP5" s="18" t="s">
        <v>86</v>
      </c>
      <c r="CQ5" s="18" t="s">
        <v>87</v>
      </c>
      <c r="CR5" s="18" t="s">
        <v>88</v>
      </c>
      <c r="CS5" s="18" t="s">
        <v>89</v>
      </c>
      <c r="CT5" s="18" t="s">
        <v>90</v>
      </c>
      <c r="CU5" s="18" t="s">
        <v>91</v>
      </c>
      <c r="CV5" s="18" t="s">
        <v>92</v>
      </c>
      <c r="CW5" s="18" t="s">
        <v>93</v>
      </c>
      <c r="CX5" s="18" t="s">
        <v>83</v>
      </c>
      <c r="CY5" s="18" t="s">
        <v>84</v>
      </c>
      <c r="CZ5" s="18" t="s">
        <v>85</v>
      </c>
      <c r="DA5" s="18" t="s">
        <v>86</v>
      </c>
      <c r="DB5" s="18" t="s">
        <v>87</v>
      </c>
      <c r="DC5" s="18" t="s">
        <v>88</v>
      </c>
      <c r="DD5" s="18" t="s">
        <v>89</v>
      </c>
      <c r="DE5" s="18" t="s">
        <v>90</v>
      </c>
      <c r="DF5" s="18" t="s">
        <v>91</v>
      </c>
      <c r="DG5" s="18" t="s">
        <v>92</v>
      </c>
      <c r="DH5" s="18" t="s">
        <v>93</v>
      </c>
      <c r="DI5" s="18" t="s">
        <v>83</v>
      </c>
      <c r="DJ5" s="18" t="s">
        <v>84</v>
      </c>
      <c r="DK5" s="18" t="s">
        <v>85</v>
      </c>
      <c r="DL5" s="18" t="s">
        <v>86</v>
      </c>
      <c r="DM5" s="18" t="s">
        <v>87</v>
      </c>
      <c r="DN5" s="18" t="s">
        <v>88</v>
      </c>
      <c r="DO5" s="18" t="s">
        <v>89</v>
      </c>
      <c r="DP5" s="18" t="s">
        <v>90</v>
      </c>
      <c r="DQ5" s="18" t="s">
        <v>91</v>
      </c>
      <c r="DR5" s="18" t="s">
        <v>92</v>
      </c>
      <c r="DS5" s="18" t="s">
        <v>93</v>
      </c>
      <c r="DT5" s="18" t="s">
        <v>83</v>
      </c>
      <c r="DU5" s="18" t="s">
        <v>84</v>
      </c>
      <c r="DV5" s="18" t="s">
        <v>85</v>
      </c>
      <c r="DW5" s="18" t="s">
        <v>86</v>
      </c>
      <c r="DX5" s="18" t="s">
        <v>87</v>
      </c>
      <c r="DY5" s="18" t="s">
        <v>88</v>
      </c>
      <c r="DZ5" s="18" t="s">
        <v>89</v>
      </c>
      <c r="EA5" s="18" t="s">
        <v>90</v>
      </c>
      <c r="EB5" s="18" t="s">
        <v>91</v>
      </c>
      <c r="EC5" s="18" t="s">
        <v>92</v>
      </c>
      <c r="ED5" s="18" t="s">
        <v>93</v>
      </c>
      <c r="EE5" s="18" t="s">
        <v>83</v>
      </c>
      <c r="EF5" s="18" t="s">
        <v>84</v>
      </c>
      <c r="EG5" s="18" t="s">
        <v>85</v>
      </c>
      <c r="EH5" s="18" t="s">
        <v>86</v>
      </c>
      <c r="EI5" s="18" t="s">
        <v>87</v>
      </c>
      <c r="EJ5" s="18" t="s">
        <v>88</v>
      </c>
      <c r="EK5" s="18" t="s">
        <v>89</v>
      </c>
      <c r="EL5" s="18" t="s">
        <v>90</v>
      </c>
      <c r="EM5" s="18" t="s">
        <v>91</v>
      </c>
      <c r="EN5" s="18" t="s">
        <v>92</v>
      </c>
      <c r="EO5" s="18" t="s">
        <v>93</v>
      </c>
    </row>
    <row r="6" spans="1:148" s="22" customFormat="1" x14ac:dyDescent="0.15">
      <c r="A6" s="14" t="s">
        <v>94</v>
      </c>
      <c r="B6" s="19">
        <f>B7</f>
        <v>2023</v>
      </c>
      <c r="C6" s="19">
        <f t="shared" ref="C6:X6" si="3">C7</f>
        <v>431001</v>
      </c>
      <c r="D6" s="19">
        <f t="shared" si="3"/>
        <v>46</v>
      </c>
      <c r="E6" s="19">
        <f t="shared" si="3"/>
        <v>17</v>
      </c>
      <c r="F6" s="19">
        <f t="shared" si="3"/>
        <v>1</v>
      </c>
      <c r="G6" s="19">
        <f t="shared" si="3"/>
        <v>0</v>
      </c>
      <c r="H6" s="19" t="str">
        <f t="shared" si="3"/>
        <v>熊本県　熊本市</v>
      </c>
      <c r="I6" s="19" t="str">
        <f t="shared" si="3"/>
        <v>法適用</v>
      </c>
      <c r="J6" s="19" t="str">
        <f t="shared" si="3"/>
        <v>下水道事業</v>
      </c>
      <c r="K6" s="19" t="str">
        <f t="shared" si="3"/>
        <v>公共下水道</v>
      </c>
      <c r="L6" s="19" t="str">
        <f t="shared" si="3"/>
        <v>政令市等</v>
      </c>
      <c r="M6" s="19" t="str">
        <f t="shared" si="3"/>
        <v>自治体職員</v>
      </c>
      <c r="N6" s="20" t="str">
        <f t="shared" si="3"/>
        <v>-</v>
      </c>
      <c r="O6" s="20">
        <f t="shared" si="3"/>
        <v>54.92</v>
      </c>
      <c r="P6" s="20">
        <f t="shared" si="3"/>
        <v>91.04</v>
      </c>
      <c r="Q6" s="20">
        <f t="shared" si="3"/>
        <v>84.07</v>
      </c>
      <c r="R6" s="20">
        <f t="shared" si="3"/>
        <v>2346</v>
      </c>
      <c r="S6" s="20">
        <f t="shared" si="3"/>
        <v>731722</v>
      </c>
      <c r="T6" s="20">
        <f t="shared" si="3"/>
        <v>390.32</v>
      </c>
      <c r="U6" s="20">
        <f t="shared" si="3"/>
        <v>1874.67</v>
      </c>
      <c r="V6" s="20">
        <f t="shared" si="3"/>
        <v>663956</v>
      </c>
      <c r="W6" s="20">
        <f t="shared" si="3"/>
        <v>123.81</v>
      </c>
      <c r="X6" s="20">
        <f t="shared" si="3"/>
        <v>5362.7</v>
      </c>
      <c r="Y6" s="21">
        <f>IF(Y7="",NA(),Y7)</f>
        <v>111.54</v>
      </c>
      <c r="Z6" s="21">
        <f t="shared" ref="Z6:AH6" si="4">IF(Z7="",NA(),Z7)</f>
        <v>110.09</v>
      </c>
      <c r="AA6" s="21">
        <f t="shared" si="4"/>
        <v>111.34</v>
      </c>
      <c r="AB6" s="21">
        <f t="shared" si="4"/>
        <v>114.01</v>
      </c>
      <c r="AC6" s="21">
        <f t="shared" si="4"/>
        <v>111.25</v>
      </c>
      <c r="AD6" s="21">
        <f t="shared" si="4"/>
        <v>108.24</v>
      </c>
      <c r="AE6" s="21">
        <f t="shared" si="4"/>
        <v>105.16</v>
      </c>
      <c r="AF6" s="21">
        <f t="shared" si="4"/>
        <v>106.23</v>
      </c>
      <c r="AG6" s="21">
        <f t="shared" si="4"/>
        <v>104.46</v>
      </c>
      <c r="AH6" s="21">
        <f t="shared" si="4"/>
        <v>104.13</v>
      </c>
      <c r="AI6" s="20" t="str">
        <f>IF(AI7="","",IF(AI7="-","【-】","【"&amp;SUBSTITUTE(TEXT(AI7,"#,##0.00"),"-","△")&amp;"】"))</f>
        <v>【105.91】</v>
      </c>
      <c r="AJ6" s="20">
        <f>IF(AJ7="",NA(),AJ7)</f>
        <v>0</v>
      </c>
      <c r="AK6" s="20">
        <f t="shared" ref="AK6:AS6" si="5">IF(AK7="",NA(),AK7)</f>
        <v>0</v>
      </c>
      <c r="AL6" s="20">
        <f t="shared" si="5"/>
        <v>0</v>
      </c>
      <c r="AM6" s="20">
        <f t="shared" si="5"/>
        <v>0</v>
      </c>
      <c r="AN6" s="20">
        <f t="shared" si="5"/>
        <v>0</v>
      </c>
      <c r="AO6" s="20">
        <f t="shared" si="5"/>
        <v>0</v>
      </c>
      <c r="AP6" s="20">
        <f t="shared" si="5"/>
        <v>0</v>
      </c>
      <c r="AQ6" s="20">
        <f t="shared" si="5"/>
        <v>0</v>
      </c>
      <c r="AR6" s="20">
        <f t="shared" si="5"/>
        <v>0</v>
      </c>
      <c r="AS6" s="20">
        <f t="shared" si="5"/>
        <v>0</v>
      </c>
      <c r="AT6" s="20" t="str">
        <f>IF(AT7="","",IF(AT7="-","【-】","【"&amp;SUBSTITUTE(TEXT(AT7,"#,##0.00"),"-","△")&amp;"】"))</f>
        <v>【3.03】</v>
      </c>
      <c r="AU6" s="21">
        <f>IF(AU7="",NA(),AU7)</f>
        <v>121.61</v>
      </c>
      <c r="AV6" s="21">
        <f t="shared" ref="AV6:BD6" si="6">IF(AV7="",NA(),AV7)</f>
        <v>112.77</v>
      </c>
      <c r="AW6" s="21">
        <f t="shared" si="6"/>
        <v>95.89</v>
      </c>
      <c r="AX6" s="21">
        <f t="shared" si="6"/>
        <v>91.34</v>
      </c>
      <c r="AY6" s="21">
        <f t="shared" si="6"/>
        <v>92.67</v>
      </c>
      <c r="AZ6" s="21">
        <f t="shared" si="6"/>
        <v>72.92</v>
      </c>
      <c r="BA6" s="21">
        <f t="shared" si="6"/>
        <v>71.39</v>
      </c>
      <c r="BB6" s="21">
        <f t="shared" si="6"/>
        <v>74.09</v>
      </c>
      <c r="BC6" s="21">
        <f t="shared" si="6"/>
        <v>71.900000000000006</v>
      </c>
      <c r="BD6" s="21">
        <f t="shared" si="6"/>
        <v>73.75</v>
      </c>
      <c r="BE6" s="20" t="str">
        <f>IF(BE7="","",IF(BE7="-","【-】","【"&amp;SUBSTITUTE(TEXT(BE7,"#,##0.00"),"-","△")&amp;"】"))</f>
        <v>【78.43】</v>
      </c>
      <c r="BF6" s="21">
        <f>IF(BF7="",NA(),BF7)</f>
        <v>675.22</v>
      </c>
      <c r="BG6" s="21">
        <f t="shared" ref="BG6:BO6" si="7">IF(BG7="",NA(),BG7)</f>
        <v>685.7</v>
      </c>
      <c r="BH6" s="21">
        <f t="shared" si="7"/>
        <v>672.37</v>
      </c>
      <c r="BI6" s="21">
        <f t="shared" si="7"/>
        <v>709.61</v>
      </c>
      <c r="BJ6" s="21">
        <f t="shared" si="7"/>
        <v>711.11</v>
      </c>
      <c r="BK6" s="21">
        <f t="shared" si="7"/>
        <v>531.38</v>
      </c>
      <c r="BL6" s="21">
        <f t="shared" si="7"/>
        <v>551.04</v>
      </c>
      <c r="BM6" s="21">
        <f t="shared" si="7"/>
        <v>523.58000000000004</v>
      </c>
      <c r="BN6" s="21">
        <f t="shared" si="7"/>
        <v>508.99</v>
      </c>
      <c r="BO6" s="21">
        <f t="shared" si="7"/>
        <v>497.17</v>
      </c>
      <c r="BP6" s="20" t="str">
        <f>IF(BP7="","",IF(BP7="-","【-】","【"&amp;SUBSTITUTE(TEXT(BP7,"#,##0.00"),"-","△")&amp;"】"))</f>
        <v>【630.82】</v>
      </c>
      <c r="BQ6" s="21">
        <f>IF(BQ7="",NA(),BQ7)</f>
        <v>96.5</v>
      </c>
      <c r="BR6" s="21">
        <f t="shared" ref="BR6:BZ6" si="8">IF(BR7="",NA(),BR7)</f>
        <v>94.43</v>
      </c>
      <c r="BS6" s="21">
        <f t="shared" si="8"/>
        <v>97.04</v>
      </c>
      <c r="BT6" s="21">
        <f t="shared" si="8"/>
        <v>96.19</v>
      </c>
      <c r="BU6" s="21">
        <f t="shared" si="8"/>
        <v>95.75</v>
      </c>
      <c r="BV6" s="21">
        <f t="shared" si="8"/>
        <v>110.92</v>
      </c>
      <c r="BW6" s="21">
        <f t="shared" si="8"/>
        <v>105.67</v>
      </c>
      <c r="BX6" s="21">
        <f t="shared" si="8"/>
        <v>105.37</v>
      </c>
      <c r="BY6" s="21">
        <f t="shared" si="8"/>
        <v>99.93</v>
      </c>
      <c r="BZ6" s="21">
        <f t="shared" si="8"/>
        <v>100.14</v>
      </c>
      <c r="CA6" s="20" t="str">
        <f>IF(CA7="","",IF(CA7="-","【-】","【"&amp;SUBSTITUTE(TEXT(CA7,"#,##0.00"),"-","△")&amp;"】"))</f>
        <v>【97.81】</v>
      </c>
      <c r="CB6" s="21">
        <f>IF(CB7="",NA(),CB7)</f>
        <v>150</v>
      </c>
      <c r="CC6" s="21">
        <f t="shared" ref="CC6:CK6" si="9">IF(CC7="",NA(),CC7)</f>
        <v>150</v>
      </c>
      <c r="CD6" s="21">
        <f t="shared" si="9"/>
        <v>146.69</v>
      </c>
      <c r="CE6" s="21">
        <f t="shared" si="9"/>
        <v>148.6</v>
      </c>
      <c r="CF6" s="21">
        <f t="shared" si="9"/>
        <v>150</v>
      </c>
      <c r="CG6" s="21">
        <f t="shared" si="9"/>
        <v>119.33</v>
      </c>
      <c r="CH6" s="21">
        <f t="shared" si="9"/>
        <v>118.72</v>
      </c>
      <c r="CI6" s="21">
        <f t="shared" si="9"/>
        <v>120.5</v>
      </c>
      <c r="CJ6" s="21">
        <f t="shared" si="9"/>
        <v>127.3</v>
      </c>
      <c r="CK6" s="21">
        <f t="shared" si="9"/>
        <v>126.99</v>
      </c>
      <c r="CL6" s="20" t="str">
        <f>IF(CL7="","",IF(CL7="-","【-】","【"&amp;SUBSTITUTE(TEXT(CL7,"#,##0.00"),"-","△")&amp;"】"))</f>
        <v>【138.75】</v>
      </c>
      <c r="CM6" s="21">
        <f>IF(CM7="",NA(),CM7)</f>
        <v>69.34</v>
      </c>
      <c r="CN6" s="21">
        <f t="shared" ref="CN6:CV6" si="10">IF(CN7="",NA(),CN7)</f>
        <v>69.08</v>
      </c>
      <c r="CO6" s="21">
        <f t="shared" si="10"/>
        <v>70.25</v>
      </c>
      <c r="CP6" s="21">
        <f t="shared" si="10"/>
        <v>67.760000000000005</v>
      </c>
      <c r="CQ6" s="21">
        <f t="shared" si="10"/>
        <v>68.53</v>
      </c>
      <c r="CR6" s="21">
        <f t="shared" si="10"/>
        <v>58.09</v>
      </c>
      <c r="CS6" s="21">
        <f t="shared" si="10"/>
        <v>58.16</v>
      </c>
      <c r="CT6" s="21">
        <f t="shared" si="10"/>
        <v>58.91</v>
      </c>
      <c r="CU6" s="21">
        <f t="shared" si="10"/>
        <v>58.31</v>
      </c>
      <c r="CV6" s="21">
        <f t="shared" si="10"/>
        <v>57.8</v>
      </c>
      <c r="CW6" s="20" t="str">
        <f>IF(CW7="","",IF(CW7="-","【-】","【"&amp;SUBSTITUTE(TEXT(CW7,"#,##0.00"),"-","△")&amp;"】"))</f>
        <v>【58.94】</v>
      </c>
      <c r="CX6" s="21">
        <f>IF(CX7="",NA(),CX7)</f>
        <v>97.33</v>
      </c>
      <c r="CY6" s="21">
        <f t="shared" ref="CY6:DG6" si="11">IF(CY7="",NA(),CY7)</f>
        <v>97.4</v>
      </c>
      <c r="CZ6" s="21">
        <f t="shared" si="11"/>
        <v>97.54</v>
      </c>
      <c r="DA6" s="21">
        <f t="shared" si="11"/>
        <v>97.61</v>
      </c>
      <c r="DB6" s="21">
        <f t="shared" si="11"/>
        <v>97.62</v>
      </c>
      <c r="DC6" s="21">
        <f t="shared" si="11"/>
        <v>99.01</v>
      </c>
      <c r="DD6" s="21">
        <f t="shared" si="11"/>
        <v>99.1</v>
      </c>
      <c r="DE6" s="21">
        <f t="shared" si="11"/>
        <v>99.16</v>
      </c>
      <c r="DF6" s="21">
        <f t="shared" si="11"/>
        <v>99.21</v>
      </c>
      <c r="DG6" s="21">
        <f t="shared" si="11"/>
        <v>99.25</v>
      </c>
      <c r="DH6" s="20" t="str">
        <f>IF(DH7="","",IF(DH7="-","【-】","【"&amp;SUBSTITUTE(TEXT(DH7,"#,##0.00"),"-","△")&amp;"】"))</f>
        <v>【95.91】</v>
      </c>
      <c r="DI6" s="21">
        <f>IF(DI7="",NA(),DI7)</f>
        <v>36.33</v>
      </c>
      <c r="DJ6" s="21">
        <f t="shared" ref="DJ6:DR6" si="12">IF(DJ7="",NA(),DJ7)</f>
        <v>37.65</v>
      </c>
      <c r="DK6" s="21">
        <f t="shared" si="12"/>
        <v>38.799999999999997</v>
      </c>
      <c r="DL6" s="21">
        <f t="shared" si="12"/>
        <v>39.39</v>
      </c>
      <c r="DM6" s="21">
        <f t="shared" si="12"/>
        <v>39.520000000000003</v>
      </c>
      <c r="DN6" s="21">
        <f t="shared" si="12"/>
        <v>48.25</v>
      </c>
      <c r="DO6" s="21">
        <f t="shared" si="12"/>
        <v>49.35</v>
      </c>
      <c r="DP6" s="21">
        <f t="shared" si="12"/>
        <v>50.38</v>
      </c>
      <c r="DQ6" s="21">
        <f t="shared" si="12"/>
        <v>51.54</v>
      </c>
      <c r="DR6" s="21">
        <f t="shared" si="12"/>
        <v>52.5</v>
      </c>
      <c r="DS6" s="20" t="str">
        <f>IF(DS7="","",IF(DS7="-","【-】","【"&amp;SUBSTITUTE(TEXT(DS7,"#,##0.00"),"-","△")&amp;"】"))</f>
        <v>【41.09】</v>
      </c>
      <c r="DT6" s="21">
        <f>IF(DT7="",NA(),DT7)</f>
        <v>4.49</v>
      </c>
      <c r="DU6" s="21">
        <f t="shared" ref="DU6:EC6" si="13">IF(DU7="",NA(),DU7)</f>
        <v>5.3</v>
      </c>
      <c r="DV6" s="21">
        <f t="shared" si="13"/>
        <v>6.33</v>
      </c>
      <c r="DW6" s="21">
        <f t="shared" si="13"/>
        <v>7.09</v>
      </c>
      <c r="DX6" s="21">
        <f t="shared" si="13"/>
        <v>8.26</v>
      </c>
      <c r="DY6" s="21">
        <f t="shared" si="13"/>
        <v>10.76</v>
      </c>
      <c r="DZ6" s="21">
        <f t="shared" si="13"/>
        <v>12.06</v>
      </c>
      <c r="EA6" s="21">
        <f t="shared" si="13"/>
        <v>13.41</v>
      </c>
      <c r="EB6" s="21">
        <f t="shared" si="13"/>
        <v>15.06</v>
      </c>
      <c r="EC6" s="21">
        <f t="shared" si="13"/>
        <v>16.87</v>
      </c>
      <c r="ED6" s="20" t="str">
        <f>IF(ED7="","",IF(ED7="-","【-】","【"&amp;SUBSTITUTE(TEXT(ED7,"#,##0.00"),"-","△")&amp;"】"))</f>
        <v>【8.68】</v>
      </c>
      <c r="EE6" s="21">
        <f>IF(EE7="",NA(),EE7)</f>
        <v>0.06</v>
      </c>
      <c r="EF6" s="21">
        <f t="shared" ref="EF6:EN6" si="14">IF(EF7="",NA(),EF7)</f>
        <v>0.03</v>
      </c>
      <c r="EG6" s="21">
        <f t="shared" si="14"/>
        <v>0.16</v>
      </c>
      <c r="EH6" s="21">
        <f t="shared" si="14"/>
        <v>0.11</v>
      </c>
      <c r="EI6" s="21">
        <f t="shared" si="14"/>
        <v>0.03</v>
      </c>
      <c r="EJ6" s="21">
        <f t="shared" si="14"/>
        <v>0.41</v>
      </c>
      <c r="EK6" s="21">
        <f t="shared" si="14"/>
        <v>0.41</v>
      </c>
      <c r="EL6" s="21">
        <f t="shared" si="14"/>
        <v>0.45</v>
      </c>
      <c r="EM6" s="21">
        <f t="shared" si="14"/>
        <v>0.44</v>
      </c>
      <c r="EN6" s="21">
        <f t="shared" si="14"/>
        <v>0.36</v>
      </c>
      <c r="EO6" s="20" t="str">
        <f>IF(EO7="","",IF(EO7="-","【-】","【"&amp;SUBSTITUTE(TEXT(EO7,"#,##0.00"),"-","△")&amp;"】"))</f>
        <v>【0.22】</v>
      </c>
    </row>
    <row r="7" spans="1:148" s="22" customFormat="1" x14ac:dyDescent="0.15">
      <c r="A7" s="14"/>
      <c r="B7" s="23">
        <v>2023</v>
      </c>
      <c r="C7" s="23">
        <v>431001</v>
      </c>
      <c r="D7" s="23">
        <v>46</v>
      </c>
      <c r="E7" s="23">
        <v>17</v>
      </c>
      <c r="F7" s="23">
        <v>1</v>
      </c>
      <c r="G7" s="23">
        <v>0</v>
      </c>
      <c r="H7" s="23" t="s">
        <v>95</v>
      </c>
      <c r="I7" s="23" t="s">
        <v>96</v>
      </c>
      <c r="J7" s="23" t="s">
        <v>97</v>
      </c>
      <c r="K7" s="23" t="s">
        <v>98</v>
      </c>
      <c r="L7" s="23" t="s">
        <v>99</v>
      </c>
      <c r="M7" s="23" t="s">
        <v>100</v>
      </c>
      <c r="N7" s="24" t="s">
        <v>101</v>
      </c>
      <c r="O7" s="24">
        <v>54.92</v>
      </c>
      <c r="P7" s="24">
        <v>91.04</v>
      </c>
      <c r="Q7" s="24">
        <v>84.07</v>
      </c>
      <c r="R7" s="24">
        <v>2346</v>
      </c>
      <c r="S7" s="24">
        <v>731722</v>
      </c>
      <c r="T7" s="24">
        <v>390.32</v>
      </c>
      <c r="U7" s="24">
        <v>1874.67</v>
      </c>
      <c r="V7" s="24">
        <v>663956</v>
      </c>
      <c r="W7" s="24">
        <v>123.81</v>
      </c>
      <c r="X7" s="24">
        <v>5362.7</v>
      </c>
      <c r="Y7" s="24">
        <v>111.54</v>
      </c>
      <c r="Z7" s="24">
        <v>110.09</v>
      </c>
      <c r="AA7" s="24">
        <v>111.34</v>
      </c>
      <c r="AB7" s="24">
        <v>114.01</v>
      </c>
      <c r="AC7" s="24">
        <v>111.25</v>
      </c>
      <c r="AD7" s="24">
        <v>108.24</v>
      </c>
      <c r="AE7" s="24">
        <v>105.16</v>
      </c>
      <c r="AF7" s="24">
        <v>106.23</v>
      </c>
      <c r="AG7" s="24">
        <v>104.46</v>
      </c>
      <c r="AH7" s="24">
        <v>104.13</v>
      </c>
      <c r="AI7" s="24">
        <v>105.91</v>
      </c>
      <c r="AJ7" s="24">
        <v>0</v>
      </c>
      <c r="AK7" s="24">
        <v>0</v>
      </c>
      <c r="AL7" s="24">
        <v>0</v>
      </c>
      <c r="AM7" s="24">
        <v>0</v>
      </c>
      <c r="AN7" s="24">
        <v>0</v>
      </c>
      <c r="AO7" s="24">
        <v>0</v>
      </c>
      <c r="AP7" s="24">
        <v>0</v>
      </c>
      <c r="AQ7" s="24">
        <v>0</v>
      </c>
      <c r="AR7" s="24">
        <v>0</v>
      </c>
      <c r="AS7" s="24">
        <v>0</v>
      </c>
      <c r="AT7" s="24">
        <v>3.03</v>
      </c>
      <c r="AU7" s="24">
        <v>121.61</v>
      </c>
      <c r="AV7" s="24">
        <v>112.77</v>
      </c>
      <c r="AW7" s="24">
        <v>95.89</v>
      </c>
      <c r="AX7" s="24">
        <v>91.34</v>
      </c>
      <c r="AY7" s="24">
        <v>92.67</v>
      </c>
      <c r="AZ7" s="24">
        <v>72.92</v>
      </c>
      <c r="BA7" s="24">
        <v>71.39</v>
      </c>
      <c r="BB7" s="24">
        <v>74.09</v>
      </c>
      <c r="BC7" s="24">
        <v>71.900000000000006</v>
      </c>
      <c r="BD7" s="24">
        <v>73.75</v>
      </c>
      <c r="BE7" s="24">
        <v>78.430000000000007</v>
      </c>
      <c r="BF7" s="24">
        <v>675.22</v>
      </c>
      <c r="BG7" s="24">
        <v>685.7</v>
      </c>
      <c r="BH7" s="24">
        <v>672.37</v>
      </c>
      <c r="BI7" s="24">
        <v>709.61</v>
      </c>
      <c r="BJ7" s="24">
        <v>711.11</v>
      </c>
      <c r="BK7" s="24">
        <v>531.38</v>
      </c>
      <c r="BL7" s="24">
        <v>551.04</v>
      </c>
      <c r="BM7" s="24">
        <v>523.58000000000004</v>
      </c>
      <c r="BN7" s="24">
        <v>508.99</v>
      </c>
      <c r="BO7" s="24">
        <v>497.17</v>
      </c>
      <c r="BP7" s="24">
        <v>630.82000000000005</v>
      </c>
      <c r="BQ7" s="24">
        <v>96.5</v>
      </c>
      <c r="BR7" s="24">
        <v>94.43</v>
      </c>
      <c r="BS7" s="24">
        <v>97.04</v>
      </c>
      <c r="BT7" s="24">
        <v>96.19</v>
      </c>
      <c r="BU7" s="24">
        <v>95.75</v>
      </c>
      <c r="BV7" s="24">
        <v>110.92</v>
      </c>
      <c r="BW7" s="24">
        <v>105.67</v>
      </c>
      <c r="BX7" s="24">
        <v>105.37</v>
      </c>
      <c r="BY7" s="24">
        <v>99.93</v>
      </c>
      <c r="BZ7" s="24">
        <v>100.14</v>
      </c>
      <c r="CA7" s="24">
        <v>97.81</v>
      </c>
      <c r="CB7" s="24">
        <v>150</v>
      </c>
      <c r="CC7" s="24">
        <v>150</v>
      </c>
      <c r="CD7" s="24">
        <v>146.69</v>
      </c>
      <c r="CE7" s="24">
        <v>148.6</v>
      </c>
      <c r="CF7" s="24">
        <v>150</v>
      </c>
      <c r="CG7" s="24">
        <v>119.33</v>
      </c>
      <c r="CH7" s="24">
        <v>118.72</v>
      </c>
      <c r="CI7" s="24">
        <v>120.5</v>
      </c>
      <c r="CJ7" s="24">
        <v>127.3</v>
      </c>
      <c r="CK7" s="24">
        <v>126.99</v>
      </c>
      <c r="CL7" s="24">
        <v>138.75</v>
      </c>
      <c r="CM7" s="24">
        <v>69.34</v>
      </c>
      <c r="CN7" s="24">
        <v>69.08</v>
      </c>
      <c r="CO7" s="24">
        <v>70.25</v>
      </c>
      <c r="CP7" s="24">
        <v>67.760000000000005</v>
      </c>
      <c r="CQ7" s="24">
        <v>68.53</v>
      </c>
      <c r="CR7" s="24">
        <v>58.09</v>
      </c>
      <c r="CS7" s="24">
        <v>58.16</v>
      </c>
      <c r="CT7" s="24">
        <v>58.91</v>
      </c>
      <c r="CU7" s="24">
        <v>58.31</v>
      </c>
      <c r="CV7" s="24">
        <v>57.8</v>
      </c>
      <c r="CW7" s="24">
        <v>58.94</v>
      </c>
      <c r="CX7" s="24">
        <v>97.33</v>
      </c>
      <c r="CY7" s="24">
        <v>97.4</v>
      </c>
      <c r="CZ7" s="24">
        <v>97.54</v>
      </c>
      <c r="DA7" s="24">
        <v>97.61</v>
      </c>
      <c r="DB7" s="24">
        <v>97.62</v>
      </c>
      <c r="DC7" s="24">
        <v>99.01</v>
      </c>
      <c r="DD7" s="24">
        <v>99.1</v>
      </c>
      <c r="DE7" s="24">
        <v>99.16</v>
      </c>
      <c r="DF7" s="24">
        <v>99.21</v>
      </c>
      <c r="DG7" s="24">
        <v>99.25</v>
      </c>
      <c r="DH7" s="24">
        <v>95.91</v>
      </c>
      <c r="DI7" s="24">
        <v>36.33</v>
      </c>
      <c r="DJ7" s="24">
        <v>37.65</v>
      </c>
      <c r="DK7" s="24">
        <v>38.799999999999997</v>
      </c>
      <c r="DL7" s="24">
        <v>39.39</v>
      </c>
      <c r="DM7" s="24">
        <v>39.520000000000003</v>
      </c>
      <c r="DN7" s="24">
        <v>48.25</v>
      </c>
      <c r="DO7" s="24">
        <v>49.35</v>
      </c>
      <c r="DP7" s="24">
        <v>50.38</v>
      </c>
      <c r="DQ7" s="24">
        <v>51.54</v>
      </c>
      <c r="DR7" s="24">
        <v>52.5</v>
      </c>
      <c r="DS7" s="24">
        <v>41.09</v>
      </c>
      <c r="DT7" s="24">
        <v>4.49</v>
      </c>
      <c r="DU7" s="24">
        <v>5.3</v>
      </c>
      <c r="DV7" s="24">
        <v>6.33</v>
      </c>
      <c r="DW7" s="24">
        <v>7.09</v>
      </c>
      <c r="DX7" s="24">
        <v>8.26</v>
      </c>
      <c r="DY7" s="24">
        <v>10.76</v>
      </c>
      <c r="DZ7" s="24">
        <v>12.06</v>
      </c>
      <c r="EA7" s="24">
        <v>13.41</v>
      </c>
      <c r="EB7" s="24">
        <v>15.06</v>
      </c>
      <c r="EC7" s="24">
        <v>16.87</v>
      </c>
      <c r="ED7" s="24">
        <v>8.68</v>
      </c>
      <c r="EE7" s="24">
        <v>0.06</v>
      </c>
      <c r="EF7" s="24">
        <v>0.03</v>
      </c>
      <c r="EG7" s="24">
        <v>0.16</v>
      </c>
      <c r="EH7" s="24">
        <v>0.11</v>
      </c>
      <c r="EI7" s="24">
        <v>0.03</v>
      </c>
      <c r="EJ7" s="24">
        <v>0.41</v>
      </c>
      <c r="EK7" s="24">
        <v>0.41</v>
      </c>
      <c r="EL7" s="24">
        <v>0.45</v>
      </c>
      <c r="EM7" s="24">
        <v>0.44</v>
      </c>
      <c r="EN7" s="24">
        <v>0.36</v>
      </c>
      <c r="EO7" s="24">
        <v>0.22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102</v>
      </c>
      <c r="C9" s="26" t="s">
        <v>103</v>
      </c>
      <c r="D9" s="26" t="s">
        <v>104</v>
      </c>
      <c r="E9" s="26" t="s">
        <v>105</v>
      </c>
      <c r="F9" s="26" t="s">
        <v>106</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107</v>
      </c>
    </row>
    <row r="12" spans="1:148" x14ac:dyDescent="0.15">
      <c r="B12">
        <v>1</v>
      </c>
      <c r="C12">
        <v>1</v>
      </c>
      <c r="D12">
        <v>2</v>
      </c>
      <c r="E12">
        <v>3</v>
      </c>
      <c r="F12">
        <v>4</v>
      </c>
      <c r="G12" t="s">
        <v>108</v>
      </c>
    </row>
    <row r="13" spans="1:148" x14ac:dyDescent="0.15">
      <c r="B13" t="s">
        <v>109</v>
      </c>
      <c r="C13" t="s">
        <v>109</v>
      </c>
      <c r="D13" t="s">
        <v>109</v>
      </c>
      <c r="E13" t="s">
        <v>109</v>
      </c>
      <c r="F13" t="s">
        <v>109</v>
      </c>
      <c r="G13" t="s">
        <v>110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EF3322E74AA3E4495704B129218BECF" ma:contentTypeVersion="14" ma:contentTypeDescription="新しいドキュメントを作成します。" ma:contentTypeScope="" ma:versionID="7b6a6477365ce567ca5d4dd701570cd1">
  <xsd:schema xmlns:xsd="http://www.w3.org/2001/XMLSchema" xmlns:xs="http://www.w3.org/2001/XMLSchema" xmlns:p="http://schemas.microsoft.com/office/2006/metadata/properties" xmlns:ns2="96f7774a-1fa4-49d3-a956-75b9c85e9b43" xmlns:ns3="fd32c9f7-8932-4d07-b49b-91c8a1e26893" targetNamespace="http://schemas.microsoft.com/office/2006/metadata/properties" ma:root="true" ma:fieldsID="26f2120a38770ca02403bd13ba031762" ns2:_="" ns3:_="">
    <xsd:import namespace="96f7774a-1fa4-49d3-a956-75b9c85e9b43"/>
    <xsd:import namespace="fd32c9f7-8932-4d07-b49b-91c8a1e268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f7774a-1fa4-49d3-a956-75b9c85e9b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_Flow_SignoffStatus" ma:index="21"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32c9f7-8932-4d07-b49b-91c8a1e268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f7d86-9e4e-4f1d-854b-9758e901a9c6}" ma:internalName="TaxCatchAll" ma:showField="CatchAllData" ma:web="fd32c9f7-8932-4d07-b49b-91c8a1e26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fd32c9f7-8932-4d07-b49b-91c8a1e26893" xsi:nil="true"/>
    <lcf76f155ced4ddcb4097134ff3c332f xmlns="96f7774a-1fa4-49d3-a956-75b9c85e9b43">
      <Terms xmlns="http://schemas.microsoft.com/office/infopath/2007/PartnerControls"/>
    </lcf76f155ced4ddcb4097134ff3c332f>
    <_Flow_SignoffStatus xmlns="96f7774a-1fa4-49d3-a956-75b9c85e9b43" xsi:nil="true"/>
  </documentManagement>
</p:properties>
</file>

<file path=customXml/itemProps1.xml><?xml version="1.0" encoding="utf-8"?>
<ds:datastoreItem xmlns:ds="http://schemas.openxmlformats.org/officeDocument/2006/customXml" ds:itemID="{01B55946-3FEF-417C-9FD5-F1AB11162C79}"/>
</file>

<file path=customXml/itemProps2.xml><?xml version="1.0" encoding="utf-8"?>
<ds:datastoreItem xmlns:ds="http://schemas.openxmlformats.org/officeDocument/2006/customXml" ds:itemID="{835D357A-AF2D-498D-8B0D-CC457F9D5571}"/>
</file>

<file path=customXml/itemProps3.xml><?xml version="1.0" encoding="utf-8"?>
<ds:datastoreItem xmlns:ds="http://schemas.openxmlformats.org/officeDocument/2006/customXml" ds:itemID="{2EB03A3C-B342-464D-87C4-F8C4491846C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2025-02-15T05:01:26Z</dcterms:created>
  <dcterms:modified xsi:type="dcterms:W3CDTF">2025-02-15T05:01:37Z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0x0101006EF3322E74AA3E4495704B129218BECF</vt:lpwstr>
  </property>
</Properties>
</file>