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26" documentId="8_{58E8AD05-CEF4-4344-874F-CDB52D166576}" xr6:coauthVersionLast="47" xr6:coauthVersionMax="47" xr10:uidLastSave="{8269B6FC-6562-415A-93A9-F972EBE504E9}"/>
  <bookViews>
    <workbookView xWindow="-110" yWindow="-110" windowWidth="19420" windowHeight="12220" xr2:uid="{31332C16-C395-4E83-A1BE-2A29C99F328A}"/>
  </bookViews>
  <sheets>
    <sheet name="ファイナンス・リース" sheetId="5" r:id="rId1"/>
  </sheets>
  <calcPr calcId="191028"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5" l="1"/>
  <c r="E12" i="5"/>
  <c r="E11" i="5"/>
  <c r="E10" i="5"/>
  <c r="E7" i="5"/>
  <c r="E9" i="5"/>
  <c r="F9" i="5" s="1"/>
  <c r="E8" i="5"/>
  <c r="F8" i="5" s="1"/>
  <c r="F13" i="5" l="1"/>
  <c r="F10" i="5"/>
  <c r="F11" i="5"/>
  <c r="F12" i="5"/>
  <c r="F7" i="5"/>
</calcChain>
</file>

<file path=xl/sharedStrings.xml><?xml version="1.0" encoding="utf-8"?>
<sst xmlns="http://schemas.openxmlformats.org/spreadsheetml/2006/main" count="36" uniqueCount="35">
  <si>
    <t>■ファイナンス・リースをFISIM扱いに変更した場合の対応関係</t>
    <rPh sb="17" eb="18">
      <t>アツカ</t>
    </rPh>
    <rPh sb="20" eb="22">
      <t>ヘンコウ</t>
    </rPh>
    <rPh sb="24" eb="26">
      <t>バアイ</t>
    </rPh>
    <rPh sb="27" eb="29">
      <t>タイオウ</t>
    </rPh>
    <rPh sb="29" eb="31">
      <t>カンケイ</t>
    </rPh>
    <phoneticPr fontId="2"/>
  </si>
  <si>
    <t>　</t>
  </si>
  <si>
    <t>(単位 : 10億円)</t>
  </si>
  <si>
    <t>970000</t>
  </si>
  <si>
    <t>左記CT内訳</t>
    <rPh sb="0" eb="2">
      <t>サキ</t>
    </rPh>
    <rPh sb="4" eb="6">
      <t>ウチワケ</t>
    </rPh>
    <phoneticPr fontId="2"/>
  </si>
  <si>
    <t>調整額</t>
    <rPh sb="0" eb="3">
      <t>チョウセイガク</t>
    </rPh>
    <phoneticPr fontId="2"/>
  </si>
  <si>
    <t>　</t>
    <phoneticPr fontId="2"/>
  </si>
  <si>
    <t>国内生産額(CT)</t>
    <phoneticPr fontId="2"/>
  </si>
  <si>
    <t>（左記CTのうち
ファイナンス・リースCT）</t>
    <rPh sb="1" eb="3">
      <t>サキ</t>
    </rPh>
    <phoneticPr fontId="2"/>
  </si>
  <si>
    <t>(ファイナンス・リースをFISIM扱いに変更)</t>
    <rPh sb="17" eb="18">
      <t>アツカ</t>
    </rPh>
    <rPh sb="20" eb="22">
      <t>ヘンコウ</t>
    </rPh>
    <phoneticPr fontId="2"/>
  </si>
  <si>
    <r>
      <rPr>
        <b/>
        <sz val="14"/>
        <color rgb="FF0070C0"/>
        <rFont val="游ゴシック"/>
        <family val="3"/>
        <charset val="128"/>
      </rPr>
      <t xml:space="preserve">国内生産額(CT)
</t>
    </r>
    <r>
      <rPr>
        <b/>
        <sz val="11"/>
        <color rgb="FFFF0000"/>
        <rFont val="游ゴシック"/>
        <family val="3"/>
        <charset val="128"/>
      </rPr>
      <t>ファイナンス・リースを
FISIM扱いに変更後</t>
    </r>
  </si>
  <si>
    <t>【ファイナンスリースのFISIM扱いへの変更の概念図】</t>
    <rPh sb="16" eb="17">
      <t>アツカ</t>
    </rPh>
    <rPh sb="20" eb="22">
      <t>ヘンコウ</t>
    </rPh>
    <rPh sb="23" eb="26">
      <t>ガイネンズ</t>
    </rPh>
    <phoneticPr fontId="2"/>
  </si>
  <si>
    <t>5311012</t>
  </si>
  <si>
    <t>民間金融（ＦＩＳＩＭ）</t>
    <phoneticPr fontId="2"/>
  </si>
  <si>
    <t>ファイナンス・リース利回り</t>
    <rPh sb="10" eb="12">
      <t>リマワ</t>
    </rPh>
    <phoneticPr fontId="2"/>
  </si>
  <si>
    <t>6611011</t>
  </si>
  <si>
    <t>産業用機械器具（建設機械器具を除く。）賃貸業</t>
  </si>
  <si>
    <t>ファイナンス・リース
に係るFISIM
⇒民間金融(FISIM)に
　新たに計上</t>
    <rPh sb="12" eb="13">
      <t>カカ</t>
    </rPh>
    <rPh sb="21" eb="23">
      <t>ミンカン</t>
    </rPh>
    <rPh sb="23" eb="25">
      <t>キンユウ</t>
    </rPh>
    <rPh sb="35" eb="36">
      <t>アラ</t>
    </rPh>
    <rPh sb="38" eb="40">
      <t>ケイジョウ</t>
    </rPh>
    <phoneticPr fontId="2"/>
  </si>
  <si>
    <t>6611012</t>
  </si>
  <si>
    <t>建設機械器具賃貸業</t>
  </si>
  <si>
    <t>参照利子率</t>
    <rPh sb="0" eb="2">
      <t>サンショウ</t>
    </rPh>
    <rPh sb="2" eb="5">
      <t>リシリツ</t>
    </rPh>
    <phoneticPr fontId="2"/>
  </si>
  <si>
    <t>　ファイナンス・リースのCT
　⇒対象行部門のCTから減額</t>
    <rPh sb="17" eb="19">
      <t>タイショウ</t>
    </rPh>
    <rPh sb="19" eb="20">
      <t>ギョウ</t>
    </rPh>
    <rPh sb="20" eb="22">
      <t>ブモン</t>
    </rPh>
    <rPh sb="27" eb="29">
      <t>ゲンガク</t>
    </rPh>
    <phoneticPr fontId="2"/>
  </si>
  <si>
    <t>6611013</t>
  </si>
  <si>
    <t>電子計算機・同関連機器賃貸業</t>
  </si>
  <si>
    <t>SNAの生産境界から除外</t>
    <rPh sb="4" eb="6">
      <t>セイサン</t>
    </rPh>
    <rPh sb="6" eb="8">
      <t>キョウカイ</t>
    </rPh>
    <rPh sb="10" eb="12">
      <t>ジョガイ</t>
    </rPh>
    <phoneticPr fontId="2"/>
  </si>
  <si>
    <t>6611014</t>
  </si>
  <si>
    <t>事務用機械器具（電算機等を除く。）賃貸業</t>
  </si>
  <si>
    <t>6611015</t>
  </si>
  <si>
    <t>スポーツ・娯楽用品・その他の物品賃貸業</t>
  </si>
  <si>
    <t>6612011</t>
  </si>
  <si>
    <t>貸自動車業</t>
  </si>
  <si>
    <t>7000000</t>
  </si>
  <si>
    <t>内生部門計</t>
  </si>
  <si>
    <t>【2020年取引基本表(生産者価格評価表)の抜粋】</t>
    <rPh sb="5" eb="6">
      <t>ネン</t>
    </rPh>
    <rPh sb="6" eb="8">
      <t>トリヒキ</t>
    </rPh>
    <rPh sb="8" eb="11">
      <t>キホンヒョウ</t>
    </rPh>
    <rPh sb="12" eb="15">
      <t>セイサンシャ</t>
    </rPh>
    <rPh sb="15" eb="17">
      <t>カカク</t>
    </rPh>
    <rPh sb="17" eb="20">
      <t>ヒョウカヒョウ</t>
    </rPh>
    <rPh sb="22" eb="24">
      <t>バッスイ</t>
    </rPh>
    <rPh sb="24" eb="25">
      <t>タイヒョウ</t>
    </rPh>
    <phoneticPr fontId="2"/>
  </si>
  <si>
    <t>　注1：上図の通り、IOのファイナンス・リースのCTは「ファイナンス・リース利回り」により算定した利息相当額とみなし、
  「ファイナンス・リース利回り」から「参照利子率」(通常のFISIM推計で用いる利率)を差引いて算定した金額をFISIMに計上
　 なお、これらは、賃貸業の種類や財の違いにかかわらず一律とした。
　注2：「ファイナンス・リース」のリース料にメンテナンスコストを含まないなど一定の前提に基づいている。</t>
    <rPh sb="1" eb="2">
      <t>チュウ</t>
    </rPh>
    <rPh sb="5" eb="6">
      <t>トオ</t>
    </rPh>
    <rPh sb="43" eb="45">
      <t>サンテイ</t>
    </rPh>
    <rPh sb="47" eb="49">
      <t>リソク</t>
    </rPh>
    <rPh sb="49" eb="52">
      <t>ソウトウガク</t>
    </rPh>
    <rPh sb="71" eb="73">
      <t>リマワ</t>
    </rPh>
    <rPh sb="103" eb="105">
      <t>サシヒキ</t>
    </rPh>
    <rPh sb="107" eb="109">
      <t>サンテイ</t>
    </rPh>
    <rPh sb="111" eb="113">
      <t>キンガク</t>
    </rPh>
    <rPh sb="120" eb="122">
      <t>ケイジョウ</t>
    </rPh>
    <rPh sb="137" eb="139">
      <t>シュルイ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</si>
</sst>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1"/>
      <name val="游ゴシック"/>
      <family val="3"/>
      <charset val="128"/>
      <scheme val="minor"/>
    </font>
    <font>
      <sz val="1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b/>
      <sz val="14"/>
      <color rgb="FF000000"/>
      <name val="游ゴシック"/>
      <family val="3"/>
      <charset val="128"/>
      <scheme val="minor"/>
    </font>
    <font>
      <b/>
      <sz val="14"/>
      <color rgb="FF0070C0"/>
      <name val="游ゴシック"/>
      <family val="3"/>
      <charset val="128"/>
    </font>
    <font>
      <b/>
      <sz val="11"/>
      <color rgb="FFFF0000"/>
      <name val="游ゴシック"/>
      <family val="3"/>
      <charset val="128"/>
    </font>
    <font>
      <b/>
      <sz val="11"/>
      <color theme="1"/>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7">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indexed="64"/>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indexed="64"/>
      </right>
      <top style="thin">
        <color auto="1"/>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38" fontId="0" fillId="0" borderId="0" xfId="1" applyFont="1">
      <alignment vertical="center"/>
    </xf>
    <xf numFmtId="38" fontId="3" fillId="2" borderId="0" xfId="1" applyFont="1" applyFill="1" applyAlignment="1">
      <alignment horizontal="left" vertical="center"/>
    </xf>
    <xf numFmtId="38" fontId="0" fillId="2" borderId="0" xfId="1" applyFont="1" applyFill="1">
      <alignment vertical="center"/>
    </xf>
    <xf numFmtId="38" fontId="0" fillId="2" borderId="0" xfId="1" applyFont="1" applyFill="1" applyAlignment="1">
      <alignment vertical="center" wrapText="1"/>
    </xf>
    <xf numFmtId="38" fontId="4" fillId="2" borderId="0" xfId="1" applyFont="1" applyFill="1">
      <alignment vertical="center"/>
    </xf>
    <xf numFmtId="38" fontId="0" fillId="2" borderId="2" xfId="1" applyFont="1" applyFill="1" applyBorder="1">
      <alignment vertical="center"/>
    </xf>
    <xf numFmtId="38" fontId="5" fillId="2" borderId="0" xfId="1" applyFont="1" applyFill="1" applyAlignment="1">
      <alignment horizontal="center" vertical="center" wrapText="1"/>
    </xf>
    <xf numFmtId="38" fontId="0" fillId="2" borderId="7" xfId="1" applyFont="1" applyFill="1" applyBorder="1">
      <alignment vertical="center"/>
    </xf>
    <xf numFmtId="38" fontId="6" fillId="2" borderId="0" xfId="1" applyFont="1" applyFill="1" applyAlignment="1">
      <alignment vertical="center" wrapText="1"/>
    </xf>
    <xf numFmtId="38" fontId="7" fillId="2" borderId="0" xfId="1" applyFont="1" applyFill="1">
      <alignment vertical="center"/>
    </xf>
    <xf numFmtId="38" fontId="0" fillId="2" borderId="3" xfId="1" applyFont="1" applyFill="1" applyBorder="1">
      <alignment vertical="center"/>
    </xf>
    <xf numFmtId="38" fontId="0" fillId="2" borderId="10" xfId="1" applyFont="1" applyFill="1" applyBorder="1">
      <alignment vertical="center"/>
    </xf>
    <xf numFmtId="38" fontId="6" fillId="2" borderId="5" xfId="1" applyFont="1" applyFill="1" applyBorder="1" applyAlignment="1">
      <alignment horizontal="right" wrapText="1"/>
    </xf>
    <xf numFmtId="38" fontId="5" fillId="2" borderId="0" xfId="1" applyFont="1" applyFill="1" applyBorder="1" applyAlignment="1">
      <alignment horizontal="right" wrapText="1"/>
    </xf>
    <xf numFmtId="38" fontId="0" fillId="2" borderId="1" xfId="1" applyFont="1" applyFill="1" applyBorder="1">
      <alignment vertical="center"/>
    </xf>
    <xf numFmtId="38" fontId="0" fillId="2" borderId="0" xfId="1" applyFont="1" applyFill="1" applyBorder="1">
      <alignment vertical="center"/>
    </xf>
    <xf numFmtId="38" fontId="0" fillId="2" borderId="12" xfId="1" applyFont="1" applyFill="1" applyBorder="1">
      <alignment vertical="center"/>
    </xf>
    <xf numFmtId="38" fontId="8" fillId="2" borderId="5" xfId="1" applyFont="1" applyFill="1" applyBorder="1" applyAlignment="1">
      <alignment horizontal="right" wrapText="1"/>
    </xf>
    <xf numFmtId="38" fontId="0" fillId="3" borderId="4" xfId="1" applyFont="1" applyFill="1" applyBorder="1" applyAlignment="1">
      <alignment horizontal="center" vertical="center"/>
    </xf>
    <xf numFmtId="38" fontId="0" fillId="2" borderId="13" xfId="1" applyFont="1" applyFill="1" applyBorder="1">
      <alignment vertical="center"/>
    </xf>
    <xf numFmtId="38" fontId="6" fillId="2" borderId="5" xfId="1" applyFont="1" applyFill="1" applyBorder="1" applyAlignment="1">
      <alignment horizontal="right"/>
    </xf>
    <xf numFmtId="38" fontId="0" fillId="3" borderId="8" xfId="1" applyFont="1" applyFill="1" applyBorder="1" applyAlignment="1">
      <alignment horizontal="center" vertical="center"/>
    </xf>
    <xf numFmtId="38" fontId="0" fillId="2" borderId="15" xfId="1" applyFont="1" applyFill="1" applyBorder="1">
      <alignment vertical="center"/>
    </xf>
    <xf numFmtId="9" fontId="5" fillId="2" borderId="5" xfId="2" applyFont="1" applyFill="1" applyBorder="1" applyAlignment="1"/>
    <xf numFmtId="9" fontId="5" fillId="2" borderId="0" xfId="2" applyFont="1" applyFill="1" applyBorder="1" applyAlignment="1"/>
    <xf numFmtId="38" fontId="0" fillId="3" borderId="9" xfId="1" applyFont="1" applyFill="1" applyBorder="1">
      <alignment vertical="center"/>
    </xf>
    <xf numFmtId="38" fontId="5" fillId="2" borderId="0" xfId="1" applyFont="1" applyFill="1" applyBorder="1">
      <alignment vertical="center"/>
    </xf>
    <xf numFmtId="38" fontId="0" fillId="2" borderId="11" xfId="1" applyFont="1" applyFill="1" applyBorder="1">
      <alignment vertical="center"/>
    </xf>
    <xf numFmtId="38" fontId="0" fillId="2" borderId="0" xfId="1" applyFont="1" applyFill="1" applyAlignment="1">
      <alignment vertical="top"/>
    </xf>
    <xf numFmtId="176" fontId="0" fillId="2" borderId="0" xfId="1" applyNumberFormat="1" applyFont="1" applyFill="1">
      <alignment vertical="center"/>
    </xf>
    <xf numFmtId="176" fontId="7" fillId="2" borderId="0" xfId="1" applyNumberFormat="1" applyFont="1" applyFill="1">
      <alignment vertical="center"/>
    </xf>
    <xf numFmtId="38" fontId="0" fillId="2" borderId="0" xfId="1" applyFont="1" applyFill="1" applyBorder="1" applyAlignment="1">
      <alignment vertical="center" wrapText="1"/>
    </xf>
    <xf numFmtId="38" fontId="0" fillId="2" borderId="0" xfId="1" applyFont="1" applyFill="1" applyBorder="1" applyAlignment="1">
      <alignment horizontal="center" vertical="center"/>
    </xf>
    <xf numFmtId="38" fontId="5" fillId="2" borderId="0" xfId="1" applyFont="1" applyFill="1" applyBorder="1" applyAlignment="1">
      <alignment vertical="center" wrapText="1"/>
    </xf>
    <xf numFmtId="176" fontId="5" fillId="2" borderId="0" xfId="1" applyNumberFormat="1" applyFont="1" applyFill="1" applyBorder="1">
      <alignment vertical="center"/>
    </xf>
    <xf numFmtId="176" fontId="0" fillId="2" borderId="0" xfId="1" applyNumberFormat="1" applyFont="1" applyFill="1" applyBorder="1">
      <alignment vertical="center"/>
    </xf>
    <xf numFmtId="38" fontId="10" fillId="2" borderId="0" xfId="1" applyFont="1" applyFill="1" applyBorder="1" applyAlignment="1">
      <alignment horizontal="center" vertical="top" wrapText="1"/>
    </xf>
    <xf numFmtId="38" fontId="0" fillId="4" borderId="4" xfId="1" applyFont="1" applyFill="1" applyBorder="1" applyAlignment="1">
      <alignment horizontal="center" vertical="center"/>
    </xf>
    <xf numFmtId="176" fontId="5" fillId="4" borderId="6" xfId="1" applyNumberFormat="1" applyFont="1" applyFill="1" applyBorder="1">
      <alignment vertical="center"/>
    </xf>
    <xf numFmtId="176" fontId="0" fillId="4" borderId="6" xfId="1" applyNumberFormat="1" applyFont="1" applyFill="1" applyBorder="1">
      <alignment vertical="center"/>
    </xf>
    <xf numFmtId="176" fontId="0" fillId="4" borderId="8" xfId="1" applyNumberFormat="1" applyFont="1" applyFill="1" applyBorder="1">
      <alignment vertical="center"/>
    </xf>
    <xf numFmtId="38" fontId="10" fillId="2" borderId="0" xfId="1" applyFont="1" applyFill="1" applyAlignment="1">
      <alignment horizontal="left" vertical="center"/>
    </xf>
    <xf numFmtId="38" fontId="13" fillId="4" borderId="8" xfId="1" applyFont="1" applyFill="1" applyBorder="1" applyAlignment="1">
      <alignment horizontal="center" vertical="center" wrapText="1"/>
    </xf>
    <xf numFmtId="38" fontId="8" fillId="2" borderId="14" xfId="1" applyFont="1" applyFill="1" applyBorder="1" applyAlignment="1">
      <alignment horizontal="left" vertical="center" wrapText="1"/>
    </xf>
    <xf numFmtId="0" fontId="9" fillId="0" borderId="16" xfId="0" applyFont="1" applyBorder="1" applyAlignment="1">
      <alignment vertical="center" wrapText="1"/>
    </xf>
    <xf numFmtId="38" fontId="5" fillId="2" borderId="12" xfId="1" applyFont="1" applyFill="1" applyBorder="1" applyAlignment="1">
      <alignment vertical="top" wrapText="1"/>
    </xf>
    <xf numFmtId="0" fontId="5" fillId="2" borderId="12" xfId="0" applyFont="1" applyFill="1" applyBorder="1" applyAlignment="1">
      <alignment vertical="top" wrapText="1"/>
    </xf>
    <xf numFmtId="38" fontId="0" fillId="2" borderId="3" xfId="1" applyFont="1" applyFill="1" applyBorder="1" applyAlignment="1">
      <alignment vertical="top" wrapText="1"/>
    </xf>
    <xf numFmtId="0" fontId="0" fillId="0" borderId="3" xfId="0" applyBorder="1" applyAlignment="1">
      <alignment vertical="center" wrapText="1"/>
    </xf>
    <xf numFmtId="0" fontId="0" fillId="0" borderId="0" xfId="0" applyAlignment="1">
      <alignment vertical="center" wrapText="1"/>
    </xf>
  </cellXfs>
  <cellStyles count="5">
    <cellStyle name="パーセント" xfId="2" builtinId="5"/>
    <cellStyle name="桁区切り" xfId="1" builtinId="6"/>
    <cellStyle name="桁区切り 3" xfId="4" xr:uid="{C9722ABF-4E12-45F6-9493-3A115259C9C6}"/>
    <cellStyle name="標準" xfId="0" builtinId="0"/>
    <cellStyle name="標準 4" xfId="3" xr:uid="{4B577578-9A99-474E-8125-AA8507E888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389466</xdr:rowOff>
    </xdr:from>
    <xdr:to>
      <xdr:col>9</xdr:col>
      <xdr:colOff>0</xdr:colOff>
      <xdr:row>9</xdr:row>
      <xdr:rowOff>101600</xdr:rowOff>
    </xdr:to>
    <xdr:cxnSp macro="">
      <xdr:nvCxnSpPr>
        <xdr:cNvPr id="2" name="直線矢印コネクタ 1">
          <a:extLst>
            <a:ext uri="{FF2B5EF4-FFF2-40B4-BE49-F238E27FC236}">
              <a16:creationId xmlns:a16="http://schemas.microsoft.com/office/drawing/2014/main" id="{C2E05FA1-D3F8-426E-8A13-9323DB6FF2B7}"/>
            </a:ext>
          </a:extLst>
        </xdr:cNvPr>
        <xdr:cNvCxnSpPr/>
      </xdr:nvCxnSpPr>
      <xdr:spPr>
        <a:xfrm flipV="1">
          <a:off x="12706350" y="2484966"/>
          <a:ext cx="0" cy="2252134"/>
        </a:xfrm>
        <a:prstGeom prst="straightConnector1">
          <a:avLst/>
        </a:prstGeom>
        <a:ln w="952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5</xdr:row>
      <xdr:rowOff>431800</xdr:rowOff>
    </xdr:from>
    <xdr:to>
      <xdr:col>8</xdr:col>
      <xdr:colOff>160867</xdr:colOff>
      <xdr:row>5</xdr:row>
      <xdr:rowOff>482600</xdr:rowOff>
    </xdr:to>
    <xdr:cxnSp macro="">
      <xdr:nvCxnSpPr>
        <xdr:cNvPr id="3" name="直線矢印コネクタ 2">
          <a:extLst>
            <a:ext uri="{FF2B5EF4-FFF2-40B4-BE49-F238E27FC236}">
              <a16:creationId xmlns:a16="http://schemas.microsoft.com/office/drawing/2014/main" id="{3F03D226-A2DD-4589-97AA-95E876704E17}"/>
            </a:ext>
          </a:extLst>
        </xdr:cNvPr>
        <xdr:cNvCxnSpPr/>
      </xdr:nvCxnSpPr>
      <xdr:spPr>
        <a:xfrm>
          <a:off x="12477750" y="3035300"/>
          <a:ext cx="160867" cy="508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67733</xdr:colOff>
      <xdr:row>9</xdr:row>
      <xdr:rowOff>0</xdr:rowOff>
    </xdr:from>
    <xdr:to>
      <xdr:col>11</xdr:col>
      <xdr:colOff>872066</xdr:colOff>
      <xdr:row>9</xdr:row>
      <xdr:rowOff>0</xdr:rowOff>
    </xdr:to>
    <xdr:cxnSp macro="">
      <xdr:nvCxnSpPr>
        <xdr:cNvPr id="4" name="直線矢印コネクタ 3">
          <a:extLst>
            <a:ext uri="{FF2B5EF4-FFF2-40B4-BE49-F238E27FC236}">
              <a16:creationId xmlns:a16="http://schemas.microsoft.com/office/drawing/2014/main" id="{D1DB25C2-6014-4F0E-8E9C-615EBED1B2CA}"/>
            </a:ext>
          </a:extLst>
        </xdr:cNvPr>
        <xdr:cNvCxnSpPr/>
      </xdr:nvCxnSpPr>
      <xdr:spPr>
        <a:xfrm>
          <a:off x="12545483" y="4635500"/>
          <a:ext cx="2144183"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7</xdr:row>
      <xdr:rowOff>431800</xdr:rowOff>
    </xdr:from>
    <xdr:to>
      <xdr:col>8</xdr:col>
      <xdr:colOff>160867</xdr:colOff>
      <xdr:row>7</xdr:row>
      <xdr:rowOff>482600</xdr:rowOff>
    </xdr:to>
    <xdr:cxnSp macro="">
      <xdr:nvCxnSpPr>
        <xdr:cNvPr id="5" name="直線矢印コネクタ 4">
          <a:extLst>
            <a:ext uri="{FF2B5EF4-FFF2-40B4-BE49-F238E27FC236}">
              <a16:creationId xmlns:a16="http://schemas.microsoft.com/office/drawing/2014/main" id="{D175FD16-92A8-4D51-86B2-731E7AF72483}"/>
            </a:ext>
          </a:extLst>
        </xdr:cNvPr>
        <xdr:cNvCxnSpPr/>
      </xdr:nvCxnSpPr>
      <xdr:spPr>
        <a:xfrm>
          <a:off x="12477750" y="4051300"/>
          <a:ext cx="160867" cy="508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84667</xdr:colOff>
      <xdr:row>6</xdr:row>
      <xdr:rowOff>33867</xdr:rowOff>
    </xdr:from>
    <xdr:to>
      <xdr:col>10</xdr:col>
      <xdr:colOff>177801</xdr:colOff>
      <xdr:row>7</xdr:row>
      <xdr:rowOff>482599</xdr:rowOff>
    </xdr:to>
    <xdr:sp macro="" textlink="">
      <xdr:nvSpPr>
        <xdr:cNvPr id="6" name="右中かっこ 5">
          <a:extLst>
            <a:ext uri="{FF2B5EF4-FFF2-40B4-BE49-F238E27FC236}">
              <a16:creationId xmlns:a16="http://schemas.microsoft.com/office/drawing/2014/main" id="{1FF46EE9-A4F2-4DFA-9CDC-8FF8DDA18A7E}"/>
            </a:ext>
          </a:extLst>
        </xdr:cNvPr>
        <xdr:cNvSpPr/>
      </xdr:nvSpPr>
      <xdr:spPr>
        <a:xfrm>
          <a:off x="13629217" y="3145367"/>
          <a:ext cx="93134" cy="956732"/>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12</xdr:col>
      <xdr:colOff>110067</xdr:colOff>
      <xdr:row>6</xdr:row>
      <xdr:rowOff>16933</xdr:rowOff>
    </xdr:from>
    <xdr:to>
      <xdr:col>13</xdr:col>
      <xdr:colOff>2117</xdr:colOff>
      <xdr:row>8</xdr:row>
      <xdr:rowOff>474134</xdr:rowOff>
    </xdr:to>
    <xdr:sp macro="" textlink="">
      <xdr:nvSpPr>
        <xdr:cNvPr id="7" name="右中かっこ 6">
          <a:extLst>
            <a:ext uri="{FF2B5EF4-FFF2-40B4-BE49-F238E27FC236}">
              <a16:creationId xmlns:a16="http://schemas.microsoft.com/office/drawing/2014/main" id="{DC879E83-5490-4BED-BA74-85487E1CBD30}"/>
            </a:ext>
          </a:extLst>
        </xdr:cNvPr>
        <xdr:cNvSpPr/>
      </xdr:nvSpPr>
      <xdr:spPr>
        <a:xfrm>
          <a:off x="15724717" y="3128433"/>
          <a:ext cx="139700" cy="1473201"/>
        </a:xfrm>
        <a:prstGeom prst="rightBrace">
          <a:avLst>
            <a:gd name="adj1" fmla="val 8333"/>
            <a:gd name="adj2" fmla="val 49425"/>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93133</xdr:colOff>
      <xdr:row>8</xdr:row>
      <xdr:rowOff>25401</xdr:rowOff>
    </xdr:from>
    <xdr:to>
      <xdr:col>10</xdr:col>
      <xdr:colOff>177800</xdr:colOff>
      <xdr:row>8</xdr:row>
      <xdr:rowOff>482601</xdr:rowOff>
    </xdr:to>
    <xdr:sp macro="" textlink="">
      <xdr:nvSpPr>
        <xdr:cNvPr id="8" name="右中かっこ 7">
          <a:extLst>
            <a:ext uri="{FF2B5EF4-FFF2-40B4-BE49-F238E27FC236}">
              <a16:creationId xmlns:a16="http://schemas.microsoft.com/office/drawing/2014/main" id="{53451420-B260-4851-97C1-D772869B8BD3}"/>
            </a:ext>
          </a:extLst>
        </xdr:cNvPr>
        <xdr:cNvSpPr/>
      </xdr:nvSpPr>
      <xdr:spPr>
        <a:xfrm>
          <a:off x="13637683" y="4152901"/>
          <a:ext cx="84667" cy="45720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8F30F-92E0-44C5-AC1C-318188EB9BB6}">
  <dimension ref="A1:O14"/>
  <sheetViews>
    <sheetView tabSelected="1" zoomScale="70" zoomScaleNormal="70" workbookViewId="0"/>
  </sheetViews>
  <sheetFormatPr defaultColWidth="8.58203125" defaultRowHeight="18" x14ac:dyDescent="0.55000000000000004"/>
  <cols>
    <col min="1" max="1" width="8.58203125" style="1"/>
    <col min="2" max="2" width="25.83203125" style="1" customWidth="1"/>
    <col min="3" max="3" width="18.58203125" style="1" customWidth="1"/>
    <col min="4" max="4" width="26.33203125" style="1" bestFit="1" customWidth="1"/>
    <col min="5" max="5" width="20.58203125" style="1" customWidth="1"/>
    <col min="6" max="6" width="23.5" style="1" bestFit="1" customWidth="1"/>
    <col min="7" max="7" width="10.08203125" style="1" customWidth="1"/>
    <col min="8" max="8" width="30" style="1" customWidth="1"/>
    <col min="9" max="9" width="3" style="1" customWidth="1"/>
    <col min="10" max="10" width="11" style="1" customWidth="1"/>
    <col min="11" max="11" width="3.58203125" style="1" customWidth="1"/>
    <col min="12" max="12" width="23.58203125" style="1" customWidth="1"/>
    <col min="13" max="13" width="3.08203125" style="1" customWidth="1"/>
    <col min="14" max="14" width="33.33203125" style="1" customWidth="1"/>
    <col min="15" max="15" width="3.58203125" style="1" customWidth="1"/>
    <col min="16" max="16384" width="8.58203125" style="1"/>
  </cols>
  <sheetData>
    <row r="1" spans="1:15" ht="26.5" x14ac:dyDescent="0.55000000000000004">
      <c r="A1" s="2" t="s">
        <v>0</v>
      </c>
      <c r="B1" s="3"/>
      <c r="C1" s="3"/>
      <c r="D1" s="3"/>
      <c r="E1" s="3" t="s">
        <v>1</v>
      </c>
      <c r="F1" s="3"/>
      <c r="G1" s="3"/>
      <c r="H1" s="3"/>
      <c r="I1" s="3"/>
      <c r="J1" s="3"/>
      <c r="K1" s="3"/>
      <c r="L1" s="3"/>
      <c r="M1" s="3"/>
      <c r="N1" s="3"/>
      <c r="O1" s="3"/>
    </row>
    <row r="2" spans="1:15" ht="40" customHeight="1" x14ac:dyDescent="0.55000000000000004">
      <c r="A2" s="42" t="s">
        <v>33</v>
      </c>
      <c r="B2" s="4"/>
      <c r="D2" s="5"/>
      <c r="E2" s="3"/>
      <c r="F2" s="5" t="s">
        <v>2</v>
      </c>
      <c r="H2" s="3"/>
      <c r="I2" s="3"/>
      <c r="J2" s="3"/>
      <c r="K2" s="3"/>
      <c r="L2" s="3"/>
      <c r="M2" s="3"/>
      <c r="N2" s="3"/>
      <c r="O2" s="3"/>
    </row>
    <row r="3" spans="1:15" ht="40" customHeight="1" x14ac:dyDescent="0.55000000000000004">
      <c r="A3" s="16"/>
      <c r="B3" s="32"/>
      <c r="C3" s="33" t="s">
        <v>3</v>
      </c>
      <c r="D3" s="7" t="s">
        <v>4</v>
      </c>
      <c r="E3" s="7" t="s">
        <v>5</v>
      </c>
      <c r="F3" s="38" t="s">
        <v>3</v>
      </c>
      <c r="G3" s="3" t="s">
        <v>6</v>
      </c>
      <c r="H3" s="3"/>
      <c r="I3" s="3"/>
      <c r="J3" s="3"/>
      <c r="K3" s="3"/>
      <c r="L3" s="3"/>
      <c r="M3" s="3"/>
      <c r="N3" s="3"/>
      <c r="O3" s="3"/>
    </row>
    <row r="4" spans="1:15" ht="58.5" x14ac:dyDescent="0.55000000000000004">
      <c r="A4" s="16"/>
      <c r="B4" s="32"/>
      <c r="C4" s="37" t="s">
        <v>7</v>
      </c>
      <c r="D4" s="7" t="s">
        <v>8</v>
      </c>
      <c r="E4" s="9" t="s">
        <v>9</v>
      </c>
      <c r="F4" s="43" t="s">
        <v>10</v>
      </c>
      <c r="G4" s="4"/>
      <c r="H4" s="2" t="s">
        <v>11</v>
      </c>
      <c r="J4" s="3"/>
      <c r="K4" s="3"/>
      <c r="L4" s="3"/>
      <c r="M4" s="3"/>
      <c r="N4" s="3"/>
      <c r="O4" s="3"/>
    </row>
    <row r="5" spans="1:15" ht="40" customHeight="1" x14ac:dyDescent="0.55000000000000004">
      <c r="A5" s="16" t="s">
        <v>12</v>
      </c>
      <c r="B5" s="34" t="s">
        <v>13</v>
      </c>
      <c r="C5" s="35">
        <v>10335.4</v>
      </c>
      <c r="D5" s="3"/>
      <c r="E5" s="31">
        <v>842.5</v>
      </c>
      <c r="F5" s="39">
        <f>C5+E5</f>
        <v>11177.9</v>
      </c>
      <c r="G5" s="3"/>
      <c r="H5" s="6"/>
      <c r="I5" s="11"/>
      <c r="J5" s="11"/>
      <c r="K5" s="11"/>
      <c r="L5" s="11"/>
      <c r="M5" s="11"/>
      <c r="N5" s="12"/>
      <c r="O5" s="3"/>
    </row>
    <row r="6" spans="1:15" ht="40" customHeight="1" x14ac:dyDescent="0.55000000000000004">
      <c r="A6" s="16"/>
      <c r="B6" s="34"/>
      <c r="C6" s="27"/>
      <c r="D6" s="3"/>
      <c r="F6" s="40"/>
      <c r="G6" s="3"/>
      <c r="H6" s="13" t="s">
        <v>14</v>
      </c>
      <c r="I6" s="14"/>
      <c r="J6" s="15"/>
      <c r="K6" s="16"/>
      <c r="L6" s="16"/>
      <c r="M6" s="16"/>
      <c r="N6" s="17"/>
      <c r="O6" s="3"/>
    </row>
    <row r="7" spans="1:15" ht="40" customHeight="1" x14ac:dyDescent="0.55000000000000004">
      <c r="A7" s="16" t="s">
        <v>15</v>
      </c>
      <c r="B7" s="32" t="s">
        <v>16</v>
      </c>
      <c r="C7" s="35">
        <v>2452.1</v>
      </c>
      <c r="D7" s="30">
        <v>407.7</v>
      </c>
      <c r="E7" s="31">
        <f t="shared" ref="E7:E12" si="0">D7*(-1)</f>
        <v>-407.7</v>
      </c>
      <c r="F7" s="39">
        <f t="shared" ref="F7:F12" si="1">C7+E7</f>
        <v>2044.3999999999999</v>
      </c>
      <c r="G7" s="3"/>
      <c r="H7" s="18"/>
      <c r="I7" s="14"/>
      <c r="J7" s="19"/>
      <c r="K7" s="20"/>
      <c r="L7" s="44" t="s">
        <v>17</v>
      </c>
      <c r="M7" s="16"/>
      <c r="N7" s="17"/>
      <c r="O7" s="3"/>
    </row>
    <row r="8" spans="1:15" ht="40" customHeight="1" x14ac:dyDescent="0.55000000000000004">
      <c r="A8" s="16" t="s">
        <v>18</v>
      </c>
      <c r="B8" s="32" t="s">
        <v>19</v>
      </c>
      <c r="C8" s="35">
        <v>2054.6</v>
      </c>
      <c r="D8" s="30">
        <v>27</v>
      </c>
      <c r="E8" s="31">
        <f t="shared" si="0"/>
        <v>-27</v>
      </c>
      <c r="F8" s="39">
        <f t="shared" si="1"/>
        <v>2027.6</v>
      </c>
      <c r="G8" s="3"/>
      <c r="H8" s="21" t="s">
        <v>20</v>
      </c>
      <c r="I8" s="14"/>
      <c r="J8" s="22"/>
      <c r="K8" s="23"/>
      <c r="L8" s="45"/>
      <c r="M8" s="16"/>
      <c r="N8" s="46" t="s">
        <v>21</v>
      </c>
      <c r="O8" s="3"/>
    </row>
    <row r="9" spans="1:15" ht="40" customHeight="1" x14ac:dyDescent="0.55000000000000004">
      <c r="A9" s="16" t="s">
        <v>22</v>
      </c>
      <c r="B9" s="32" t="s">
        <v>23</v>
      </c>
      <c r="C9" s="35">
        <v>564.4</v>
      </c>
      <c r="D9" s="30">
        <v>158.19999999999999</v>
      </c>
      <c r="E9" s="31">
        <f t="shared" si="0"/>
        <v>-158.19999999999999</v>
      </c>
      <c r="F9" s="39">
        <f t="shared" si="1"/>
        <v>406.2</v>
      </c>
      <c r="G9" s="3"/>
      <c r="H9" s="24">
        <v>0</v>
      </c>
      <c r="I9" s="25"/>
      <c r="J9" s="26"/>
      <c r="K9" s="16"/>
      <c r="L9" s="27" t="s">
        <v>24</v>
      </c>
      <c r="M9" s="16"/>
      <c r="N9" s="47"/>
      <c r="O9" s="3"/>
    </row>
    <row r="10" spans="1:15" ht="40" customHeight="1" x14ac:dyDescent="0.55000000000000004">
      <c r="A10" s="16" t="s">
        <v>25</v>
      </c>
      <c r="B10" s="32" t="s">
        <v>26</v>
      </c>
      <c r="C10" s="35">
        <v>168.9</v>
      </c>
      <c r="D10" s="30">
        <v>55.2</v>
      </c>
      <c r="E10" s="31">
        <f t="shared" si="0"/>
        <v>-55.2</v>
      </c>
      <c r="F10" s="39">
        <f t="shared" si="1"/>
        <v>113.7</v>
      </c>
      <c r="G10" s="3"/>
      <c r="H10" s="8"/>
      <c r="I10" s="15"/>
      <c r="J10" s="15"/>
      <c r="K10" s="15"/>
      <c r="L10" s="15"/>
      <c r="M10" s="15"/>
      <c r="N10" s="28"/>
      <c r="O10" s="3"/>
    </row>
    <row r="11" spans="1:15" ht="40" customHeight="1" x14ac:dyDescent="0.55000000000000004">
      <c r="A11" s="16" t="s">
        <v>27</v>
      </c>
      <c r="B11" s="32" t="s">
        <v>28</v>
      </c>
      <c r="C11" s="35">
        <v>1485.6</v>
      </c>
      <c r="D11" s="30">
        <v>69.900000000000006</v>
      </c>
      <c r="E11" s="31">
        <f t="shared" si="0"/>
        <v>-69.900000000000006</v>
      </c>
      <c r="F11" s="39">
        <f t="shared" si="1"/>
        <v>1415.6999999999998</v>
      </c>
      <c r="G11" s="3"/>
      <c r="H11" s="48" t="s">
        <v>34</v>
      </c>
      <c r="I11" s="49"/>
      <c r="J11" s="49"/>
      <c r="K11" s="49"/>
      <c r="L11" s="49"/>
      <c r="M11" s="49"/>
      <c r="N11" s="49"/>
      <c r="O11" s="3"/>
    </row>
    <row r="12" spans="1:15" ht="40" customHeight="1" x14ac:dyDescent="0.55000000000000004">
      <c r="A12" s="16" t="s">
        <v>29</v>
      </c>
      <c r="B12" s="32" t="s">
        <v>30</v>
      </c>
      <c r="C12" s="35">
        <v>2147.4</v>
      </c>
      <c r="D12" s="30">
        <v>171.1</v>
      </c>
      <c r="E12" s="31">
        <f t="shared" si="0"/>
        <v>-171.1</v>
      </c>
      <c r="F12" s="39">
        <f t="shared" si="1"/>
        <v>1976.3000000000002</v>
      </c>
      <c r="G12" s="3"/>
      <c r="H12" s="50"/>
      <c r="I12" s="50"/>
      <c r="J12" s="50"/>
      <c r="K12" s="50"/>
      <c r="L12" s="50"/>
      <c r="M12" s="50"/>
      <c r="N12" s="50"/>
      <c r="O12" s="3"/>
    </row>
    <row r="13" spans="1:15" ht="40" customHeight="1" x14ac:dyDescent="0.55000000000000004">
      <c r="A13" s="16" t="s">
        <v>31</v>
      </c>
      <c r="B13" s="32" t="s">
        <v>32</v>
      </c>
      <c r="C13" s="36">
        <v>1026392.1</v>
      </c>
      <c r="D13" s="3"/>
      <c r="E13" s="10"/>
      <c r="F13" s="41">
        <f>C13+SUM(E5:E12)</f>
        <v>1026345.5</v>
      </c>
      <c r="G13" s="3"/>
      <c r="H13" s="29"/>
      <c r="I13" s="3"/>
      <c r="J13" s="3"/>
      <c r="K13" s="3"/>
      <c r="L13" s="3"/>
      <c r="M13" s="3"/>
      <c r="N13" s="3"/>
      <c r="O13" s="3"/>
    </row>
    <row r="14" spans="1:15" ht="10" customHeight="1" x14ac:dyDescent="0.55000000000000004">
      <c r="A14" s="3"/>
      <c r="B14" s="3"/>
      <c r="C14" s="3"/>
      <c r="D14" s="3"/>
      <c r="E14" s="3"/>
      <c r="F14" s="3"/>
      <c r="G14" s="3"/>
      <c r="H14" s="3"/>
      <c r="I14" s="3"/>
      <c r="J14" s="3"/>
      <c r="K14" s="3"/>
      <c r="L14" s="3"/>
      <c r="M14" s="3"/>
      <c r="N14" s="3"/>
      <c r="O14" s="3"/>
    </row>
  </sheetData>
  <mergeCells count="3">
    <mergeCell ref="L7:L8"/>
    <mergeCell ref="N8:N9"/>
    <mergeCell ref="H11:N12"/>
  </mergeCells>
  <phoneticPr fontId="2"/>
  <pageMargins left="0.7" right="0.7" top="0.75" bottom="0.75" header="0.3" footer="0.3"/>
  <pageSetup paperSize="9" orientation="portrait" horizontalDpi="300" verticalDpi="300" r:id="rId1"/>
  <ignoredErrors>
    <ignoredError sqref="C3 F3 A5:A13" numberStoredAsText="1"/>
  </ignoredError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6EADD73BAC044D845F1D12CE2B92A3" ma:contentTypeVersion="11" ma:contentTypeDescription="新しいドキュメントを作成します。" ma:contentTypeScope="" ma:versionID="de52ac29e01023042d5bf1e7b4838afb">
  <xsd:schema xmlns:xsd="http://www.w3.org/2001/XMLSchema" xmlns:xs="http://www.w3.org/2001/XMLSchema" xmlns:p="http://schemas.microsoft.com/office/2006/metadata/properties" xmlns:ns2="81298b0a-f6c6-47ee-9ce2-6ece626716d1" xmlns:ns3="de64e565-f0b0-4856-90c7-0bdae66761f4" targetNamespace="http://schemas.microsoft.com/office/2006/metadata/properties" ma:root="true" ma:fieldsID="04d172a04318d1cdc59ea2deaeaad86f" ns2:_="" ns3:_="">
    <xsd:import namespace="81298b0a-f6c6-47ee-9ce2-6ece626716d1"/>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298b0a-f6c6-47ee-9ce2-6ece626716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05bbf48-79de-4945-bc0e-c55c6920d2ec}"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81298b0a-f6c6-47ee-9ce2-6ece626716d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FD59E8-349D-4BD7-A9FC-114EF2374A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298b0a-f6c6-47ee-9ce2-6ece626716d1"/>
    <ds:schemaRef ds:uri="de64e565-f0b0-4856-90c7-0bdae6676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95D482-3C0F-47C9-915D-3CEE9638C4B1}">
  <ds:schemaRefs>
    <ds:schemaRef ds:uri="http://schemas.openxmlformats.org/package/2006/metadata/core-properties"/>
    <ds:schemaRef ds:uri="http://purl.org/dc/dcmitype/"/>
    <ds:schemaRef ds:uri="http://www.w3.org/XML/1998/namespace"/>
    <ds:schemaRef ds:uri="http://purl.org/dc/elements/1.1/"/>
    <ds:schemaRef ds:uri="de64e565-f0b0-4856-90c7-0bdae66761f4"/>
    <ds:schemaRef ds:uri="http://schemas.microsoft.com/office/2006/documentManagement/types"/>
    <ds:schemaRef ds:uri="0ea57dcc-4b2f-4aa0-a498-7e9cc6b803f3"/>
    <ds:schemaRef ds:uri="http://purl.org/dc/terms/"/>
    <ds:schemaRef ds:uri="http://schemas.microsoft.com/office/infopath/2007/PartnerControls"/>
    <ds:schemaRef ds:uri="http://schemas.microsoft.com/office/2006/metadata/properties"/>
    <ds:schemaRef ds:uri="81298b0a-f6c6-47ee-9ce2-6ece626716d1"/>
  </ds:schemaRefs>
</ds:datastoreItem>
</file>

<file path=customXml/itemProps3.xml><?xml version="1.0" encoding="utf-8"?>
<ds:datastoreItem xmlns:ds="http://schemas.openxmlformats.org/officeDocument/2006/customXml" ds:itemID="{51329D22-7E7F-4BB6-81D2-7A586C0F25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ファイナンス・リース</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375633600</vt:r8>
  </property>
  <property fmtid="{D5CDD505-2E9C-101B-9397-08002B2CF9AE}" pid="3" name="MediaServiceImageTags">
    <vt:lpwstr/>
  </property>
  <property fmtid="{D5CDD505-2E9C-101B-9397-08002B2CF9AE}" pid="4" name="ContentTypeId">
    <vt:lpwstr>0x010100736EADD73BAC044D845F1D12CE2B92A3</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