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1_E02AB46E6DC3C4682792CF25390CB531C2E0C479"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E34" i="10"/>
  <c r="BE35" i="10" s="1"/>
  <c r="BW34" i="10" l="1"/>
  <c r="BW35" i="10" l="1"/>
  <c r="BW36" i="10" s="1"/>
  <c r="BW37" i="10" s="1"/>
  <c r="BW38"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<sst xmlns="http://schemas.openxmlformats.org/spreadsheetml/2006/main" count="1026" uniqueCount="589">
  <si>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</si>
  <si>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</si>
  <si>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</si>
  <si>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</si>
  <si>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</si>
  <si>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</si>
  <si>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</si>
  <si>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</si>
  <si>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</si>
  <si>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</si>
  <si>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</si>
  <si>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</si>
  <si>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</si>
  <si>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</si>
  <si>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</si>
  <si>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</si>
  <si>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</si>
  <si>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</si>
  <si>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</si>
  <si>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</si>
  <si>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</si>
  <si>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</si>
  <si>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</si>
  <si>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</si>
  <si>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</si>
  <si>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</si>
  <si>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</si>
  <si>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</si>
  <si>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</si>
  <si>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</si>
  <si>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</si>
  <si>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</si>
  <si>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</si>
  <si>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</si>
  <si>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</si>
  <si>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</si>
  <si>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</si>
  <si>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</si>
  <si>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</si>
  <si>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</si>
  <si>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</si>
  <si>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</si>
  <si>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</si>
  <si>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</si>
  <si>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</si>
  <si>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</si>
  <si>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</si>
  <si>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</si>
  <si>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</si>
  <si>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</si>
  <si>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</si>
  <si>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</si>
  <si>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</si>
  <si>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</si>
  <si>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</si>
  <si>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</si>
  <si>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</si>
  <si>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</si>
  <si>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</si>
  <si>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</si>
  <si>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</si>
  <si>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</si>
  <si>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</si>
  <si>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</si>
  <si>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</si>
  <si>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</si>
  <si>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</si>
  <si>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</si>
  <si>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</si>
  <si>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</si>
  <si>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</si>
  <si>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</si>
  <si>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</si>
  <si>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</si>
  <si>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</si>
  <si>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</si>
  <si>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</si>
  <si>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</si>
  <si>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</si>
  <si>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</si>
  <si>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</si>
  <si>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</si>
  <si>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</si>
  <si>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</si>
  <si>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</si>
  <si>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</si>
  <si>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</si>
  <si>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</si>
  <si>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</si>
  <si>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</si>
  <si>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</si>
  <si>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</si>
  <si>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</si>
  <si>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</si>
  <si>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</si>
  <si>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</si>
  <si>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</si>
  <si>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</si>
  <si>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</si>
  <si>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</si>
  <si>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</si>
  <si>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</si>
  <si>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</si>
  <si>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</si>
  <si>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</si>
  <si>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</si>
  <si>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</si>
  <si>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</si>
  <si>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</si>
  <si>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</si>
  <si>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</si>
  <si>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</si>
  <si>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</si>
  <si>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</si>
  <si>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</si>
  <si>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</si>
  <si>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</si>
  <si>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</si>
  <si>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</si>
  <si>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</si>
  <si>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</si>
  <si>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</si>
  <si>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</si>
  <si>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</si>
  <si>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</si>
  <si>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</si>
  <si>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</si>
  <si>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</si>
  <si>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</si>
  <si>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</si>
  <si>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</si>
  <si>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</si>
  <si>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</si>
  <si>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</si>
  <si>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</si>
  <si>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</si>
  <si>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</si>
  <si>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</si>
  <si>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</si>
  <si>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</si>
  <si>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</si>
  <si>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</si>
  <si>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</si>
  <si>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</si>
  <si>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</si>
  <si>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</si>
  <si>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</si>
  <si>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</si>
  <si>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</si>
  <si>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</si>
  <si>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</si>
  <si>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</si>
  <si>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</si>
  <si>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</si>
  <si>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</si>
  <si>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</si>
  <si>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</si>
  <si>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</si>
  <si>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</si>
  <si>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</si>
  <si>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</si>
  <si>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</si>
  <si>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</si>
  <si>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</si>
  <si>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</si>
  <si>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</si>
  <si>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</si>
  <si>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</si>
  <si>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</si>
  <si>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</si>
  <si>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</si>
  <si>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</si>
  <si>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</si>
  <si>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</si>
  <si>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</si>
  <si>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</si>
  <si>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</si>
  <si>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</si>
  <si>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</si>
  <si>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</si>
  <si>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</si>
  <si>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</si>
  <si>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</si>
  <si>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</si>
  <si>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</si>
  <si>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</si>
  <si>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</si>
  <si>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</si>
  <si>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</si>
  <si>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</si>
  <si>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</si>
  <si>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</si>
  <si>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</si>
  <si>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</si>
  <si>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</si>
  <si>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</si>
  <si>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</si>
  <si>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</si>
  <si>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</si>
  <si>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</si>
  <si>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</si>
  <si>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</si>
  <si>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</si>
  <si>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</si>
  <si>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</si>
  <si>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埼玉県さいたま市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</si>
  <si>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</si>
  <si>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</si>
  <si>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</si>
  <si>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</si>
  <si>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</si>
  <si>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</si>
  <si>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</si>
  <si>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</si>
  <si>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</si>
  <si>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</si>
  <si>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</si>
  <si>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</si>
  <si>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</si>
  <si>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</si>
  <si>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</si>
  <si>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</si>
  <si>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</si>
  <si>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</si>
  <si>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</si>
  <si>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</si>
  <si>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</si>
  <si>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</si>
  <si>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</si>
  <si>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</si>
  <si>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</si>
  <si>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</si>
  <si>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</si>
  <si>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</si>
  <si>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</si>
  <si>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</si>
  <si>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</si>
  <si>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</si>
  <si>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</si>
  <si>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</si>
  <si>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</si>
  <si>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</si>
  <si>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</si>
  <si>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</si>
  <si>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</si>
  <si>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</si>
  <si>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</si>
  <si>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</si>
  <si>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</si>
  <si>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</si>
  <si>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</si>
  <si>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</si>
  <si>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</si>
  <si>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</si>
  <si>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</si>
  <si>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</si>
  <si>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</si>
  <si>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</si>
  <si>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</si>
  <si>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</si>
  <si>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</si>
  <si>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</si>
  <si>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</si>
  <si>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</si>
  <si>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</si>
  <si>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</si>
  <si>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</si>
  <si>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</si>
  <si>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</si>
  <si>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</si>
  <si>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</si>
  <si>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</si>
  <si>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</si>
  <si>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</si>
  <si>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</si>
  <si>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</si>
  <si>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</si>
  <si>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</si>
  <si>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</si>
  <si>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</si>
  <si>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</si>
  <si>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</si>
  <si>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</si>
  <si>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</si>
  <si>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</si>
  <si>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</si>
  <si>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</si>
  <si>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</si>
  <si>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</si>
  <si>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</si>
  <si>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</si>
  <si>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</si>
  <si>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</si>
  <si>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</si>
  <si>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</si>
  <si>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</si>
  <si>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</si>
  <si>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</si>
  <si>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</si>
  <si>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</si>
  <si>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</si>
  <si>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</si>
  <si>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</si>
  <si>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</si>
  <si>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</si>
  <si>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</si>
  <si>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</si>
  <si>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</si>
  <si>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</si>
  <si>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</si>
  <si>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</si>
  <si>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</si>
  <si>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</si>
  <si>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</si>
  <si>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</si>
  <si>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</si>
  <si>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</si>
  <si>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</si>
  <si>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</si>
  <si>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</si>
  <si>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</si>
  <si>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</si>
  <si>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</si>
  <si>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</si>
  <si>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</si>
  <si>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</si>
  <si>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</si>
  <si>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</si>
  <si>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</si>
  <si>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</si>
  <si>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</si>
  <si>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</si>
  <si>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</si>
  <si>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</si>
  <si>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</si>
  <si>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</si>
  <si>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</si>
  <si>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</si>
  <si>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</si>
  <si>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</si>
  <si>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</si>
  <si>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</si>
  <si>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</si>
  <si>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</si>
  <si>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</si>
  <si>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</si>
  <si>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</si>
  <si>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</si>
  <si>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</si>
  <si>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</si>
  <si>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</si>
  <si>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</si>
  <si>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</si>
  <si>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</si>
  <si>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</si>
  <si>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</si>
  <si>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埼玉県さいたま市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</si>
  <si>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</si>
  <si>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</si>
  <si>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</si>
  <si>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</si>
  <si>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</si>
  <si>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</si>
  <si>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</si>
  <si>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</si>
  <si>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</si>
  <si>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</si>
  <si>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</si>
  <si>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</si>
  <si>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</si>
  <si>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</si>
  <si>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</si>
  <si>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</si>
  <si>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</si>
  <si>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</si>
  <si>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</si>
  <si>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</si>
  <si>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</si>
  <si>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</si>
  <si>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</si>
  <si>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</si>
  <si>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</si>
  <si>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</si>
  <si>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</si>
  <si>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</si>
  <si>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</si>
  <si>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</si>
  <si>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</si>
  <si>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</si>
  <si>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</si>
  <si>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</si>
  <si>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</si>
  <si>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</si>
  <si>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</si>
  <si>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</si>
  <si>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</si>
  <si>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</si>
  <si>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</si>
  <si>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</si>
  <si>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</si>
  <si>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</si>
  <si>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さいたま市下水道事業会計</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</si>
  <si>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</si>
  <si>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</si>
  <si>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</si>
  <si>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</si>
  <si>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</si>
  <si>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</si>
  <si>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</si>
  <si>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</si>
  <si>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</si>
  <si>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</si>
  <si>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</si>
  <si>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</si>
  <si>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</si>
  <si>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</si>
  <si>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</si>
  <si>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</si>
  <si>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</si>
  <si>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</si>
  <si>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</si>
  <si>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</si>
  <si>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</si>
  <si>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</si>
  <si>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</si>
  <si>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</si>
  <si>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</si>
  <si>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</si>
  <si>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</si>
  <si>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</si>
  <si>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</si>
  <si>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</si>
  <si>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</si>
  <si>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</si>
  <si>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</si>
  <si>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</si>
  <si>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</si>
  <si>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</si>
  <si>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</si>
  <si>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</si>
  <si>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</si>
  <si>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</si>
  <si>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</si>
  <si>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</si>
  <si>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</si>
  <si>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</si>
  <si>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</si>
  <si>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</si>
  <si>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</si>
  <si>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</si>
  <si>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</si>
  <si>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</si>
  <si>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</si>
  <si>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</si>
  <si>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</si>
  <si>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</si>
  <si>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</si>
  <si>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</si>
  <si>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</si>
  <si>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さいたま市東浦和第二土地区画整理事業特別会計</t>
    <phoneticPr fontId="5"/>
  </si>
  <si>
    <t>(Ｆ)</t>
    <phoneticPr fontId="5"/>
  </si>
  <si>
    <t>さいたま市指扇土地区画整理事業特別会計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</si>
  <si>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</si>
  <si>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</si>
  <si>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</si>
  <si>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</si>
  <si>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</si>
  <si>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</si>
  <si>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</si>
  <si>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</si>
  <si>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</si>
  <si>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</si>
  <si>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</si>
  <si>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</si>
  <si>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</si>
  <si>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</si>
  <si>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</si>
  <si>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</si>
  <si>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</si>
  <si>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</si>
  <si>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</si>
  <si>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</si>
  <si>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</si>
  <si>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</si>
  <si>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</si>
  <si>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</si>
  <si>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</si>
  <si>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</si>
  <si>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</si>
  <si>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</si>
  <si>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</si>
  <si>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</si>
  <si>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</si>
  <si>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</si>
  <si>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</si>
  <si>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</si>
  <si>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</si>
  <si>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</si>
  <si>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</si>
  <si>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</si>
  <si>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</si>
  <si>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</si>
  <si>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</si>
  <si>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</si>
  <si>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</si>
  <si>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</si>
  <si>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</si>
  <si>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</si>
  <si>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</si>
  <si>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</si>
  <si>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</si>
  <si>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</si>
  <si>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</si>
  <si>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</si>
  <si>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</si>
  <si>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</si>
  <si>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</si>
  <si>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</si>
  <si>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</si>
  <si>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</si>
  <si>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</si>
  <si>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</si>
  <si>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</si>
  <si>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</si>
  <si>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</si>
  <si>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</si>
  <si>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</si>
  <si>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</si>
  <si>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</si>
  <si>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</si>
  <si>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</si>
  <si>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</si>
  <si>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</si>
  <si>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</si>
  <si>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</si>
  <si>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</si>
  <si>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</si>
  <si>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</si>
  <si>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</si>
  <si>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</si>
  <si>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</si>
  <si>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</si>
  <si>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さいたま市水道事業会計</t>
  </si>
  <si>
    <t>一般会計</t>
  </si>
  <si>
    <t>さいたま市下水道事業会計</t>
  </si>
  <si>
    <t>さいたま市病院事業会計</t>
  </si>
  <si>
    <t>さいたま市介護保険事業特別会計</t>
  </si>
  <si>
    <t>さいたま市国民健康保険事業特別会計</t>
  </si>
  <si>
    <t>さいたま市後期高齢者医療事業特別会計</t>
  </si>
  <si>
    <t>さいたま市食肉中央卸売市場及びと畜場事業特別会計</t>
  </si>
  <si>
    <t>その他会計（赤字）</t>
  </si>
  <si>
    <t>その他会計（黒字）</t>
  </si>
  <si>
    <t>R01</t>
    <phoneticPr fontId="5"/>
  </si>
  <si>
    <t>R02</t>
    <phoneticPr fontId="5"/>
  </si>
  <si>
    <t>R03</t>
    <phoneticPr fontId="5"/>
  </si>
  <si>
    <t>R04</t>
    <phoneticPr fontId="5"/>
  </si>
  <si>
    <t>R05</t>
    <phoneticPr fontId="5"/>
  </si>
  <si>
    <t>-</t>
    <phoneticPr fontId="2"/>
  </si>
  <si>
    <t>公営事業</t>
    <rPh sb="0" eb="2">
      <t>コウエイ</t>
    </rPh>
    <rPh sb="2" eb="4">
      <t>ジギョウ</t>
    </rPh>
    <phoneticPr fontId="2"/>
  </si>
  <si>
    <t>彩の国さいたま人づくり広域連合</t>
    <rPh sb="0" eb="1">
      <t>サイ</t>
    </rPh>
    <rPh sb="2" eb="3">
      <t>クニ</t>
    </rPh>
    <rPh sb="7" eb="8">
      <t>ヒト</t>
    </rPh>
    <rPh sb="11" eb="13">
      <t>コウイキ</t>
    </rPh>
    <rPh sb="13" eb="15">
      <t>レンゴウ</t>
    </rPh>
    <phoneticPr fontId="37"/>
  </si>
  <si>
    <t>埼玉県都市ボートレース企業団</t>
    <rPh sb="0" eb="3">
      <t>サイタマケン</t>
    </rPh>
    <rPh sb="3" eb="5">
      <t>トシ</t>
    </rPh>
    <rPh sb="11" eb="13">
      <t>キギョウ</t>
    </rPh>
    <rPh sb="13" eb="14">
      <t>ダン</t>
    </rPh>
    <phoneticPr fontId="18"/>
  </si>
  <si>
    <t>埼玉県浦和競馬組合</t>
    <rPh sb="0" eb="3">
      <t>サイタマケン</t>
    </rPh>
    <rPh sb="3" eb="5">
      <t>ウラワ</t>
    </rPh>
    <rPh sb="5" eb="7">
      <t>ケイバ</t>
    </rPh>
    <rPh sb="7" eb="9">
      <t>クミアイ</t>
    </rPh>
    <phoneticPr fontId="1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</si>
  <si>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1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</si>
  <si>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18"/>
  </si>
  <si>
    <t>公益財団法人さいたま市スポーツ協会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</si>
  <si>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</si>
  <si>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</si>
  <si>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</si>
  <si>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</si>
  <si>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</si>
  <si>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</si>
  <si>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</si>
  <si>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</si>
  <si>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</si>
  <si>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</si>
  <si>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17"/>
  </si>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</sst>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7B8A-49C2-BBC9-86DDFC790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55672</c:v>
                </c:pt>
                <c:pt idx="1">
                  <c:v>51789</c:v>
                </c:pt>
                <c:pt idx="2">
                  <c:v>53789</c:v>
                </c:pt>
                <c:pt idx="3">
                  <c:v>54196</c:v>
                </c:pt>
                <c:pt idx="4">
                  <c:v>71690</c:v>
                </c:pt>
              </c:numCache>
            </c:numRef>
          </c:val>
          <c:smooth val="0"/>
          <c:extLst>
            <c:ext xmlns:c16="http://schemas.microsoft.com/office/drawing/2014/chart" uri="{C3380CC4-5D6E-409C-BE32-E72D297353CC}">
              <c16:uniqueId val="{00000001-7B8A-49C2-BBC9-86DDFC7909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0.57999999999999996</c:v>
                </c:pt>
                <c:pt idx="1">
                  <c:v>2.52</c:v>
                </c:pt>
                <c:pt idx="2">
                  <c:v>2.2400000000000002</c:v>
                </c:pt>
                <c:pt idx="3">
                  <c:v>1.85</c:v>
                </c:pt>
                <c:pt idx="4">
                  <c:v>3.62</c:v>
                </c:pt>
              </c:numCache>
            </c:numRef>
          </c:val>
          <c:extLst>
            <c:ext xmlns:c16="http://schemas.microsoft.com/office/drawing/2014/chart" uri="{C3380CC4-5D6E-409C-BE32-E72D297353CC}">
              <c16:uniqueId val="{00000000-D772-44E5-8D9C-5A145473E4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7.55</c:v>
                </c:pt>
                <c:pt idx="1">
                  <c:v>7.27</c:v>
                </c:pt>
                <c:pt idx="2">
                  <c:v>9.27</c:v>
                </c:pt>
                <c:pt idx="3">
                  <c:v>11.65</c:v>
                </c:pt>
                <c:pt idx="4">
                  <c:v>11.38</c:v>
                </c:pt>
              </c:numCache>
            </c:numRef>
          </c:val>
          <c:extLst>
            <c:ext xmlns:c16="http://schemas.microsoft.com/office/drawing/2014/chart" uri="{C3380CC4-5D6E-409C-BE32-E72D297353CC}">
              <c16:uniqueId val="{00000001-D772-44E5-8D9C-5A145473E4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1.87</c:v>
                </c:pt>
                <c:pt idx="2">
                  <c:v>2.2400000000000002</c:v>
                </c:pt>
                <c:pt idx="3">
                  <c:v>1.85</c:v>
                </c:pt>
                <c:pt idx="4">
                  <c:v>1.82</c:v>
                </c:pt>
              </c:numCache>
            </c:numRef>
          </c:val>
          <c:smooth val="0"/>
          <c:extLst>
            <c:ext xmlns:c16="http://schemas.microsoft.com/office/drawing/2014/chart" uri="{C3380CC4-5D6E-409C-BE32-E72D297353CC}">
              <c16:uniqueId val="{00000002-D772-44E5-8D9C-5A145473E4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8F0-441F-9DB1-8721256A14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F0-441F-9DB1-8721256A1454}"/>
            </c:ext>
          </c:extLst>
        </c:ser>
        <c:ser>
          <c:idx val="2"/>
          <c:order val="2"/>
          <c:tx>
            <c:strRef>
              <c:f>データシート!$A$29</c:f>
              <c:strCache>
                <c:ptCount val="1"/>
                <c:pt idx="0">
                  <c:v>さいたま市食肉中央卸売市場及びと畜場事業特別会計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2-D8F0-441F-9DB1-8721256A1454}"/>
            </c:ext>
          </c:extLst>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D8F0-441F-9DB1-8721256A1454}"/>
            </c:ext>
          </c:extLst>
        </c:ser>
        <c:ser>
          <c:idx val="4"/>
          <c:order val="4"/>
          <c:tx>
            <c:strRef>
              <c:f>データシート!$A$31</c:f>
              <c:strCache>
                <c:ptCount val="1"/>
                <c:pt idx="0">
                  <c:v>さいたま市国民健康保険事業特別会計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0.47</c:v>
                </c:pt>
                <c:pt idx="4">
                  <c:v>#N/A</c:v>
                </c:pt>
                <c:pt idx="5">
                  <c:v>0.11</c:v>
                </c:pt>
                <c:pt idx="6">
                  <c:v>#N/A</c:v>
                </c:pt>
                <c:pt idx="7">
                  <c:v>0.05</c:v>
                </c:pt>
                <c:pt idx="8">
                  <c:v>#N/A</c:v>
                </c:pt>
                <c:pt idx="9">
                  <c:v>0.13</c:v>
                </c:pt>
              </c:numCache>
            </c:numRef>
          </c:val>
          <c:extLst>
            <c:ext xmlns:c16="http://schemas.microsoft.com/office/drawing/2014/chart" uri="{C3380CC4-5D6E-409C-BE32-E72D297353CC}">
              <c16:uniqueId val="{00000004-D8F0-441F-9DB1-8721256A1454}"/>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0.63</c:v>
                </c:pt>
                <c:pt idx="4">
                  <c:v>#N/A</c:v>
                </c:pt>
                <c:pt idx="5">
                  <c:v>0.64</c:v>
                </c:pt>
                <c:pt idx="6">
                  <c:v>#N/A</c:v>
                </c:pt>
                <c:pt idx="7">
                  <c:v>0.85</c:v>
                </c:pt>
                <c:pt idx="8">
                  <c:v>#N/A</c:v>
                </c:pt>
                <c:pt idx="9">
                  <c:v>0.33</c:v>
                </c:pt>
              </c:numCache>
            </c:numRef>
          </c:val>
          <c:extLst>
            <c:ext xmlns:c16="http://schemas.microsoft.com/office/drawing/2014/chart" uri="{C3380CC4-5D6E-409C-BE32-E72D297353CC}">
              <c16:uniqueId val="{00000005-D8F0-441F-9DB1-8721256A1454}"/>
            </c:ext>
          </c:extLst>
        </c:ser>
        <c:ser>
          <c:idx val="6"/>
          <c:order val="6"/>
          <c:tx>
            <c:strRef>
              <c:f>データシート!$A$33</c:f>
              <c:strCache>
                <c:ptCount val="1"/>
                <c:pt idx="0">
                  <c:v>さいたま市病院事業会計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1.46</c:v>
                </c:pt>
                <c:pt idx="4">
                  <c:v>#N/A</c:v>
                </c:pt>
                <c:pt idx="5">
                  <c:v>2.1</c:v>
                </c:pt>
                <c:pt idx="6">
                  <c:v>#N/A</c:v>
                </c:pt>
                <c:pt idx="7">
                  <c:v>2.5499999999999998</c:v>
                </c:pt>
                <c:pt idx="8">
                  <c:v>#N/A</c:v>
                </c:pt>
                <c:pt idx="9">
                  <c:v>1.35</c:v>
                </c:pt>
              </c:numCache>
            </c:numRef>
          </c:val>
          <c:extLst>
            <c:ext xmlns:c16="http://schemas.microsoft.com/office/drawing/2014/chart" uri="{C3380CC4-5D6E-409C-BE32-E72D297353CC}">
              <c16:uniqueId val="{00000006-D8F0-441F-9DB1-8721256A1454}"/>
            </c:ext>
          </c:extLst>
        </c:ser>
        <c:ser>
          <c:idx val="7"/>
          <c:order val="7"/>
          <c:tx>
            <c:strRef>
              <c:f>データシート!$A$34</c:f>
              <c:strCache>
                <c:ptCount val="1"/>
                <c:pt idx="0">
                  <c:v>さいたま市下水道事業会計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1.54</c:v>
                </c:pt>
                <c:pt idx="2">
                  <c:v>#N/A</c:v>
                </c:pt>
                <c:pt idx="3">
                  <c:v>1.68</c:v>
                </c:pt>
                <c:pt idx="4">
                  <c:v>#N/A</c:v>
                </c:pt>
                <c:pt idx="5">
                  <c:v>1.72</c:v>
                </c:pt>
                <c:pt idx="6">
                  <c:v>#N/A</c:v>
                </c:pt>
                <c:pt idx="7">
                  <c:v>1.57</c:v>
                </c:pt>
                <c:pt idx="8">
                  <c:v>#N/A</c:v>
                </c:pt>
                <c:pt idx="9">
                  <c:v>1.38</c:v>
                </c:pt>
              </c:numCache>
            </c:numRef>
          </c:val>
          <c:extLst>
            <c:ext xmlns:c16="http://schemas.microsoft.com/office/drawing/2014/chart" uri="{C3380CC4-5D6E-409C-BE32-E72D297353CC}">
              <c16:uniqueId val="{00000007-D8F0-441F-9DB1-8721256A14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0.57999999999999996</c:v>
                </c:pt>
                <c:pt idx="2">
                  <c:v>#N/A</c:v>
                </c:pt>
                <c:pt idx="3">
                  <c:v>2.5099999999999998</c:v>
                </c:pt>
                <c:pt idx="4">
                  <c:v>#N/A</c:v>
                </c:pt>
                <c:pt idx="5">
                  <c:v>2.2400000000000002</c:v>
                </c:pt>
                <c:pt idx="6">
                  <c:v>#N/A</c:v>
                </c:pt>
                <c:pt idx="7">
                  <c:v>1.84</c:v>
                </c:pt>
                <c:pt idx="8">
                  <c:v>#N/A</c:v>
                </c:pt>
                <c:pt idx="9">
                  <c:v>3.61</c:v>
                </c:pt>
              </c:numCache>
            </c:numRef>
          </c:val>
          <c:extLst>
            <c:ext xmlns:c16="http://schemas.microsoft.com/office/drawing/2014/chart" uri="{C3380CC4-5D6E-409C-BE32-E72D297353CC}">
              <c16:uniqueId val="{00000008-D8F0-441F-9DB1-8721256A1454}"/>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3.91</c:v>
                </c:pt>
                <c:pt idx="2">
                  <c:v>#N/A</c:v>
                </c:pt>
                <c:pt idx="3">
                  <c:v>3.64</c:v>
                </c:pt>
                <c:pt idx="4">
                  <c:v>#N/A</c:v>
                </c:pt>
                <c:pt idx="5">
                  <c:v>3.84</c:v>
                </c:pt>
                <c:pt idx="6">
                  <c:v>#N/A</c:v>
                </c:pt>
                <c:pt idx="7">
                  <c:v>3.86</c:v>
                </c:pt>
                <c:pt idx="8">
                  <c:v>#N/A</c:v>
                </c:pt>
                <c:pt idx="9">
                  <c:v>3.75</c:v>
                </c:pt>
              </c:numCache>
            </c:numRef>
          </c:val>
          <c:extLst>
            <c:ext xmlns:c16="http://schemas.microsoft.com/office/drawing/2014/chart" uri="{C3380CC4-5D6E-409C-BE32-E72D297353CC}">
              <c16:uniqueId val="{00000009-D8F0-441F-9DB1-8721256A14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41621</c:v>
                </c:pt>
                <c:pt idx="5">
                  <c:v>41316</c:v>
                </c:pt>
                <c:pt idx="8">
                  <c:v>39956</c:v>
                </c:pt>
                <c:pt idx="11">
                  <c:v>40873</c:v>
                </c:pt>
                <c:pt idx="14">
                  <c:v>41163</c:v>
                </c:pt>
              </c:numCache>
            </c:numRef>
          </c:val>
          <c:extLst>
            <c:ext xmlns:c16="http://schemas.microsoft.com/office/drawing/2014/chart" uri="{C3380CC4-5D6E-409C-BE32-E72D297353CC}">
              <c16:uniqueId val="{00000000-C6CA-4056-A335-58208D65B9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CA-4056-A335-58208D65B9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581</c:v>
                </c:pt>
                <c:pt idx="3">
                  <c:v>577</c:v>
                </c:pt>
                <c:pt idx="6">
                  <c:v>570</c:v>
                </c:pt>
                <c:pt idx="9">
                  <c:v>625</c:v>
                </c:pt>
                <c:pt idx="12">
                  <c:v>308</c:v>
                </c:pt>
              </c:numCache>
            </c:numRef>
          </c:val>
          <c:extLst>
            <c:ext xmlns:c16="http://schemas.microsoft.com/office/drawing/2014/chart" uri="{C3380CC4-5D6E-409C-BE32-E72D297353CC}">
              <c16:uniqueId val="{00000002-C6CA-4056-A335-58208D65B9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CA-4056-A335-58208D65B9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4435</c:v>
                </c:pt>
                <c:pt idx="3">
                  <c:v>5143</c:v>
                </c:pt>
                <c:pt idx="6">
                  <c:v>5417</c:v>
                </c:pt>
                <c:pt idx="9">
                  <c:v>5205</c:v>
                </c:pt>
                <c:pt idx="12">
                  <c:v>4898</c:v>
                </c:pt>
              </c:numCache>
            </c:numRef>
          </c:val>
          <c:extLst>
            <c:ext xmlns:c16="http://schemas.microsoft.com/office/drawing/2014/chart" uri="{C3380CC4-5D6E-409C-BE32-E72D297353CC}">
              <c16:uniqueId val="{00000004-C6CA-4056-A335-58208D65B9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C6CA-4056-A335-58208D65B9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CA-4056-A335-58208D65B9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49397</c:v>
                </c:pt>
                <c:pt idx="3">
                  <c:v>51260</c:v>
                </c:pt>
                <c:pt idx="6">
                  <c:v>51303</c:v>
                </c:pt>
                <c:pt idx="9">
                  <c:v>50314</c:v>
                </c:pt>
                <c:pt idx="12">
                  <c:v>50392</c:v>
                </c:pt>
              </c:numCache>
            </c:numRef>
          </c:val>
          <c:extLst>
            <c:ext xmlns:c16="http://schemas.microsoft.com/office/drawing/2014/chart" uri="{C3380CC4-5D6E-409C-BE32-E72D297353CC}">
              <c16:uniqueId val="{00000007-C6CA-4056-A335-58208D65B9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16125</c:v>
                </c:pt>
                <c:pt idx="2">
                  <c:v>#N/A</c:v>
                </c:pt>
                <c:pt idx="3">
                  <c:v>#N/A</c:v>
                </c:pt>
                <c:pt idx="4">
                  <c:v>18997</c:v>
                </c:pt>
                <c:pt idx="5">
                  <c:v>#N/A</c:v>
                </c:pt>
                <c:pt idx="6">
                  <c:v>#N/A</c:v>
                </c:pt>
                <c:pt idx="7">
                  <c:v>20667</c:v>
                </c:pt>
                <c:pt idx="8">
                  <c:v>#N/A</c:v>
                </c:pt>
                <c:pt idx="9">
                  <c:v>#N/A</c:v>
                </c:pt>
                <c:pt idx="10">
                  <c:v>18604</c:v>
                </c:pt>
                <c:pt idx="11">
                  <c:v>#N/A</c:v>
                </c:pt>
                <c:pt idx="12">
                  <c:v>#N/A</c:v>
                </c:pt>
                <c:pt idx="13">
                  <c:v>17768</c:v>
                </c:pt>
                <c:pt idx="14">
                  <c:v>#N/A</c:v>
                </c:pt>
              </c:numCache>
            </c:numRef>
          </c:val>
          <c:smooth val="0"/>
          <c:extLst>
            <c:ext xmlns:c16="http://schemas.microsoft.com/office/drawing/2014/chart" uri="{C3380CC4-5D6E-409C-BE32-E72D297353CC}">
              <c16:uniqueId val="{00000008-C6CA-4056-A335-58208D65B9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378372</c:v>
                </c:pt>
                <c:pt idx="5">
                  <c:v>377319</c:v>
                </c:pt>
                <c:pt idx="8">
                  <c:v>388044</c:v>
                </c:pt>
                <c:pt idx="11">
                  <c:v>385172</c:v>
                </c:pt>
                <c:pt idx="14">
                  <c:v>382583</c:v>
                </c:pt>
              </c:numCache>
            </c:numRef>
          </c:val>
          <c:extLst>
            <c:ext xmlns:c16="http://schemas.microsoft.com/office/drawing/2014/chart" uri="{C3380CC4-5D6E-409C-BE32-E72D297353CC}">
              <c16:uniqueId val="{00000000-A6F3-4DE6-8AD8-EE288F125F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98808</c:v>
                </c:pt>
                <c:pt idx="5">
                  <c:v>102481</c:v>
                </c:pt>
                <c:pt idx="8">
                  <c:v>99277</c:v>
                </c:pt>
                <c:pt idx="11">
                  <c:v>99319</c:v>
                </c:pt>
                <c:pt idx="14">
                  <c:v>102875</c:v>
                </c:pt>
              </c:numCache>
            </c:numRef>
          </c:val>
          <c:extLst>
            <c:ext xmlns:c16="http://schemas.microsoft.com/office/drawing/2014/chart" uri="{C3380CC4-5D6E-409C-BE32-E72D297353CC}">
              <c16:uniqueId val="{00000001-A6F3-4DE6-8AD8-EE288F125F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61315</c:v>
                </c:pt>
                <c:pt idx="5">
                  <c:v>59776</c:v>
                </c:pt>
                <c:pt idx="8">
                  <c:v>74211</c:v>
                </c:pt>
                <c:pt idx="11">
                  <c:v>84981</c:v>
                </c:pt>
                <c:pt idx="14">
                  <c:v>89334</c:v>
                </c:pt>
              </c:numCache>
            </c:numRef>
          </c:val>
          <c:extLst>
            <c:ext xmlns:c16="http://schemas.microsoft.com/office/drawing/2014/chart" uri="{C3380CC4-5D6E-409C-BE32-E72D297353CC}">
              <c16:uniqueId val="{00000002-A6F3-4DE6-8AD8-EE288F125F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F3-4DE6-8AD8-EE288F125F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F3-4DE6-8AD8-EE288F125F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435</c:v>
                </c:pt>
                <c:pt idx="3">
                  <c:v>407</c:v>
                </c:pt>
                <c:pt idx="6">
                  <c:v>407</c:v>
                </c:pt>
                <c:pt idx="9">
                  <c:v>620</c:v>
                </c:pt>
                <c:pt idx="12">
                  <c:v>521</c:v>
                </c:pt>
              </c:numCache>
            </c:numRef>
          </c:val>
          <c:extLst>
            <c:ext xmlns:c16="http://schemas.microsoft.com/office/drawing/2014/chart" uri="{C3380CC4-5D6E-409C-BE32-E72D297353CC}">
              <c16:uniqueId val="{00000005-A6F3-4DE6-8AD8-EE288F125F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74154</c:v>
                </c:pt>
                <c:pt idx="3">
                  <c:v>75224</c:v>
                </c:pt>
                <c:pt idx="6">
                  <c:v>74603</c:v>
                </c:pt>
                <c:pt idx="9">
                  <c:v>75184</c:v>
                </c:pt>
                <c:pt idx="12">
                  <c:v>79184</c:v>
                </c:pt>
              </c:numCache>
            </c:numRef>
          </c:val>
          <c:extLst>
            <c:ext xmlns:c16="http://schemas.microsoft.com/office/drawing/2014/chart" uri="{C3380CC4-5D6E-409C-BE32-E72D297353CC}">
              <c16:uniqueId val="{00000006-A6F3-4DE6-8AD8-EE288F125F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6F3-4DE6-8AD8-EE288F125F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75693</c:v>
                </c:pt>
                <c:pt idx="3">
                  <c:v>73023</c:v>
                </c:pt>
                <c:pt idx="6">
                  <c:v>70512</c:v>
                </c:pt>
                <c:pt idx="9">
                  <c:v>68241</c:v>
                </c:pt>
                <c:pt idx="12">
                  <c:v>66356</c:v>
                </c:pt>
              </c:numCache>
            </c:numRef>
          </c:val>
          <c:extLst>
            <c:ext xmlns:c16="http://schemas.microsoft.com/office/drawing/2014/chart" uri="{C3380CC4-5D6E-409C-BE32-E72D297353CC}">
              <c16:uniqueId val="{00000008-A6F3-4DE6-8AD8-EE288F125F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4599</c:v>
                </c:pt>
                <c:pt idx="3">
                  <c:v>4078</c:v>
                </c:pt>
                <c:pt idx="6">
                  <c:v>4277</c:v>
                </c:pt>
                <c:pt idx="9">
                  <c:v>4029</c:v>
                </c:pt>
                <c:pt idx="12">
                  <c:v>3444</c:v>
                </c:pt>
              </c:numCache>
            </c:numRef>
          </c:val>
          <c:extLst>
            <c:ext xmlns:c16="http://schemas.microsoft.com/office/drawing/2014/chart" uri="{C3380CC4-5D6E-409C-BE32-E72D297353CC}">
              <c16:uniqueId val="{00000009-A6F3-4DE6-8AD8-EE288F125F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471043</c:v>
                </c:pt>
                <c:pt idx="3">
                  <c:v>466542</c:v>
                </c:pt>
                <c:pt idx="6">
                  <c:v>468335</c:v>
                </c:pt>
                <c:pt idx="9">
                  <c:v>470035</c:v>
                </c:pt>
                <c:pt idx="12">
                  <c:v>486277</c:v>
                </c:pt>
              </c:numCache>
            </c:numRef>
          </c:val>
          <c:extLst>
            <c:ext xmlns:c16="http://schemas.microsoft.com/office/drawing/2014/chart" uri="{C3380CC4-5D6E-409C-BE32-E72D297353CC}">
              <c16:uniqueId val="{0000000A-A6F3-4DE6-8AD8-EE288F125F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87430</c:v>
                </c:pt>
                <c:pt idx="2">
                  <c:v>#N/A</c:v>
                </c:pt>
                <c:pt idx="3">
                  <c:v>#N/A</c:v>
                </c:pt>
                <c:pt idx="4">
                  <c:v>79697</c:v>
                </c:pt>
                <c:pt idx="5">
                  <c:v>#N/A</c:v>
                </c:pt>
                <c:pt idx="6">
                  <c:v>#N/A</c:v>
                </c:pt>
                <c:pt idx="7">
                  <c:v>56603</c:v>
                </c:pt>
                <c:pt idx="8">
                  <c:v>#N/A</c:v>
                </c:pt>
                <c:pt idx="9">
                  <c:v>#N/A</c:v>
                </c:pt>
                <c:pt idx="10">
                  <c:v>48636</c:v>
                </c:pt>
                <c:pt idx="11">
                  <c:v>#N/A</c:v>
                </c:pt>
                <c:pt idx="12">
                  <c:v>#N/A</c:v>
                </c:pt>
                <c:pt idx="13">
                  <c:v>60989</c:v>
                </c:pt>
                <c:pt idx="14">
                  <c:v>#N/A</c:v>
                </c:pt>
              </c:numCache>
            </c:numRef>
          </c:val>
          <c:smooth val="0"/>
          <c:extLst>
            <c:ext xmlns:c16="http://schemas.microsoft.com/office/drawing/2014/chart" uri="{C3380CC4-5D6E-409C-BE32-E72D297353CC}">
              <c16:uniqueId val="{0000000B-A6F3-4DE6-8AD8-EE288F125F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30288</c:v>
                </c:pt>
                <c:pt idx="1">
                  <c:v>37616</c:v>
                </c:pt>
                <c:pt idx="2">
                  <c:v>37618</c:v>
                </c:pt>
              </c:numCache>
            </c:numRef>
          </c:val>
          <c:extLst>
            <c:ext xmlns:c16="http://schemas.microsoft.com/office/drawing/2014/chart" uri="{C3380CC4-5D6E-409C-BE32-E72D297353CC}">
              <c16:uniqueId val="{00000000-D09A-461B-8BB8-7517D0C298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1489</c:v>
                </c:pt>
                <c:pt idx="1">
                  <c:v>1479</c:v>
                </c:pt>
                <c:pt idx="2">
                  <c:v>8339</c:v>
                </c:pt>
              </c:numCache>
            </c:numRef>
          </c:val>
          <c:extLst>
            <c:ext xmlns:c16="http://schemas.microsoft.com/office/drawing/2014/chart" uri="{C3380CC4-5D6E-409C-BE32-E72D297353CC}">
              <c16:uniqueId val="{00000001-D09A-461B-8BB8-7517D0C298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24831</c:v>
                </c:pt>
                <c:pt idx="1">
                  <c:v>28808</c:v>
                </c:pt>
                <c:pt idx="2">
                  <c:v>25138</c:v>
                </c:pt>
              </c:numCache>
            </c:numRef>
          </c:val>
          <c:extLst>
            <c:ext xmlns:c16="http://schemas.microsoft.com/office/drawing/2014/chart" uri="{C3380CC4-5D6E-409C-BE32-E72D297353CC}">
              <c16:uniqueId val="{00000002-D09A-461B-8BB8-7517D0C298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1,345,012
1,313,424
217.43
682,341,469
667,562,830
11,957,282
330,447,137
472,098,681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市民の所得水準が高く、類似団体平均を上回る税収があるため、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0.95</a:t>
          </a:r>
          <a:r>
            <a:rPr kumimoji="1" lang="ja-JP" altLang="en-US" sz="1300">
              <a:latin typeface="ＭＳ Ｐゴシック" panose="020B0600070205080204" pitchFamily="50" charset="-128"/>
              <a:ea typeface="ＭＳ Ｐゴシック" panose="020B0600070205080204" pitchFamily="50" charset="-128"/>
            </a:rPr>
            <a:t>となっており、近年横ばい傾向となっている。</a:t>
          </a:r>
        </a:p>
        <a:p>
          <a:r>
            <a:rPr kumimoji="1" lang="ja-JP" altLang="en-US" sz="1300">
              <a:latin typeface="ＭＳ Ｐゴシック" panose="020B0600070205080204" pitchFamily="50" charset="-128"/>
              <a:ea typeface="ＭＳ Ｐゴシック" panose="020B0600070205080204" pitchFamily="50" charset="-128"/>
            </a:rPr>
            <a:t>　単年度の算定結果では、令和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0.938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0.961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0.956</a:t>
          </a:r>
          <a:r>
            <a:rPr kumimoji="1" lang="ja-JP" altLang="en-US" sz="1300">
              <a:latin typeface="ＭＳ Ｐゴシック" panose="020B0600070205080204" pitchFamily="50" charset="-128"/>
              <a:ea typeface="ＭＳ Ｐゴシック" panose="020B0600070205080204" pitchFamily="50" charset="-128"/>
            </a:rPr>
            <a:t>と概ね安定的に推移しており、引き続き、税の徴収強化等により歳入の確保に努める。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125185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058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56243</xdr:rowOff>
    </xdr:from>
    <xdr:to>
      <xdr:col>19</xdr:col>
      <xdr:colOff>133350</xdr:colOff>
      <xdr:row>38</xdr:row>
      <xdr:rowOff>90715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56243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39915</xdr:rowOff>
    </xdr:from>
    <xdr:to>
      <xdr:col>19</xdr:col>
      <xdr:colOff>184150</xdr:colOff>
      <xdr:row>38</xdr:row>
      <xdr:rowOff>141515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151691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人件費、物件費等の経常経費が増となったことにより、算定上の分子が約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億円増加した。一方で、地方税等が約</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億円増加、臨時財政対策債が約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億円減となったことにより、算定上の分母となる経常的な一般財源収入が約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億円増加したことにより、昨年度と横ばいとなった。</a:t>
          </a:r>
        </a:p>
        <a:p>
          <a:r>
            <a:rPr kumimoji="1" lang="ja-JP" altLang="en-US" sz="1300">
              <a:latin typeface="ＭＳ Ｐゴシック" panose="020B0600070205080204" pitchFamily="50" charset="-128"/>
              <a:ea typeface="ＭＳ Ｐゴシック" panose="020B0600070205080204" pitchFamily="50" charset="-128"/>
            </a:rPr>
            <a:t>　今後も公債費や扶助費の増加が見込まれるため、引き続き、市税を始めとする自主財源の確保や事務事業の見直しによる経常経費の削減に努める。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111478</xdr:rowOff>
    </xdr:from>
    <xdr:to>
      <xdr:col>23</xdr:col>
      <xdr:colOff>133350</xdr:colOff>
      <xdr:row>62</xdr:row>
      <xdr:rowOff>111478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4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62</xdr:row>
      <xdr:rowOff>111478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580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63</xdr:row>
      <xdr:rowOff>167922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2580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167922</xdr:rowOff>
    </xdr:from>
    <xdr:to>
      <xdr:col>11</xdr:col>
      <xdr:colOff>31750</xdr:colOff>
      <xdr:row>65</xdr:row>
      <xdr:rowOff>39511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692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77205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60678</xdr:rowOff>
    </xdr:from>
    <xdr:to>
      <xdr:col>19</xdr:col>
      <xdr:colOff>184150</xdr:colOff>
      <xdr:row>62</xdr:row>
      <xdr:rowOff>162278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99782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117122</xdr:rowOff>
    </xdr:from>
    <xdr:to>
      <xdr:col>11</xdr:col>
      <xdr:colOff>82550</xdr:colOff>
      <xdr:row>64</xdr:row>
      <xdr:rowOff>47272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160161</xdr:rowOff>
    </xdr:from>
    <xdr:to>
      <xdr:col>7</xdr:col>
      <xdr:colOff>31750</xdr:colOff>
      <xdr:row>65</xdr:row>
      <xdr:rowOff>90311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75088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新型コロナウイルスワクチン接種事業に係る事務費等の減により、物件費が減少したほか、人件費も令和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年度決算を上回る数値であった。また、人口が</a:t>
          </a:r>
          <a:r>
            <a:rPr kumimoji="1" lang="en-US" altLang="ja-JP" sz="1300">
              <a:latin typeface="ＭＳ Ｐゴシック" panose="020B0600070205080204" pitchFamily="50" charset="-128"/>
              <a:ea typeface="ＭＳ Ｐゴシック" panose="020B0600070205080204" pitchFamily="50" charset="-128"/>
            </a:rPr>
            <a:t>5,679</a:t>
          </a:r>
          <a:r>
            <a:rPr kumimoji="1" lang="ja-JP" altLang="en-US" sz="1300">
              <a:latin typeface="ＭＳ Ｐゴシック" panose="020B0600070205080204" pitchFamily="50" charset="-128"/>
              <a:ea typeface="ＭＳ Ｐゴシック" panose="020B0600070205080204" pitchFamily="50" charset="-128"/>
            </a:rPr>
            <a:t>人増加したため（令和</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6.1.1</a:t>
          </a:r>
          <a:r>
            <a:rPr kumimoji="1" lang="ja-JP" altLang="en-US" sz="1300">
              <a:latin typeface="ＭＳ Ｐゴシック" panose="020B0600070205080204" pitchFamily="50" charset="-128"/>
              <a:ea typeface="ＭＳ Ｐゴシック" panose="020B0600070205080204" pitchFamily="50" charset="-128"/>
            </a:rPr>
            <a:t>比較）、人口１人当たりの人件費・物件費等の決算額は、類似団体の平均より下回っている状態になっている。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今後も、適正な定員管理計画を進めるとともに、公民連携等の民間活力の活用の推進や、既存事業の更なる見直しによるコスト削減を図る。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90559</xdr:rowOff>
    </xdr:from>
    <xdr:to>
      <xdr:col>23</xdr:col>
      <xdr:colOff>133350</xdr:colOff>
      <xdr:row>84</xdr:row>
      <xdr:rowOff>152005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20909"/>
          <a:ext cx="838200" cy="2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130977</xdr:rowOff>
    </xdr:from>
    <xdr:to>
      <xdr:col>19</xdr:col>
      <xdr:colOff>133350</xdr:colOff>
      <xdr:row>84</xdr:row>
      <xdr:rowOff>152005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61327"/>
          <a:ext cx="889000" cy="1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7572</xdr:rowOff>
    </xdr:from>
    <xdr:to>
      <xdr:col>15</xdr:col>
      <xdr:colOff>82550</xdr:colOff>
      <xdr:row>83</xdr:row>
      <xdr:rowOff>130977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23572"/>
          <a:ext cx="889000" cy="6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7572</xdr:rowOff>
    </xdr:from>
    <xdr:to>
      <xdr:col>11</xdr:col>
      <xdr:colOff>31750</xdr:colOff>
      <xdr:row>80</xdr:row>
      <xdr:rowOff>30294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23572"/>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39759</xdr:rowOff>
    </xdr:from>
    <xdr:to>
      <xdr:col>23</xdr:col>
      <xdr:colOff>184150</xdr:colOff>
      <xdr:row>83</xdr:row>
      <xdr:rowOff>141359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56286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101205</xdr:rowOff>
    </xdr:from>
    <xdr:to>
      <xdr:col>19</xdr:col>
      <xdr:colOff>184150</xdr:colOff>
      <xdr:row>85</xdr:row>
      <xdr:rowOff>31355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41532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80177</xdr:rowOff>
    </xdr:from>
    <xdr:to>
      <xdr:col>15</xdr:col>
      <xdr:colOff>133350</xdr:colOff>
      <xdr:row>84</xdr:row>
      <xdr:rowOff>10327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20504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7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128222</xdr:rowOff>
    </xdr:from>
    <xdr:to>
      <xdr:col>11</xdr:col>
      <xdr:colOff>82550</xdr:colOff>
      <xdr:row>80</xdr:row>
      <xdr:rowOff>58372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68549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4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150944</xdr:rowOff>
    </xdr:from>
    <xdr:to>
      <xdr:col>7</xdr:col>
      <xdr:colOff>31750</xdr:colOff>
      <xdr:row>80</xdr:row>
      <xdr:rowOff>81094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91271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6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を超え、類似団体と比較しても高い状態で推移している。職員構成の相違のほか、キャリア最終盤における給与水準の上昇の抑制が国や類似団体に比べて弱いこと等が要因と考える。</a:t>
          </a:r>
        </a:p>
        <a:p>
          <a:r>
            <a:rPr kumimoji="1" lang="ja-JP" altLang="en-US" sz="1300">
              <a:latin typeface="ＭＳ Ｐゴシック" panose="020B0600070205080204" pitchFamily="50" charset="-128"/>
              <a:ea typeface="ＭＳ Ｐゴシック" panose="020B0600070205080204" pitchFamily="50" charset="-128"/>
            </a:rPr>
            <a:t>　本市では、平成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給料表について国を上回る引下げを行うとともに、年功的な給与水準の抑制を図ったところであり、その効果をしっかりと検証し、引き続き市人事委員会勧告に基づく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68943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531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月に策定した「さいたま市定員管理計画」に基づき、市の最重要計画に位置付けられた個別事業の確実な実施や育児休業等職員の代替配置の推進、定年引上げへの対応等を行うため、令和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年度にかけて職員の増員を図っているところであるが、平均値を下回る状態となっている。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今後も、将来にわたって持続可能な都市として成長・発展していくため、総人件費の抑制に配慮しつつ、「さいたま市定員管理計画」に基づき、業務量に応じた適正な職員数の確保に努めていく。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60</xdr:row>
      <xdr:rowOff>15748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001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85852</xdr:rowOff>
    </xdr:from>
    <xdr:to>
      <xdr:col>77</xdr:col>
      <xdr:colOff>44450</xdr:colOff>
      <xdr:row>59</xdr:row>
      <xdr:rowOff>124460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014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85852</xdr:rowOff>
    </xdr:from>
    <xdr:to>
      <xdr:col>72</xdr:col>
      <xdr:colOff>203200</xdr:colOff>
      <xdr:row>59</xdr:row>
      <xdr:rowOff>114808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014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114808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86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136398</xdr:rowOff>
    </xdr:from>
    <xdr:to>
      <xdr:col>81</xdr:col>
      <xdr:colOff>95250</xdr:colOff>
      <xdr:row>60</xdr:row>
      <xdr:rowOff>66548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152925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35052</xdr:rowOff>
    </xdr:from>
    <xdr:to>
      <xdr:col>73</xdr:col>
      <xdr:colOff>44450</xdr:colOff>
      <xdr:row>59</xdr:row>
      <xdr:rowOff>136652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64008</xdr:rowOff>
    </xdr:from>
    <xdr:to>
      <xdr:col>68</xdr:col>
      <xdr:colOff>203200</xdr:colOff>
      <xdr:row>59</xdr:row>
      <xdr:rowOff>165608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20574</xdr:rowOff>
    </xdr:from>
    <xdr:to>
      <xdr:col>64</xdr:col>
      <xdr:colOff>152400</xdr:colOff>
      <xdr:row>59</xdr:row>
      <xdr:rowOff>122174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132351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億円減少したこと等により算定上の分子となる数値が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億円減少した。一方、標準財政規模が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億円増額したこと等から、分母となる数値が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億円増加したため、令和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年度単年の実質公債費比率は</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％となった。そのため、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カ年平均については、算定外となる令和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年度単年の実質公債費比率（</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％）を下回る数値であったことから比率が改善した。</a:t>
          </a:r>
          <a:r>
            <a:rPr kumimoji="1" lang="en-US" altLang="ja-JP" sz="1300">
              <a:latin typeface="ＭＳ Ｐゴシック" panose="020B0600070205080204" pitchFamily="50" charset="-128"/>
              <a:ea typeface="ＭＳ Ｐゴシック" panose="020B0600070205080204" pitchFamily="50" charset="-128"/>
            </a:rPr>
            <a:t>10</a:t>
          </a:r>
        </a:p>
        <a:p>
          <a:r>
            <a:rPr kumimoji="1" lang="ja-JP" altLang="en-US" sz="1300">
              <a:latin typeface="ＭＳ Ｐゴシック" panose="020B0600070205080204" pitchFamily="50" charset="-128"/>
              <a:ea typeface="ＭＳ Ｐゴシック" panose="020B0600070205080204" pitchFamily="50" charset="-128"/>
            </a:rPr>
            <a:t>　元利償還金に対する地方交付税措置のある有利な起債を活用するなど、今後も市債残高を見据えた普通建設事業費の平準化に努める。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41</xdr:row>
      <xdr:rowOff>22578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5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100189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49389</xdr:rowOff>
    </xdr:from>
    <xdr:to>
      <xdr:col>68</xdr:col>
      <xdr:colOff>203200</xdr:colOff>
      <xdr:row>40</xdr:row>
      <xdr:rowOff>150989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161166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億円増額したこと等から、分母となる数値が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億円増加した。一方、分子となる地方債の現在高が</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億円増加したこと等から将来負担額が</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億円増額したため、差し引きされる充当可能基金等が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億円増額したものの、分子の数値が大幅に増加したことから、将来負担比率は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％数値が上昇した。</a:t>
          </a:r>
        </a:p>
        <a:p>
          <a:r>
            <a:rPr kumimoji="1" lang="ja-JP" altLang="en-US" sz="1300">
              <a:latin typeface="ＭＳ Ｐゴシック" panose="020B0600070205080204" pitchFamily="50" charset="-128"/>
              <a:ea typeface="ＭＳ Ｐゴシック" panose="020B0600070205080204" pitchFamily="50" charset="-128"/>
            </a:rPr>
            <a:t>　今後もインフラ整備や施設の老朽化対策により将来負担額の増加が見込まれることから、普通建設事業の平準化を図り、財政の健全化に努める。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132038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02577"/>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14</xdr:row>
      <xdr:rowOff>122386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0257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35323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15</xdr:row>
      <xdr:rowOff>25739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2268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77148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25739</xdr:rowOff>
    </xdr:from>
    <xdr:to>
      <xdr:col>68</xdr:col>
      <xdr:colOff>152400</xdr:colOff>
      <xdr:row>15</xdr:row>
      <xdr:rowOff>56303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97489"/>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97765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51477</xdr:rowOff>
    </xdr:from>
    <xdr:to>
      <xdr:col>77</xdr:col>
      <xdr:colOff>95250</xdr:colOff>
      <xdr:row>14</xdr:row>
      <xdr:rowOff>153077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163254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2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11913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146389</xdr:rowOff>
    </xdr:from>
    <xdr:to>
      <xdr:col>68</xdr:col>
      <xdr:colOff>203200</xdr:colOff>
      <xdr:row>15</xdr:row>
      <xdr:rowOff>76539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86716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1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117280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1,345,012
1,313,424
217.43
682,341,469
667,562,830
11,957,282
330,447,137
472,098,681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人口１人当たりの決算額は低い水準で推移しているが、経常収支比率は類似団体平均と比較して、高い水準となっている。これは人件費に占める支弁人件費の割合が類似団体に比べ低いことが要因と考える。</a:t>
          </a:r>
        </a:p>
        <a:p>
          <a:r>
            <a:rPr kumimoji="1" lang="ja-JP" altLang="en-US" sz="1300">
              <a:latin typeface="ＭＳ Ｐゴシック" panose="020B0600070205080204" pitchFamily="50" charset="-128"/>
              <a:ea typeface="ＭＳ Ｐゴシック" panose="020B0600070205080204" pitchFamily="50" charset="-128"/>
            </a:rPr>
            <a:t>　今後も人件費の縮減に向け、業務の集約化・委託化を推進するとともに、働き方の見直しに資する取組を継続的に実施していく。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56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6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139700</xdr:rowOff>
    </xdr:from>
    <xdr:to>
      <xdr:col>11</xdr:col>
      <xdr:colOff>9525</xdr:colOff>
      <xdr:row>40</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xdr:rowOff>
    </xdr:from>
    <xdr:to>
      <xdr:col>20</xdr:col>
      <xdr:colOff>38100</xdr:colOff>
      <xdr:row>40</xdr:row>
      <xdr:rowOff>114300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99077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88900</xdr:rowOff>
    </xdr:from>
    <xdr:to>
      <xdr:col>11</xdr:col>
      <xdr:colOff>60325</xdr:colOff>
      <xdr:row>41</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人件費の抑制及び事務の効率化のための業務の民間委託化や情報システム最適化の推進等により、委託料、賃借料等が類似団体平均と比較して高い水準で推移している。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また、令和５年度は新型コロナウイルスワクチン接種事業における感染症対策に係る委託料等の減等により物件費の総額も減となった。</a:t>
          </a:r>
        </a:p>
        <a:p>
          <a:r>
            <a:rPr kumimoji="1" lang="ja-JP" altLang="en-US" sz="1300">
              <a:latin typeface="ＭＳ Ｐゴシック" panose="020B0600070205080204" pitchFamily="50" charset="-128"/>
              <a:ea typeface="ＭＳ Ｐゴシック" panose="020B0600070205080204" pitchFamily="50" charset="-128"/>
            </a:rPr>
            <a:t>　今後も、指定管理者制度、ＰＦＩ等の公民連携を推進するとともに、既存事業の見直しを行うことにより、コストの削減に努める。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21</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72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143328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457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20</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45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507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2722</xdr:rowOff>
    </xdr:from>
    <xdr:to>
      <xdr:col>82</xdr:col>
      <xdr:colOff>158750</xdr:colOff>
      <xdr:row>21</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82749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108857</xdr:rowOff>
    </xdr:from>
    <xdr:to>
      <xdr:col>65</xdr:col>
      <xdr:colOff>53975</xdr:colOff>
      <xdr:row>21</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比較的老年人口が少なく（令和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年国勢調査における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歳以上の人口、全国：</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％、さいたま市：</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％）、現役世代が多い等のため、類似団体平均を下回る比率である。</a:t>
          </a:r>
        </a:p>
        <a:p>
          <a:r>
            <a:rPr kumimoji="1" lang="ja-JP" altLang="en-US" sz="1300">
              <a:latin typeface="ＭＳ Ｐゴシック" panose="020B0600070205080204" pitchFamily="50" charset="-128"/>
              <a:ea typeface="ＭＳ Ｐゴシック" panose="020B0600070205080204" pitchFamily="50" charset="-128"/>
            </a:rPr>
            <a:t>   しかしながら、障害福祉サービスの給付費や子育て支援医療費の増加等により、扶助費は増加傾向である。</a:t>
          </a:r>
        </a:p>
        <a:p>
          <a:r>
            <a:rPr kumimoji="1" lang="ja-JP" altLang="en-US" sz="1300">
              <a:latin typeface="ＭＳ Ｐゴシック" panose="020B0600070205080204" pitchFamily="50" charset="-128"/>
              <a:ea typeface="ＭＳ Ｐゴシック" panose="020B0600070205080204" pitchFamily="50" charset="-128"/>
            </a:rPr>
            <a:t>　今後も市民の健康づくりに取り組む施策を推進する等、将来的な医療費等の抑制を図る。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人口１人あたりの公営企業（法非適）等に対する繰出金が、類似団体と比較した場合、少額であるため、平均値より低い状況が続いている。</a:t>
          </a:r>
        </a:p>
        <a:p>
          <a:r>
            <a:rPr kumimoji="1" lang="ja-JP" altLang="en-US" sz="1300">
              <a:latin typeface="ＭＳ Ｐゴシック" panose="020B0600070205080204" pitchFamily="50" charset="-128"/>
              <a:ea typeface="ＭＳ Ｐゴシック" panose="020B0600070205080204" pitchFamily="50" charset="-128"/>
            </a:rPr>
            <a:t>　しかし、社会保険適用拡大に伴う税収の減による国民健康保険事業特別会計への繰出金等が増加傾向であるため、負担の増大に備える必要がある。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24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86178</xdr:rowOff>
    </xdr:from>
    <xdr:to>
      <xdr:col>69</xdr:col>
      <xdr:colOff>92075</xdr:colOff>
      <xdr:row>53</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35378</xdr:rowOff>
    </xdr:from>
    <xdr:to>
      <xdr:col>69</xdr:col>
      <xdr:colOff>142875</xdr:colOff>
      <xdr:row>53</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100693</xdr:rowOff>
    </xdr:from>
    <xdr:to>
      <xdr:col>65</xdr:col>
      <xdr:colOff>53975</xdr:colOff>
      <xdr:row>54</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大規模な法適用公営企業会計（電車、バス等の交通事業等）を有していないため、公営企業に対する繰出金が比較的少額であることから、補助費等の比率が類似団体平均と比較し、低い状況が続いている。また、令和５年度はさいたま応援プレミアム付商品券事業の減等により補助費等の総額も減となった。</a:t>
          </a:r>
        </a:p>
        <a:p>
          <a:r>
            <a:rPr kumimoji="1" lang="ja-JP" altLang="en-US" sz="1300">
              <a:latin typeface="ＭＳ Ｐゴシック" panose="020B0600070205080204" pitchFamily="50" charset="-128"/>
              <a:ea typeface="ＭＳ Ｐゴシック" panose="020B0600070205080204" pitchFamily="50" charset="-128"/>
            </a:rPr>
            <a:t>　今後も各種補助金等について、成果指標を設定し、事業効果の検証を実施するなど、補助金支出の適正化を図る。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24130</xdr:rowOff>
    </xdr:from>
    <xdr:to>
      <xdr:col>82</xdr:col>
      <xdr:colOff>107950</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681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24130</xdr:rowOff>
    </xdr:from>
    <xdr:to>
      <xdr:col>78</xdr:col>
      <xdr:colOff>69850</xdr:colOff>
      <xdr:row>33</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7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144780</xdr:rowOff>
    </xdr:from>
    <xdr:to>
      <xdr:col>78</xdr:col>
      <xdr:colOff>120650</xdr:colOff>
      <xdr:row>33</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普通建設事業費の平準化を図ってきたことで、市債残高が類似団体の中で低く、償還額も低い水準となっている。</a:t>
          </a:r>
        </a:p>
        <a:p>
          <a:r>
            <a:rPr kumimoji="1" lang="ja-JP" altLang="en-US" sz="1300">
              <a:latin typeface="ＭＳ Ｐゴシック" panose="020B0600070205080204" pitchFamily="50" charset="-128"/>
              <a:ea typeface="ＭＳ Ｐゴシック" panose="020B0600070205080204" pitchFamily="50" charset="-128"/>
            </a:rPr>
            <a:t>　令和５年度は、消防費の償還金の増等により、前年度より総額が増となった。</a:t>
          </a:r>
        </a:p>
        <a:p>
          <a:r>
            <a:rPr kumimoji="1" lang="ja-JP" altLang="en-US" sz="1300">
              <a:latin typeface="ＭＳ Ｐゴシック" panose="020B0600070205080204" pitchFamily="50" charset="-128"/>
              <a:ea typeface="ＭＳ Ｐゴシック" panose="020B0600070205080204" pitchFamily="50" charset="-128"/>
            </a:rPr>
            <a:t>　今後も後年度の公債費負担を踏まえながら、普通建設事業等の展開を進める。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09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77</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85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類似団体と比較し、人口１人あたりの公債費が少ないことから、公債費以外の経費が相対的に大きくなっている。</a:t>
          </a:r>
        </a:p>
        <a:p>
          <a:r>
            <a:rPr kumimoji="1" lang="ja-JP" altLang="en-US" sz="1300">
              <a:latin typeface="ＭＳ Ｐゴシック" panose="020B0600070205080204" pitchFamily="50" charset="-128"/>
              <a:ea typeface="ＭＳ Ｐゴシック" panose="020B0600070205080204" pitchFamily="50" charset="-128"/>
            </a:rPr>
            <a:t>　特に、障害福祉サービスの給付費や子育て支援医療費等の扶助費の増加等を背景に、経常的な経費が増加している。</a:t>
          </a:r>
        </a:p>
        <a:p>
          <a:r>
            <a:rPr kumimoji="1" lang="ja-JP" altLang="en-US" sz="1300">
              <a:latin typeface="ＭＳ Ｐゴシック" panose="020B0600070205080204" pitchFamily="50" charset="-128"/>
              <a:ea typeface="ＭＳ Ｐゴシック" panose="020B0600070205080204" pitchFamily="50" charset="-128"/>
            </a:rPr>
            <a:t>　今後も既存事業について、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サイクルに基づく見直し、優先順位付けを行い、限られた財源を効率的に活用できるよう努める。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22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77</xdr:row>
      <xdr:rowOff>26307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905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77</xdr:row>
      <xdr:rowOff>58964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90500"/>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58964</xdr:rowOff>
    </xdr:from>
    <xdr:to>
      <xdr:col>69</xdr:col>
      <xdr:colOff>92075</xdr:colOff>
      <xdr:row>78</xdr:row>
      <xdr:rowOff>94343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60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112332</xdr:rowOff>
    </xdr:from>
    <xdr:to>
      <xdr:col>29</xdr:col>
      <xdr:colOff>127000</xdr:colOff>
      <xdr:row>17</xdr:row>
      <xdr:rowOff>13576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3157"/>
          <a:ext cx="647700" cy="7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13576</xdr:rowOff>
    </xdr:from>
    <xdr:to>
      <xdr:col>26</xdr:col>
      <xdr:colOff>50800</xdr:colOff>
      <xdr:row>17</xdr:row>
      <xdr:rowOff>48362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5851"/>
          <a:ext cx="698500" cy="3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48362</xdr:rowOff>
    </xdr:from>
    <xdr:to>
      <xdr:col>22</xdr:col>
      <xdr:colOff>114300</xdr:colOff>
      <xdr:row>17</xdr:row>
      <xdr:rowOff>77661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0637"/>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77661</xdr:rowOff>
    </xdr:from>
    <xdr:to>
      <xdr:col>18</xdr:col>
      <xdr:colOff>177800</xdr:colOff>
      <xdr:row>17</xdr:row>
      <xdr:rowOff>99682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9936"/>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61532</xdr:rowOff>
    </xdr:from>
    <xdr:to>
      <xdr:col>29</xdr:col>
      <xdr:colOff>177800</xdr:colOff>
      <xdr:row>16</xdr:row>
      <xdr:rowOff>163132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33609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134226</xdr:rowOff>
    </xdr:from>
    <xdr:to>
      <xdr:col>26</xdr:col>
      <xdr:colOff>101600</xdr:colOff>
      <xdr:row>17</xdr:row>
      <xdr:rowOff>64376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49153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169012</xdr:rowOff>
    </xdr:from>
    <xdr:to>
      <xdr:col>22</xdr:col>
      <xdr:colOff>165100</xdr:colOff>
      <xdr:row>17</xdr:row>
      <xdr:rowOff>99162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83939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26861</xdr:rowOff>
    </xdr:from>
    <xdr:to>
      <xdr:col>19</xdr:col>
      <xdr:colOff>38100</xdr:colOff>
      <xdr:row>17</xdr:row>
      <xdr:rowOff>128461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113238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48882</xdr:rowOff>
    </xdr:from>
    <xdr:to>
      <xdr:col>15</xdr:col>
      <xdr:colOff>101600</xdr:colOff>
      <xdr:row>17</xdr:row>
      <xdr:rowOff>150482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74003</xdr:rowOff>
    </xdr:from>
    <xdr:to>
      <xdr:col>29</xdr:col>
      <xdr:colOff>127000</xdr:colOff>
      <xdr:row>36</xdr:row>
      <xdr:rowOff>99949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27253"/>
          <a:ext cx="6477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12205</xdr:rowOff>
    </xdr:from>
    <xdr:to>
      <xdr:col>26</xdr:col>
      <xdr:colOff>50800</xdr:colOff>
      <xdr:row>36</xdr:row>
      <xdr:rowOff>74003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65455"/>
          <a:ext cx="698500" cy="6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12205</xdr:rowOff>
    </xdr:from>
    <xdr:to>
      <xdr:col>22</xdr:col>
      <xdr:colOff>114300</xdr:colOff>
      <xdr:row>36</xdr:row>
      <xdr:rowOff>56820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65455"/>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56820</xdr:rowOff>
    </xdr:from>
    <xdr:to>
      <xdr:col>18</xdr:col>
      <xdr:colOff>177800</xdr:colOff>
      <xdr:row>36</xdr:row>
      <xdr:rowOff>135763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0070"/>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49149</xdr:rowOff>
    </xdr:from>
    <xdr:to>
      <xdr:col>29</xdr:col>
      <xdr:colOff>177800</xdr:colOff>
      <xdr:row>36</xdr:row>
      <xdr:rowOff>150749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21226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23203</xdr:rowOff>
    </xdr:from>
    <xdr:to>
      <xdr:col>26</xdr:col>
      <xdr:colOff>101600</xdr:colOff>
      <xdr:row>36</xdr:row>
      <xdr:rowOff>124803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109580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2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304305</xdr:rowOff>
    </xdr:from>
    <xdr:to>
      <xdr:col>22</xdr:col>
      <xdr:colOff>165100</xdr:colOff>
      <xdr:row>36</xdr:row>
      <xdr:rowOff>63005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47782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6020</xdr:rowOff>
    </xdr:from>
    <xdr:to>
      <xdr:col>19</xdr:col>
      <xdr:colOff>38100</xdr:colOff>
      <xdr:row>36</xdr:row>
      <xdr:rowOff>107620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92397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84963</xdr:rowOff>
    </xdr:from>
    <xdr:to>
      <xdr:col>15</xdr:col>
      <xdr:colOff>101600</xdr:colOff>
      <xdr:row>37</xdr:row>
      <xdr:rowOff>15113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1,345,012
1,313,424
217.43
682,341,469
667,562,830
11,957,282
330,447,137
472,098,681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86932</xdr:rowOff>
    </xdr:from>
    <xdr:to>
      <xdr:col>24</xdr:col>
      <xdr:colOff>63500</xdr:colOff>
      <xdr:row>35</xdr:row>
      <xdr:rowOff>135890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7682"/>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86932</xdr:rowOff>
    </xdr:from>
    <xdr:to>
      <xdr:col>19</xdr:col>
      <xdr:colOff>177800</xdr:colOff>
      <xdr:row>35</xdr:row>
      <xdr:rowOff>121641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7682"/>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121641</xdr:rowOff>
    </xdr:from>
    <xdr:to>
      <xdr:col>15</xdr:col>
      <xdr:colOff>50800</xdr:colOff>
      <xdr:row>35</xdr:row>
      <xdr:rowOff>145834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239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145834</xdr:rowOff>
    </xdr:from>
    <xdr:to>
      <xdr:col>10</xdr:col>
      <xdr:colOff>114300</xdr:colOff>
      <xdr:row>35</xdr:row>
      <xdr:rowOff>164579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658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36132</xdr:rowOff>
    </xdr:from>
    <xdr:to>
      <xdr:col>20</xdr:col>
      <xdr:colOff>38100</xdr:colOff>
      <xdr:row>35</xdr:row>
      <xdr:rowOff>137732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128859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70841</xdr:rowOff>
    </xdr:from>
    <xdr:to>
      <xdr:col>15</xdr:col>
      <xdr:colOff>101600</xdr:colOff>
      <xdr:row>36</xdr:row>
      <xdr:rowOff>991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163568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95034</xdr:rowOff>
    </xdr:from>
    <xdr:to>
      <xdr:col>10</xdr:col>
      <xdr:colOff>165100</xdr:colOff>
      <xdr:row>36</xdr:row>
      <xdr:rowOff>25184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113779</xdr:rowOff>
    </xdr:from>
    <xdr:to>
      <xdr:col>6</xdr:col>
      <xdr:colOff>38100</xdr:colOff>
      <xdr:row>36</xdr:row>
      <xdr:rowOff>43929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35056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166767</xdr:rowOff>
    </xdr:from>
    <xdr:to>
      <xdr:col>24</xdr:col>
      <xdr:colOff>63500</xdr:colOff>
      <xdr:row>55</xdr:row>
      <xdr:rowOff>12233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82167"/>
          <a:ext cx="838200" cy="3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166767</xdr:rowOff>
    </xdr:from>
    <xdr:to>
      <xdr:col>19</xdr:col>
      <xdr:colOff>177800</xdr:colOff>
      <xdr:row>54</xdr:row>
      <xdr:rowOff>64948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82167"/>
          <a:ext cx="889000" cy="2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64948</xdr:rowOff>
    </xdr:from>
    <xdr:to>
      <xdr:col>15</xdr:col>
      <xdr:colOff>50800</xdr:colOff>
      <xdr:row>57</xdr:row>
      <xdr:rowOff>157165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23248"/>
          <a:ext cx="889000" cy="60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88905</xdr:rowOff>
    </xdr:from>
    <xdr:to>
      <xdr:col>10</xdr:col>
      <xdr:colOff>114300</xdr:colOff>
      <xdr:row>57</xdr:row>
      <xdr:rowOff>157165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1555"/>
          <a:ext cx="8890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132883</xdr:rowOff>
    </xdr:from>
    <xdr:to>
      <xdr:col>24</xdr:col>
      <xdr:colOff>114300</xdr:colOff>
      <xdr:row>55</xdr:row>
      <xdr:rowOff>63033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155760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115967</xdr:rowOff>
    </xdr:from>
    <xdr:to>
      <xdr:col>20</xdr:col>
      <xdr:colOff>38100</xdr:colOff>
      <xdr:row>53</xdr:row>
      <xdr:rowOff>46117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62644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14148</xdr:rowOff>
    </xdr:from>
    <xdr:to>
      <xdr:col>15</xdr:col>
      <xdr:colOff>101600</xdr:colOff>
      <xdr:row>54</xdr:row>
      <xdr:rowOff>115748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132275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106365</xdr:rowOff>
    </xdr:from>
    <xdr:to>
      <xdr:col>10</xdr:col>
      <xdr:colOff>165100</xdr:colOff>
      <xdr:row>58</xdr:row>
      <xdr:rowOff>36515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38105</xdr:rowOff>
    </xdr:from>
    <xdr:to>
      <xdr:col>6</xdr:col>
      <xdr:colOff>38100</xdr:colOff>
      <xdr:row>57</xdr:row>
      <xdr:rowOff>139705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156232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82986</xdr:rowOff>
    </xdr:from>
    <xdr:to>
      <xdr:col>24</xdr:col>
      <xdr:colOff>63500</xdr:colOff>
      <xdr:row>78</xdr:row>
      <xdr:rowOff>120106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6086"/>
          <a:ext cx="8382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107043</xdr:rowOff>
    </xdr:from>
    <xdr:to>
      <xdr:col>19</xdr:col>
      <xdr:colOff>177800</xdr:colOff>
      <xdr:row>78</xdr:row>
      <xdr:rowOff>120106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0869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107043</xdr:rowOff>
    </xdr:from>
    <xdr:to>
      <xdr:col>15</xdr:col>
      <xdr:colOff>50800</xdr:colOff>
      <xdr:row>79</xdr:row>
      <xdr:rowOff>13426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08693"/>
          <a:ext cx="88900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168873</xdr:rowOff>
    </xdr:from>
    <xdr:to>
      <xdr:col>10</xdr:col>
      <xdr:colOff>114300</xdr:colOff>
      <xdr:row>79</xdr:row>
      <xdr:rowOff>13426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197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32186</xdr:rowOff>
    </xdr:from>
    <xdr:to>
      <xdr:col>24</xdr:col>
      <xdr:colOff>114300</xdr:colOff>
      <xdr:row>78</xdr:row>
      <xdr:rowOff>133786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118563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69306</xdr:rowOff>
    </xdr:from>
    <xdr:to>
      <xdr:col>20</xdr:col>
      <xdr:colOff>38100</xdr:colOff>
      <xdr:row>78</xdr:row>
      <xdr:rowOff>170906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162033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56243</xdr:rowOff>
    </xdr:from>
    <xdr:to>
      <xdr:col>15</xdr:col>
      <xdr:colOff>101600</xdr:colOff>
      <xdr:row>77</xdr:row>
      <xdr:rowOff>157843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148970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134076</xdr:rowOff>
    </xdr:from>
    <xdr:to>
      <xdr:col>10</xdr:col>
      <xdr:colOff>165100</xdr:colOff>
      <xdr:row>79</xdr:row>
      <xdr:rowOff>64226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55353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118073</xdr:rowOff>
    </xdr:from>
    <xdr:to>
      <xdr:col>6</xdr:col>
      <xdr:colOff>38100</xdr:colOff>
      <xdr:row>79</xdr:row>
      <xdr:rowOff>48223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39350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104980</xdr:rowOff>
    </xdr:from>
    <xdr:to>
      <xdr:col>24</xdr:col>
      <xdr:colOff>62865</xdr:colOff>
      <xdr:row>97</xdr:row>
      <xdr:rowOff>163666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35480"/>
          <a:ext cx="1270" cy="125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167493</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163666</xdr:rowOff>
    </xdr:from>
    <xdr:to>
      <xdr:col>24</xdr:col>
      <xdr:colOff>152400</xdr:colOff>
      <xdr:row>97</xdr:row>
      <xdr:rowOff>163666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51657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104980</xdr:rowOff>
    </xdr:from>
    <xdr:to>
      <xdr:col>24</xdr:col>
      <xdr:colOff>152400</xdr:colOff>
      <xdr:row>90</xdr:row>
      <xdr:rowOff>104980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66283</xdr:rowOff>
    </xdr:from>
    <xdr:to>
      <xdr:col>24</xdr:col>
      <xdr:colOff>63500</xdr:colOff>
      <xdr:row>97</xdr:row>
      <xdr:rowOff>102904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6933"/>
          <a:ext cx="8382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132717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7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82604</xdr:rowOff>
    </xdr:from>
    <xdr:to>
      <xdr:col>19</xdr:col>
      <xdr:colOff>177800</xdr:colOff>
      <xdr:row>97</xdr:row>
      <xdr:rowOff>102904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3254"/>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20979</xdr:rowOff>
    </xdr:from>
    <xdr:to>
      <xdr:col>20</xdr:col>
      <xdr:colOff>38100</xdr:colOff>
      <xdr:row>95</xdr:row>
      <xdr:rowOff>122579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0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08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82604</xdr:rowOff>
    </xdr:from>
    <xdr:to>
      <xdr:col>15</xdr:col>
      <xdr:colOff>50800</xdr:colOff>
      <xdr:row>98</xdr:row>
      <xdr:rowOff>112753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3254"/>
          <a:ext cx="889000" cy="2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127606</xdr:rowOff>
    </xdr:from>
    <xdr:to>
      <xdr:col>15</xdr:col>
      <xdr:colOff>101600</xdr:colOff>
      <xdr:row>95</xdr:row>
      <xdr:rowOff>57756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4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74283</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112753</xdr:rowOff>
    </xdr:from>
    <xdr:to>
      <xdr:col>10</xdr:col>
      <xdr:colOff>114300</xdr:colOff>
      <xdr:row>98</xdr:row>
      <xdr:rowOff>139764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14853"/>
          <a:ext cx="889000" cy="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30031</xdr:rowOff>
    </xdr:from>
    <xdr:to>
      <xdr:col>10</xdr:col>
      <xdr:colOff>165100</xdr:colOff>
      <xdr:row>96</xdr:row>
      <xdr:rowOff>131631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148158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77744</xdr:rowOff>
    </xdr:from>
    <xdr:to>
      <xdr:col>6</xdr:col>
      <xdr:colOff>38100</xdr:colOff>
      <xdr:row>97</xdr:row>
      <xdr:rowOff>7894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24421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15483</xdr:rowOff>
    </xdr:from>
    <xdr:to>
      <xdr:col>24</xdr:col>
      <xdr:colOff>114300</xdr:colOff>
      <xdr:row>97</xdr:row>
      <xdr:rowOff>117083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101860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52104</xdr:rowOff>
    </xdr:from>
    <xdr:to>
      <xdr:col>20</xdr:col>
      <xdr:colOff>38100</xdr:colOff>
      <xdr:row>97</xdr:row>
      <xdr:rowOff>153704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144831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31804</xdr:rowOff>
    </xdr:from>
    <xdr:to>
      <xdr:col>15</xdr:col>
      <xdr:colOff>101600</xdr:colOff>
      <xdr:row>97</xdr:row>
      <xdr:rowOff>133404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124531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7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61953</xdr:rowOff>
    </xdr:from>
    <xdr:to>
      <xdr:col>10</xdr:col>
      <xdr:colOff>165100</xdr:colOff>
      <xdr:row>98</xdr:row>
      <xdr:rowOff>163553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154680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9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88964</xdr:rowOff>
    </xdr:from>
    <xdr:to>
      <xdr:col>6</xdr:col>
      <xdr:colOff>38100</xdr:colOff>
      <xdr:row>99</xdr:row>
      <xdr:rowOff>19114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9823</xdr:rowOff>
    </xdr:from>
    <xdr:to>
      <xdr:col>54</xdr:col>
      <xdr:colOff>189865</xdr:colOff>
      <xdr:row>38</xdr:row>
      <xdr:rowOff>1539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82023"/>
          <a:ext cx="1270" cy="33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5366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1539</xdr:rowOff>
    </xdr:from>
    <xdr:to>
      <xdr:col>55</xdr:col>
      <xdr:colOff>88900</xdr:colOff>
      <xdr:row>38</xdr:row>
      <xdr:rowOff>1539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1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127950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9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9823</xdr:rowOff>
    </xdr:from>
    <xdr:to>
      <xdr:col>55</xdr:col>
      <xdr:colOff>88900</xdr:colOff>
      <xdr:row>36</xdr:row>
      <xdr:rowOff>9823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8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91302</xdr:rowOff>
    </xdr:from>
    <xdr:to>
      <xdr:col>55</xdr:col>
      <xdr:colOff>0</xdr:colOff>
      <xdr:row>37</xdr:row>
      <xdr:rowOff>135084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34952"/>
          <a:ext cx="838200" cy="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136379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37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113502</xdr:rowOff>
    </xdr:from>
    <xdr:to>
      <xdr:col>55</xdr:col>
      <xdr:colOff>50800</xdr:colOff>
      <xdr:row>37</xdr:row>
      <xdr:rowOff>43652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91302</xdr:rowOff>
    </xdr:from>
    <xdr:to>
      <xdr:col>50</xdr:col>
      <xdr:colOff>114300</xdr:colOff>
      <xdr:row>37</xdr:row>
      <xdr:rowOff>129272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34952"/>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79288</xdr:rowOff>
    </xdr:from>
    <xdr:to>
      <xdr:col>50</xdr:col>
      <xdr:colOff>165100</xdr:colOff>
      <xdr:row>37</xdr:row>
      <xdr:rowOff>9438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25965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101622</xdr:rowOff>
    </xdr:from>
    <xdr:to>
      <xdr:col>45</xdr:col>
      <xdr:colOff>177800</xdr:colOff>
      <xdr:row>37</xdr:row>
      <xdr:rowOff>129272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16572"/>
          <a:ext cx="889000" cy="10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63231</xdr:rowOff>
    </xdr:from>
    <xdr:to>
      <xdr:col>46</xdr:col>
      <xdr:colOff>38100</xdr:colOff>
      <xdr:row>36</xdr:row>
      <xdr:rowOff>164831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9908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101622</xdr:rowOff>
    </xdr:from>
    <xdr:to>
      <xdr:col>41</xdr:col>
      <xdr:colOff>50800</xdr:colOff>
      <xdr:row>38</xdr:row>
      <xdr:rowOff>50394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16572"/>
          <a:ext cx="889000" cy="11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44453</xdr:rowOff>
    </xdr:from>
    <xdr:to>
      <xdr:col>41</xdr:col>
      <xdr:colOff>101600</xdr:colOff>
      <xdr:row>30</xdr:row>
      <xdr:rowOff>146053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162580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xdr:rowOff>
    </xdr:from>
    <xdr:to>
      <xdr:col>36</xdr:col>
      <xdr:colOff>165100</xdr:colOff>
      <xdr:row>37</xdr:row>
      <xdr:rowOff>102554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119081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84284</xdr:rowOff>
    </xdr:from>
    <xdr:to>
      <xdr:col>55</xdr:col>
      <xdr:colOff>50800</xdr:colOff>
      <xdr:row>38</xdr:row>
      <xdr:rowOff>14435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7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170661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40502</xdr:rowOff>
    </xdr:from>
    <xdr:to>
      <xdr:col>50</xdr:col>
      <xdr:colOff>165100</xdr:colOff>
      <xdr:row>37</xdr:row>
      <xdr:rowOff>142102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133229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78472</xdr:rowOff>
    </xdr:from>
    <xdr:to>
      <xdr:col>46</xdr:col>
      <xdr:colOff>38100</xdr:colOff>
      <xdr:row>38</xdr:row>
      <xdr:rowOff>8621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2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171198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50822</xdr:rowOff>
    </xdr:from>
    <xdr:to>
      <xdr:col>41</xdr:col>
      <xdr:colOff>101600</xdr:colOff>
      <xdr:row>31</xdr:row>
      <xdr:rowOff>152422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143549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171044</xdr:rowOff>
    </xdr:from>
    <xdr:to>
      <xdr:col>36</xdr:col>
      <xdr:colOff>165100</xdr:colOff>
      <xdr:row>38</xdr:row>
      <xdr:rowOff>101194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92321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88456</xdr:rowOff>
    </xdr:from>
    <xdr:to>
      <xdr:col>55</xdr:col>
      <xdr:colOff>0</xdr:colOff>
      <xdr:row>55</xdr:row>
      <xdr:rowOff>78816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75306"/>
          <a:ext cx="838200" cy="3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78816</xdr:rowOff>
    </xdr:from>
    <xdr:to>
      <xdr:col>50</xdr:col>
      <xdr:colOff>114300</xdr:colOff>
      <xdr:row>55</xdr:row>
      <xdr:rowOff>86570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08566"/>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86570</xdr:rowOff>
    </xdr:from>
    <xdr:to>
      <xdr:col>45</xdr:col>
      <xdr:colOff>177800</xdr:colOff>
      <xdr:row>55</xdr:row>
      <xdr:rowOff>124670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0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50698</xdr:rowOff>
    </xdr:from>
    <xdr:to>
      <xdr:col>41</xdr:col>
      <xdr:colOff>50800</xdr:colOff>
      <xdr:row>55</xdr:row>
      <xdr:rowOff>124670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80448"/>
          <a:ext cx="889000" cy="7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37656</xdr:rowOff>
    </xdr:from>
    <xdr:to>
      <xdr:col>55</xdr:col>
      <xdr:colOff>50800</xdr:colOff>
      <xdr:row>53</xdr:row>
      <xdr:rowOff>139256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60533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28016</xdr:rowOff>
    </xdr:from>
    <xdr:to>
      <xdr:col>50</xdr:col>
      <xdr:colOff>165100</xdr:colOff>
      <xdr:row>55</xdr:row>
      <xdr:rowOff>129616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120743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35770</xdr:rowOff>
    </xdr:from>
    <xdr:to>
      <xdr:col>46</xdr:col>
      <xdr:colOff>38100</xdr:colOff>
      <xdr:row>55</xdr:row>
      <xdr:rowOff>137370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73870</xdr:rowOff>
    </xdr:from>
    <xdr:to>
      <xdr:col>41</xdr:col>
      <xdr:colOff>101600</xdr:colOff>
      <xdr:row>56</xdr:row>
      <xdr:rowOff>4020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166597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171348</xdr:rowOff>
    </xdr:from>
    <xdr:to>
      <xdr:col>36</xdr:col>
      <xdr:colOff>165100</xdr:colOff>
      <xdr:row>55</xdr:row>
      <xdr:rowOff>101498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72530</xdr:rowOff>
    </xdr:from>
    <xdr:to>
      <xdr:col>55</xdr:col>
      <xdr:colOff>0</xdr:colOff>
      <xdr:row>76</xdr:row>
      <xdr:rowOff>98247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31280"/>
          <a:ext cx="8382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98247</xdr:rowOff>
    </xdr:from>
    <xdr:to>
      <xdr:col>50</xdr:col>
      <xdr:colOff>114300</xdr:colOff>
      <xdr:row>77</xdr:row>
      <xdr:rowOff>160007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28447"/>
          <a:ext cx="889000" cy="2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106557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7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153949</xdr:rowOff>
    </xdr:from>
    <xdr:to>
      <xdr:col>45</xdr:col>
      <xdr:colOff>177800</xdr:colOff>
      <xdr:row>77</xdr:row>
      <xdr:rowOff>160007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12699"/>
          <a:ext cx="889000" cy="3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25137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127736</xdr:rowOff>
    </xdr:from>
    <xdr:to>
      <xdr:col>41</xdr:col>
      <xdr:colOff>50800</xdr:colOff>
      <xdr:row>75</xdr:row>
      <xdr:rowOff>153949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986486"/>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15574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21730</xdr:rowOff>
    </xdr:from>
    <xdr:to>
      <xdr:col>55</xdr:col>
      <xdr:colOff>50800</xdr:colOff>
      <xdr:row>75</xdr:row>
      <xdr:rowOff>123330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44607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47447</xdr:rowOff>
    </xdr:from>
    <xdr:to>
      <xdr:col>50</xdr:col>
      <xdr:colOff>165100</xdr:colOff>
      <xdr:row>76</xdr:row>
      <xdr:rowOff>149047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140174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109207</xdr:rowOff>
    </xdr:from>
    <xdr:to>
      <xdr:col>46</xdr:col>
      <xdr:colOff>38100</xdr:colOff>
      <xdr:row>78</xdr:row>
      <xdr:rowOff>39357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30484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103150</xdr:rowOff>
    </xdr:from>
    <xdr:to>
      <xdr:col>41</xdr:col>
      <xdr:colOff>101600</xdr:colOff>
      <xdr:row>76</xdr:row>
      <xdr:rowOff>33300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24426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76936</xdr:rowOff>
    </xdr:from>
    <xdr:to>
      <xdr:col>36</xdr:col>
      <xdr:colOff>165100</xdr:colOff>
      <xdr:row>76</xdr:row>
      <xdr:rowOff>7086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169663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129984</xdr:rowOff>
    </xdr:from>
    <xdr:to>
      <xdr:col>54</xdr:col>
      <xdr:colOff>189865</xdr:colOff>
      <xdr:row>97</xdr:row>
      <xdr:rowOff>15884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60484"/>
          <a:ext cx="1270" cy="108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19711</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6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15884</xdr:rowOff>
    </xdr:from>
    <xdr:to>
      <xdr:col>55</xdr:col>
      <xdr:colOff>88900</xdr:colOff>
      <xdr:row>97</xdr:row>
      <xdr:rowOff>15884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64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76661</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129984</xdr:rowOff>
    </xdr:from>
    <xdr:to>
      <xdr:col>55</xdr:col>
      <xdr:colOff>88900</xdr:colOff>
      <xdr:row>90</xdr:row>
      <xdr:rowOff>129984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6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101381</xdr:rowOff>
    </xdr:from>
    <xdr:to>
      <xdr:col>55</xdr:col>
      <xdr:colOff>0</xdr:colOff>
      <xdr:row>94</xdr:row>
      <xdr:rowOff>134499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46231"/>
          <a:ext cx="838200" cy="2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66143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58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43266</xdr:rowOff>
    </xdr:from>
    <xdr:to>
      <xdr:col>55</xdr:col>
      <xdr:colOff>50800</xdr:colOff>
      <xdr:row>93</xdr:row>
      <xdr:rowOff>144866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598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134499</xdr:rowOff>
    </xdr:from>
    <xdr:to>
      <xdr:col>50</xdr:col>
      <xdr:colOff>114300</xdr:colOff>
      <xdr:row>98</xdr:row>
      <xdr:rowOff>142187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50799"/>
          <a:ext cx="889000" cy="69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125504</xdr:rowOff>
    </xdr:from>
    <xdr:to>
      <xdr:col>50</xdr:col>
      <xdr:colOff>165100</xdr:colOff>
      <xdr:row>94</xdr:row>
      <xdr:rowOff>55654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07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72181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584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166532</xdr:rowOff>
    </xdr:from>
    <xdr:to>
      <xdr:col>45</xdr:col>
      <xdr:colOff>177800</xdr:colOff>
      <xdr:row>98</xdr:row>
      <xdr:rowOff>142187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54282"/>
          <a:ext cx="889000" cy="4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53666</xdr:rowOff>
    </xdr:from>
    <xdr:to>
      <xdr:col>46</xdr:col>
      <xdr:colOff>38100</xdr:colOff>
      <xdr:row>94</xdr:row>
      <xdr:rowOff>155266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16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9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149158</xdr:rowOff>
    </xdr:from>
    <xdr:to>
      <xdr:col>41</xdr:col>
      <xdr:colOff>50800</xdr:colOff>
      <xdr:row>95</xdr:row>
      <xdr:rowOff>166532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369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74127</xdr:rowOff>
    </xdr:from>
    <xdr:to>
      <xdr:col>41</xdr:col>
      <xdr:colOff>101600</xdr:colOff>
      <xdr:row>95</xdr:row>
      <xdr:rowOff>4277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19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20804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139536</xdr:rowOff>
    </xdr:from>
    <xdr:to>
      <xdr:col>36</xdr:col>
      <xdr:colOff>165100</xdr:colOff>
      <xdr:row>95</xdr:row>
      <xdr:rowOff>69686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5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86213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03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50581</xdr:rowOff>
    </xdr:from>
    <xdr:to>
      <xdr:col>55</xdr:col>
      <xdr:colOff>50800</xdr:colOff>
      <xdr:row>93</xdr:row>
      <xdr:rowOff>152181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9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29008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83699</xdr:rowOff>
    </xdr:from>
    <xdr:to>
      <xdr:col>50</xdr:col>
      <xdr:colOff>165100</xdr:colOff>
      <xdr:row>95</xdr:row>
      <xdr:rowOff>13849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4976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91387</xdr:rowOff>
    </xdr:from>
    <xdr:to>
      <xdr:col>46</xdr:col>
      <xdr:colOff>38100</xdr:colOff>
      <xdr:row>99</xdr:row>
      <xdr:rowOff>21537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12664</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8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115732</xdr:rowOff>
    </xdr:from>
    <xdr:to>
      <xdr:col>41</xdr:col>
      <xdr:colOff>101600</xdr:colOff>
      <xdr:row>96</xdr:row>
      <xdr:rowOff>45882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37009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98358</xdr:rowOff>
    </xdr:from>
    <xdr:to>
      <xdr:col>36</xdr:col>
      <xdr:colOff>165100</xdr:colOff>
      <xdr:row>96</xdr:row>
      <xdr:rowOff>28508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19635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4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98661</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21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97790</xdr:rowOff>
    </xdr:from>
    <xdr:to>
      <xdr:col>81</xdr:col>
      <xdr:colOff>50800</xdr:colOff>
      <xdr:row>39</xdr:row>
      <xdr:rowOff>98661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4340"/>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55771</xdr:rowOff>
    </xdr:from>
    <xdr:to>
      <xdr:col>76</xdr:col>
      <xdr:colOff>114300</xdr:colOff>
      <xdr:row>39</xdr:row>
      <xdr:rowOff>97790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42321"/>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55771</xdr:rowOff>
    </xdr:from>
    <xdr:to>
      <xdr:col>71</xdr:col>
      <xdr:colOff>177800</xdr:colOff>
      <xdr:row>39</xdr:row>
      <xdr:rowOff>86142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4232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47861</xdr:rowOff>
    </xdr:from>
    <xdr:to>
      <xdr:col>81</xdr:col>
      <xdr:colOff>101600</xdr:colOff>
      <xdr:row>39</xdr:row>
      <xdr:rowOff>149461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140588</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46990</xdr:rowOff>
    </xdr:from>
    <xdr:to>
      <xdr:col>76</xdr:col>
      <xdr:colOff>165100</xdr:colOff>
      <xdr:row>39</xdr:row>
      <xdr:rowOff>148590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139717</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4971</xdr:rowOff>
    </xdr:from>
    <xdr:to>
      <xdr:col>72</xdr:col>
      <xdr:colOff>38100</xdr:colOff>
      <xdr:row>39</xdr:row>
      <xdr:rowOff>106571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97698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35342</xdr:rowOff>
    </xdr:from>
    <xdr:to>
      <xdr:col>67</xdr:col>
      <xdr:colOff>101600</xdr:colOff>
      <xdr:row>39</xdr:row>
      <xdr:rowOff>136942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128069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1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2693</xdr:rowOff>
    </xdr:from>
    <xdr:to>
      <xdr:col>85</xdr:col>
      <xdr:colOff>127000</xdr:colOff>
      <xdr:row>79</xdr:row>
      <xdr:rowOff>9361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547243"/>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137376</xdr:rowOff>
    </xdr:from>
    <xdr:to>
      <xdr:col>81</xdr:col>
      <xdr:colOff>50800</xdr:colOff>
      <xdr:row>79</xdr:row>
      <xdr:rowOff>2693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510476"/>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119393</xdr:rowOff>
    </xdr:from>
    <xdr:to>
      <xdr:col>76</xdr:col>
      <xdr:colOff>114300</xdr:colOff>
      <xdr:row>78</xdr:row>
      <xdr:rowOff>137376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9249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119393</xdr:rowOff>
    </xdr:from>
    <xdr:to>
      <xdr:col>71</xdr:col>
      <xdr:colOff>177800</xdr:colOff>
      <xdr:row>78</xdr:row>
      <xdr:rowOff>158674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92493"/>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130011</xdr:rowOff>
    </xdr:from>
    <xdr:to>
      <xdr:col>85</xdr:col>
      <xdr:colOff>177800</xdr:colOff>
      <xdr:row>79</xdr:row>
      <xdr:rowOff>60161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5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44938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4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123343</xdr:rowOff>
    </xdr:from>
    <xdr:to>
      <xdr:col>81</xdr:col>
      <xdr:colOff>101600</xdr:colOff>
      <xdr:row>79</xdr:row>
      <xdr:rowOff>53493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44620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86576</xdr:rowOff>
    </xdr:from>
    <xdr:to>
      <xdr:col>76</xdr:col>
      <xdr:colOff>165100</xdr:colOff>
      <xdr:row>79</xdr:row>
      <xdr:rowOff>16726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7853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68593</xdr:rowOff>
    </xdr:from>
    <xdr:to>
      <xdr:col>72</xdr:col>
      <xdr:colOff>38100</xdr:colOff>
      <xdr:row>78</xdr:row>
      <xdr:rowOff>170193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107874</xdr:rowOff>
    </xdr:from>
    <xdr:to>
      <xdr:col>67</xdr:col>
      <xdr:colOff>101600</xdr:colOff>
      <xdr:row>79</xdr:row>
      <xdr:rowOff>38024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29151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157531</xdr:rowOff>
    </xdr:from>
    <xdr:to>
      <xdr:col>85</xdr:col>
      <xdr:colOff>127000</xdr:colOff>
      <xdr:row>96</xdr:row>
      <xdr:rowOff>127279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273831"/>
          <a:ext cx="838200" cy="3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132080</xdr:rowOff>
    </xdr:from>
    <xdr:to>
      <xdr:col>81</xdr:col>
      <xdr:colOff>50800</xdr:colOff>
      <xdr:row>94</xdr:row>
      <xdr:rowOff>157531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248380"/>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132080</xdr:rowOff>
    </xdr:from>
    <xdr:to>
      <xdr:col>76</xdr:col>
      <xdr:colOff>114300</xdr:colOff>
      <xdr:row>97</xdr:row>
      <xdr:rowOff>152806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248380"/>
          <a:ext cx="889000" cy="5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152806</xdr:rowOff>
    </xdr:from>
    <xdr:to>
      <xdr:col>71</xdr:col>
      <xdr:colOff>177800</xdr:colOff>
      <xdr:row>98</xdr:row>
      <xdr:rowOff>34849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345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76479</xdr:rowOff>
    </xdr:from>
    <xdr:to>
      <xdr:col>85</xdr:col>
      <xdr:colOff>177800</xdr:colOff>
      <xdr:row>97</xdr:row>
      <xdr:rowOff>6629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54906</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106731</xdr:rowOff>
    </xdr:from>
    <xdr:to>
      <xdr:col>81</xdr:col>
      <xdr:colOff>101600</xdr:colOff>
      <xdr:row>95</xdr:row>
      <xdr:rowOff>36881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2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53408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59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81280</xdr:rowOff>
    </xdr:from>
    <xdr:to>
      <xdr:col>76</xdr:col>
      <xdr:colOff>165100</xdr:colOff>
      <xdr:row>95</xdr:row>
      <xdr:rowOff>11430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2557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102006</xdr:rowOff>
    </xdr:from>
    <xdr:to>
      <xdr:col>72</xdr:col>
      <xdr:colOff>38100</xdr:colOff>
      <xdr:row>98</xdr:row>
      <xdr:rowOff>32156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23283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2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155499</xdr:rowOff>
    </xdr:from>
    <xdr:to>
      <xdr:col>67</xdr:col>
      <xdr:colOff>101600</xdr:colOff>
      <xdr:row>98</xdr:row>
      <xdr:rowOff>85649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76776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72753</xdr:rowOff>
    </xdr:from>
    <xdr:to>
      <xdr:col>116</xdr:col>
      <xdr:colOff>63500</xdr:colOff>
      <xdr:row>39</xdr:row>
      <xdr:rowOff>75692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5930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61323</xdr:rowOff>
    </xdr:from>
    <xdr:to>
      <xdr:col>111</xdr:col>
      <xdr:colOff>177800</xdr:colOff>
      <xdr:row>39</xdr:row>
      <xdr:rowOff>72753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7478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61323</xdr:rowOff>
    </xdr:from>
    <xdr:to>
      <xdr:col>107</xdr:col>
      <xdr:colOff>50800</xdr:colOff>
      <xdr:row>39</xdr:row>
      <xdr:rowOff>66874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74787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49240</xdr:rowOff>
    </xdr:from>
    <xdr:to>
      <xdr:col>102</xdr:col>
      <xdr:colOff>114300</xdr:colOff>
      <xdr:row>39</xdr:row>
      <xdr:rowOff>66874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35790"/>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24892</xdr:rowOff>
    </xdr:from>
    <xdr:to>
      <xdr:col>116</xdr:col>
      <xdr:colOff>114300</xdr:colOff>
      <xdr:row>39</xdr:row>
      <xdr:rowOff>126492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111269</xdr:rowOff>
    </xdr:from>
    <xdr:ext cx="313932"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626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21953</xdr:rowOff>
    </xdr:from>
    <xdr:to>
      <xdr:col>112</xdr:col>
      <xdr:colOff>38100</xdr:colOff>
      <xdr:row>39</xdr:row>
      <xdr:rowOff>123553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114680</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66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10523</xdr:rowOff>
    </xdr:from>
    <xdr:to>
      <xdr:col>107</xdr:col>
      <xdr:colOff>101600</xdr:colOff>
      <xdr:row>39</xdr:row>
      <xdr:rowOff>112123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103250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16074</xdr:rowOff>
    </xdr:from>
    <xdr:to>
      <xdr:col>102</xdr:col>
      <xdr:colOff>165100</xdr:colOff>
      <xdr:row>39</xdr:row>
      <xdr:rowOff>117674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108801</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88333" y="679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169890</xdr:rowOff>
    </xdr:from>
    <xdr:to>
      <xdr:col>98</xdr:col>
      <xdr:colOff>38100</xdr:colOff>
      <xdr:row>39</xdr:row>
      <xdr:rowOff>100040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91167</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160947</xdr:rowOff>
    </xdr:from>
    <xdr:to>
      <xdr:col>116</xdr:col>
      <xdr:colOff>63500</xdr:colOff>
      <xdr:row>57</xdr:row>
      <xdr:rowOff>1588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9762147"/>
          <a:ext cx="8382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129011</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73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160947</xdr:rowOff>
    </xdr:from>
    <xdr:to>
      <xdr:col>111</xdr:col>
      <xdr:colOff>177800</xdr:colOff>
      <xdr:row>57</xdr:row>
      <xdr:rowOff>44132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976214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28575</xdr:rowOff>
    </xdr:from>
    <xdr:to>
      <xdr:col>107</xdr:col>
      <xdr:colOff>50800</xdr:colOff>
      <xdr:row>57</xdr:row>
      <xdr:rowOff>44132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9801225"/>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28575</xdr:rowOff>
    </xdr:from>
    <xdr:to>
      <xdr:col>102</xdr:col>
      <xdr:colOff>114300</xdr:colOff>
      <xdr:row>57</xdr:row>
      <xdr:rowOff>153391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9801225"/>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122238</xdr:rowOff>
    </xdr:from>
    <xdr:to>
      <xdr:col>116</xdr:col>
      <xdr:colOff>114300</xdr:colOff>
      <xdr:row>57</xdr:row>
      <xdr:rowOff>52388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7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145115</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5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110147</xdr:rowOff>
    </xdr:from>
    <xdr:to>
      <xdr:col>112</xdr:col>
      <xdr:colOff>38100</xdr:colOff>
      <xdr:row>57</xdr:row>
      <xdr:rowOff>40297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7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31424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98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164782</xdr:rowOff>
    </xdr:from>
    <xdr:to>
      <xdr:col>107</xdr:col>
      <xdr:colOff>101600</xdr:colOff>
      <xdr:row>57</xdr:row>
      <xdr:rowOff>94932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7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86059</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98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149225</xdr:rowOff>
    </xdr:from>
    <xdr:to>
      <xdr:col>102</xdr:col>
      <xdr:colOff>165100</xdr:colOff>
      <xdr:row>57</xdr:row>
      <xdr:rowOff>79375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70502</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98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102591</xdr:rowOff>
    </xdr:from>
    <xdr:to>
      <xdr:col>98</xdr:col>
      <xdr:colOff>38100</xdr:colOff>
      <xdr:row>58</xdr:row>
      <xdr:rowOff>32741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23868</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99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99161</xdr:rowOff>
    </xdr:from>
    <xdr:to>
      <xdr:col>116</xdr:col>
      <xdr:colOff>62864</xdr:colOff>
      <xdr:row>77</xdr:row>
      <xdr:rowOff>71425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272111"/>
          <a:ext cx="1269" cy="100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75252</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2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71425</xdr:rowOff>
    </xdr:from>
    <xdr:to>
      <xdr:col>116</xdr:col>
      <xdr:colOff>152400</xdr:colOff>
      <xdr:row>77</xdr:row>
      <xdr:rowOff>71425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27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45838</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0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99161</xdr:rowOff>
    </xdr:from>
    <xdr:to>
      <xdr:col>116</xdr:col>
      <xdr:colOff>152400</xdr:colOff>
      <xdr:row>71</xdr:row>
      <xdr:rowOff>99161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27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71425</xdr:rowOff>
    </xdr:from>
    <xdr:to>
      <xdr:col>116</xdr:col>
      <xdr:colOff>63500</xdr:colOff>
      <xdr:row>77</xdr:row>
      <xdr:rowOff>151321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273075"/>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161726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677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138849</xdr:rowOff>
    </xdr:from>
    <xdr:to>
      <xdr:col>116</xdr:col>
      <xdr:colOff>114300</xdr:colOff>
      <xdr:row>75</xdr:row>
      <xdr:rowOff>68999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151321</xdr:rowOff>
    </xdr:from>
    <xdr:to>
      <xdr:col>111</xdr:col>
      <xdr:colOff>177800</xdr:colOff>
      <xdr:row>78</xdr:row>
      <xdr:rowOff>330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352971"/>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3328</xdr:rowOff>
    </xdr:from>
    <xdr:to>
      <xdr:col>112</xdr:col>
      <xdr:colOff>38100</xdr:colOff>
      <xdr:row>75</xdr:row>
      <xdr:rowOff>104928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121455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330</xdr:rowOff>
    </xdr:from>
    <xdr:to>
      <xdr:col>107</xdr:col>
      <xdr:colOff>50800</xdr:colOff>
      <xdr:row>78</xdr:row>
      <xdr:rowOff>19608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3373430"/>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27825</xdr:rowOff>
    </xdr:from>
    <xdr:to>
      <xdr:col>107</xdr:col>
      <xdr:colOff>101600</xdr:colOff>
      <xdr:row>75</xdr:row>
      <xdr:rowOff>129425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145952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19608</xdr:rowOff>
    </xdr:from>
    <xdr:to>
      <xdr:col>102</xdr:col>
      <xdr:colOff>114300</xdr:colOff>
      <xdr:row>78</xdr:row>
      <xdr:rowOff>44831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392708"/>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68935</xdr:rowOff>
    </xdr:from>
    <xdr:to>
      <xdr:col>102</xdr:col>
      <xdr:colOff>165100</xdr:colOff>
      <xdr:row>75</xdr:row>
      <xdr:rowOff>170535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61735</xdr:rowOff>
    </xdr:from>
    <xdr:to>
      <xdr:col>98</xdr:col>
      <xdr:colOff>38100</xdr:colOff>
      <xdr:row>75</xdr:row>
      <xdr:rowOff>163336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20625</xdr:rowOff>
    </xdr:from>
    <xdr:to>
      <xdr:col>116</xdr:col>
      <xdr:colOff>114300</xdr:colOff>
      <xdr:row>77</xdr:row>
      <xdr:rowOff>122225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2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107002</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1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100521</xdr:rowOff>
    </xdr:from>
    <xdr:to>
      <xdr:col>112</xdr:col>
      <xdr:colOff>38100</xdr:colOff>
      <xdr:row>78</xdr:row>
      <xdr:rowOff>30671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3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21798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120980</xdr:rowOff>
    </xdr:from>
    <xdr:to>
      <xdr:col>107</xdr:col>
      <xdr:colOff>101600</xdr:colOff>
      <xdr:row>78</xdr:row>
      <xdr:rowOff>51130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42257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140258</xdr:rowOff>
    </xdr:from>
    <xdr:to>
      <xdr:col>102</xdr:col>
      <xdr:colOff>165100</xdr:colOff>
      <xdr:row>78</xdr:row>
      <xdr:rowOff>70408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61535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165481</xdr:rowOff>
    </xdr:from>
    <xdr:to>
      <xdr:col>98</xdr:col>
      <xdr:colOff>38100</xdr:colOff>
      <xdr:row>78</xdr:row>
      <xdr:rowOff>95631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86758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・歳出決算総額は、人口の増加があるものの、物件費や補助費等の増加の影響により、住民一人当たり</a:t>
          </a:r>
          <a:r>
            <a:rPr kumimoji="1" lang="en-US" altLang="ja-JP" sz="1300">
              <a:latin typeface="ＭＳ Ｐゴシック" panose="020B0600070205080204" pitchFamily="50" charset="-128"/>
              <a:ea typeface="ＭＳ Ｐゴシック" panose="020B0600070205080204" pitchFamily="50" charset="-128"/>
            </a:rPr>
            <a:t>496,325</a:t>
          </a:r>
          <a:r>
            <a:rPr kumimoji="1" lang="ja-JP" altLang="en-US" sz="1300">
              <a:latin typeface="ＭＳ Ｐゴシック" panose="020B0600070205080204" pitchFamily="50" charset="-128"/>
              <a:ea typeface="ＭＳ Ｐゴシック" panose="020B0600070205080204" pitchFamily="50" charset="-128"/>
            </a:rPr>
            <a:t>円となっており、昨年度より上回っている。</a:t>
          </a:r>
        </a:p>
        <a:p>
          <a:r>
            <a:rPr kumimoji="1" lang="ja-JP" altLang="en-US" sz="1300">
              <a:latin typeface="ＭＳ Ｐゴシック" panose="020B0600070205080204" pitchFamily="50" charset="-128"/>
              <a:ea typeface="ＭＳ Ｐゴシック" panose="020B0600070205080204" pitchFamily="50" charset="-128"/>
            </a:rPr>
            <a:t>　なお、各指標の住民一人当たりのコストは、人口の増加等の影響により、すべての項目において類似団体平均より下回っている状況である。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71,690</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％の増加となっている。その主な要因としては、新市民会館うらわの保留床取得費の支払いを開始したことによる増等によるものである。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64,038</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％の減少となっている。その主な要因としては、新型コロナウイルスワクチン接種会場の開設数減に伴う集団接種会場運営委託料の減等によるものである。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5,663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％の減少となっている。その主な要因としては、財政調整基金積立金の積立額の減等によるものである。</a:t>
          </a:r>
        </a:p>
        <a:p>
          <a:r>
            <a:rPr kumimoji="1" lang="ja-JP" altLang="en-US" sz="1300">
              <a:latin typeface="ＭＳ Ｐゴシック" panose="020B0600070205080204" pitchFamily="50" charset="-128"/>
              <a:ea typeface="ＭＳ Ｐゴシック" panose="020B0600070205080204" pitchFamily="50" charset="-128"/>
            </a:rPr>
            <a:t>今後も人口の増加は見込まれるものの、物価高騰の影響や対象者数の増による扶助費の増加等により、住民一人当たりの金額は増加することが予想される。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1,345,012
1,313,424
217.43
682,341,469
667,562,830
11,957,282
330,447,137
472,098,681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139700</xdr:rowOff>
    </xdr:from>
    <xdr:to>
      <xdr:col>24</xdr:col>
      <xdr:colOff>63500</xdr:colOff>
      <xdr:row>35</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40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151130</xdr:rowOff>
    </xdr:from>
    <xdr:to>
      <xdr:col>19</xdr:col>
      <xdr:colOff>177800</xdr:colOff>
      <xdr:row>35</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518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159294</xdr:rowOff>
    </xdr:from>
    <xdr:to>
      <xdr:col>15</xdr:col>
      <xdr:colOff>50800</xdr:colOff>
      <xdr:row>36</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0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100511</xdr:rowOff>
    </xdr:from>
    <xdr:to>
      <xdr:col>10</xdr:col>
      <xdr:colOff>114300</xdr:colOff>
      <xdr:row>36</xdr:row>
      <xdr:rowOff>10704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0126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88900</xdr:rowOff>
    </xdr:from>
    <xdr:to>
      <xdr:col>24</xdr:col>
      <xdr:colOff>114300</xdr:colOff>
      <xdr:row>36</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108494</xdr:rowOff>
    </xdr:from>
    <xdr:to>
      <xdr:col>15</xdr:col>
      <xdr:colOff>101600</xdr:colOff>
      <xdr:row>36</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55171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131354</xdr:rowOff>
    </xdr:from>
    <xdr:to>
      <xdr:col>10</xdr:col>
      <xdr:colOff>165100</xdr:colOff>
      <xdr:row>36</xdr:row>
      <xdr:rowOff>61504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78031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49711</xdr:rowOff>
    </xdr:from>
    <xdr:to>
      <xdr:col>6</xdr:col>
      <xdr:colOff>38100</xdr:colOff>
      <xdr:row>35</xdr:row>
      <xdr:rowOff>151311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167838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89319</xdr:rowOff>
    </xdr:from>
    <xdr:to>
      <xdr:col>24</xdr:col>
      <xdr:colOff>63500</xdr:colOff>
      <xdr:row>58</xdr:row>
      <xdr:rowOff>106934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33419"/>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17602</xdr:rowOff>
    </xdr:from>
    <xdr:to>
      <xdr:col>19</xdr:col>
      <xdr:colOff>177800</xdr:colOff>
      <xdr:row>58</xdr:row>
      <xdr:rowOff>106934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61702"/>
          <a:ext cx="8890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79946</xdr:rowOff>
    </xdr:from>
    <xdr:to>
      <xdr:col>15</xdr:col>
      <xdr:colOff>50800</xdr:colOff>
      <xdr:row>58</xdr:row>
      <xdr:rowOff>17602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23896"/>
          <a:ext cx="889000" cy="11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79946</xdr:rowOff>
    </xdr:from>
    <xdr:to>
      <xdr:col>10</xdr:col>
      <xdr:colOff>114300</xdr:colOff>
      <xdr:row>58</xdr:row>
      <xdr:rowOff>125349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23896"/>
          <a:ext cx="889000" cy="12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38519</xdr:rowOff>
    </xdr:from>
    <xdr:to>
      <xdr:col>24</xdr:col>
      <xdr:colOff>114300</xdr:colOff>
      <xdr:row>58</xdr:row>
      <xdr:rowOff>140119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61396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56134</xdr:rowOff>
    </xdr:from>
    <xdr:to>
      <xdr:col>20</xdr:col>
      <xdr:colOff>38100</xdr:colOff>
      <xdr:row>58</xdr:row>
      <xdr:rowOff>157734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138252</xdr:rowOff>
    </xdr:from>
    <xdr:to>
      <xdr:col>15</xdr:col>
      <xdr:colOff>101600</xdr:colOff>
      <xdr:row>58</xdr:row>
      <xdr:rowOff>68402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84929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29146</xdr:rowOff>
    </xdr:from>
    <xdr:to>
      <xdr:col>10</xdr:col>
      <xdr:colOff>165100</xdr:colOff>
      <xdr:row>51</xdr:row>
      <xdr:rowOff>130746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147273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74549</xdr:rowOff>
    </xdr:from>
    <xdr:to>
      <xdr:col>6</xdr:col>
      <xdr:colOff>38100</xdr:colOff>
      <xdr:row>59</xdr:row>
      <xdr:rowOff>4699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21226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148982</xdr:rowOff>
    </xdr:from>
    <xdr:to>
      <xdr:col>24</xdr:col>
      <xdr:colOff>63500</xdr:colOff>
      <xdr:row>78</xdr:row>
      <xdr:rowOff>1344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50632"/>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1344</xdr:rowOff>
    </xdr:from>
    <xdr:to>
      <xdr:col>19</xdr:col>
      <xdr:colOff>177800</xdr:colOff>
      <xdr:row>78</xdr:row>
      <xdr:rowOff>28814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7444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28814</xdr:rowOff>
    </xdr:from>
    <xdr:to>
      <xdr:col>15</xdr:col>
      <xdr:colOff>50800</xdr:colOff>
      <xdr:row>79</xdr:row>
      <xdr:rowOff>17407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01914"/>
          <a:ext cx="889000" cy="1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17407</xdr:rowOff>
    </xdr:from>
    <xdr:to>
      <xdr:col>10</xdr:col>
      <xdr:colOff>114300</xdr:colOff>
      <xdr:row>79</xdr:row>
      <xdr:rowOff>65863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61957"/>
          <a:ext cx="889000" cy="4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98182</xdr:rowOff>
    </xdr:from>
    <xdr:to>
      <xdr:col>24</xdr:col>
      <xdr:colOff>114300</xdr:colOff>
      <xdr:row>78</xdr:row>
      <xdr:rowOff>28332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76609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7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121994</xdr:rowOff>
    </xdr:from>
    <xdr:to>
      <xdr:col>20</xdr:col>
      <xdr:colOff>38100</xdr:colOff>
      <xdr:row>78</xdr:row>
      <xdr:rowOff>52144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43271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149464</xdr:rowOff>
    </xdr:from>
    <xdr:to>
      <xdr:col>15</xdr:col>
      <xdr:colOff>101600</xdr:colOff>
      <xdr:row>78</xdr:row>
      <xdr:rowOff>79614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70741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138057</xdr:rowOff>
    </xdr:from>
    <xdr:to>
      <xdr:col>10</xdr:col>
      <xdr:colOff>165100</xdr:colOff>
      <xdr:row>79</xdr:row>
      <xdr:rowOff>68207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59334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60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15063</xdr:rowOff>
    </xdr:from>
    <xdr:to>
      <xdr:col>6</xdr:col>
      <xdr:colOff>38100</xdr:colOff>
      <xdr:row>79</xdr:row>
      <xdr:rowOff>116663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107790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5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5643</xdr:rowOff>
    </xdr:from>
    <xdr:to>
      <xdr:col>24</xdr:col>
      <xdr:colOff>63500</xdr:colOff>
      <xdr:row>96</xdr:row>
      <xdr:rowOff>63216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93393"/>
          <a:ext cx="838200" cy="2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5643</xdr:rowOff>
    </xdr:from>
    <xdr:to>
      <xdr:col>19</xdr:col>
      <xdr:colOff>177800</xdr:colOff>
      <xdr:row>96</xdr:row>
      <xdr:rowOff>20958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93393"/>
          <a:ext cx="889000" cy="1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20958</xdr:rowOff>
    </xdr:from>
    <xdr:to>
      <xdr:col>15</xdr:col>
      <xdr:colOff>50800</xdr:colOff>
      <xdr:row>99</xdr:row>
      <xdr:rowOff>68410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80158"/>
          <a:ext cx="889000" cy="5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82766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60637</xdr:rowOff>
    </xdr:from>
    <xdr:to>
      <xdr:col>10</xdr:col>
      <xdr:colOff>114300</xdr:colOff>
      <xdr:row>99</xdr:row>
      <xdr:rowOff>68410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703418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12416</xdr:rowOff>
    </xdr:from>
    <xdr:to>
      <xdr:col>24</xdr:col>
      <xdr:colOff>114300</xdr:colOff>
      <xdr:row>96</xdr:row>
      <xdr:rowOff>114016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35293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126293</xdr:rowOff>
    </xdr:from>
    <xdr:to>
      <xdr:col>20</xdr:col>
      <xdr:colOff>38100</xdr:colOff>
      <xdr:row>95</xdr:row>
      <xdr:rowOff>56443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47570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141608</xdr:rowOff>
    </xdr:from>
    <xdr:to>
      <xdr:col>15</xdr:col>
      <xdr:colOff>101600</xdr:colOff>
      <xdr:row>96</xdr:row>
      <xdr:rowOff>71758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62885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17610</xdr:rowOff>
    </xdr:from>
    <xdr:to>
      <xdr:col>10</xdr:col>
      <xdr:colOff>165100</xdr:colOff>
      <xdr:row>99</xdr:row>
      <xdr:rowOff>119210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110337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9837</xdr:rowOff>
    </xdr:from>
    <xdr:to>
      <xdr:col>6</xdr:col>
      <xdr:colOff>38100</xdr:colOff>
      <xdr:row>99</xdr:row>
      <xdr:rowOff>111437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102564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33020</xdr:rowOff>
    </xdr:from>
    <xdr:to>
      <xdr:col>55</xdr:col>
      <xdr:colOff>0</xdr:colOff>
      <xdr:row>38</xdr:row>
      <xdr:rowOff>39370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481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39370</xdr:rowOff>
    </xdr:from>
    <xdr:to>
      <xdr:col>50</xdr:col>
      <xdr:colOff>114300</xdr:colOff>
      <xdr:row>38</xdr:row>
      <xdr:rowOff>50800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54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139700</xdr:rowOff>
    </xdr:from>
    <xdr:to>
      <xdr:col>45</xdr:col>
      <xdr:colOff>177800</xdr:colOff>
      <xdr:row>38</xdr:row>
      <xdr:rowOff>50800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833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139700</xdr:rowOff>
    </xdr:from>
    <xdr:to>
      <xdr:col>41</xdr:col>
      <xdr:colOff>50800</xdr:colOff>
      <xdr:row>38</xdr:row>
      <xdr:rowOff>8890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833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153670</xdr:rowOff>
    </xdr:from>
    <xdr:to>
      <xdr:col>55</xdr:col>
      <xdr:colOff>50800</xdr:colOff>
      <xdr:row>38</xdr:row>
      <xdr:rowOff>83820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132097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160020</xdr:rowOff>
    </xdr:from>
    <xdr:to>
      <xdr:col>50</xdr:col>
      <xdr:colOff>165100</xdr:colOff>
      <xdr:row>38</xdr:row>
      <xdr:rowOff>90170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81297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9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0</xdr:rowOff>
    </xdr:from>
    <xdr:to>
      <xdr:col>46</xdr:col>
      <xdr:colOff>38100</xdr:colOff>
      <xdr:row>38</xdr:row>
      <xdr:rowOff>101600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92727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0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88900</xdr:rowOff>
    </xdr:from>
    <xdr:to>
      <xdr:col>41</xdr:col>
      <xdr:colOff>101600</xdr:colOff>
      <xdr:row>38</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10177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129540</xdr:rowOff>
    </xdr:from>
    <xdr:to>
      <xdr:col>36</xdr:col>
      <xdr:colOff>165100</xdr:colOff>
      <xdr:row>38</xdr:row>
      <xdr:rowOff>59690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50817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8636</xdr:rowOff>
    </xdr:from>
    <xdr:to>
      <xdr:col>55</xdr:col>
      <xdr:colOff>0</xdr:colOff>
      <xdr:row>58</xdr:row>
      <xdr:rowOff>73533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52736"/>
          <a:ext cx="8382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55626</xdr:rowOff>
    </xdr:from>
    <xdr:to>
      <xdr:col>50</xdr:col>
      <xdr:colOff>114300</xdr:colOff>
      <xdr:row>58</xdr:row>
      <xdr:rowOff>73533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997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55626</xdr:rowOff>
    </xdr:from>
    <xdr:to>
      <xdr:col>45</xdr:col>
      <xdr:colOff>177800</xdr:colOff>
      <xdr:row>58</xdr:row>
      <xdr:rowOff>93599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99726"/>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92837</xdr:rowOff>
    </xdr:from>
    <xdr:to>
      <xdr:col>41</xdr:col>
      <xdr:colOff>50800</xdr:colOff>
      <xdr:row>58</xdr:row>
      <xdr:rowOff>93599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369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129286</xdr:rowOff>
    </xdr:from>
    <xdr:to>
      <xdr:col>55</xdr:col>
      <xdr:colOff>50800</xdr:colOff>
      <xdr:row>58</xdr:row>
      <xdr:rowOff>59436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107713</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8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22733</xdr:rowOff>
    </xdr:from>
    <xdr:to>
      <xdr:col>50</xdr:col>
      <xdr:colOff>165100</xdr:colOff>
      <xdr:row>58</xdr:row>
      <xdr:rowOff>124333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115460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4826</xdr:rowOff>
    </xdr:from>
    <xdr:to>
      <xdr:col>46</xdr:col>
      <xdr:colOff>38100</xdr:colOff>
      <xdr:row>58</xdr:row>
      <xdr:rowOff>106426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97553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42799</xdr:rowOff>
    </xdr:from>
    <xdr:to>
      <xdr:col>41</xdr:col>
      <xdr:colOff>101600</xdr:colOff>
      <xdr:row>58</xdr:row>
      <xdr:rowOff>144399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135526</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0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42037</xdr:rowOff>
    </xdr:from>
    <xdr:to>
      <xdr:col>36</xdr:col>
      <xdr:colOff>165100</xdr:colOff>
      <xdr:row>58</xdr:row>
      <xdr:rowOff>143637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134764</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0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94785</xdr:rowOff>
    </xdr:from>
    <xdr:to>
      <xdr:col>55</xdr:col>
      <xdr:colOff>0</xdr:colOff>
      <xdr:row>77</xdr:row>
      <xdr:rowOff>118821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296435"/>
          <a:ext cx="8382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94785</xdr:rowOff>
    </xdr:from>
    <xdr:to>
      <xdr:col>50</xdr:col>
      <xdr:colOff>114300</xdr:colOff>
      <xdr:row>77</xdr:row>
      <xdr:rowOff>130251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296435"/>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114946</xdr:rowOff>
    </xdr:from>
    <xdr:to>
      <xdr:col>45</xdr:col>
      <xdr:colOff>177800</xdr:colOff>
      <xdr:row>77</xdr:row>
      <xdr:rowOff>130251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16596"/>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114946</xdr:rowOff>
    </xdr:from>
    <xdr:to>
      <xdr:col>41</xdr:col>
      <xdr:colOff>50800</xdr:colOff>
      <xdr:row>78</xdr:row>
      <xdr:rowOff>83367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16596"/>
          <a:ext cx="889000" cy="1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68021</xdr:rowOff>
    </xdr:from>
    <xdr:to>
      <xdr:col>55</xdr:col>
      <xdr:colOff>50800</xdr:colOff>
      <xdr:row>77</xdr:row>
      <xdr:rowOff>169621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46448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43985</xdr:rowOff>
    </xdr:from>
    <xdr:to>
      <xdr:col>50</xdr:col>
      <xdr:colOff>165100</xdr:colOff>
      <xdr:row>77</xdr:row>
      <xdr:rowOff>145585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136712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3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79451</xdr:rowOff>
    </xdr:from>
    <xdr:to>
      <xdr:col>46</xdr:col>
      <xdr:colOff>38100</xdr:colOff>
      <xdr:row>78</xdr:row>
      <xdr:rowOff>9601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64146</xdr:rowOff>
    </xdr:from>
    <xdr:to>
      <xdr:col>41</xdr:col>
      <xdr:colOff>101600</xdr:colOff>
      <xdr:row>77</xdr:row>
      <xdr:rowOff>165746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156873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32567</xdr:rowOff>
    </xdr:from>
    <xdr:to>
      <xdr:col>36</xdr:col>
      <xdr:colOff>165100</xdr:colOff>
      <xdr:row>78</xdr:row>
      <xdr:rowOff>134167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125294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103056</xdr:rowOff>
    </xdr:from>
    <xdr:to>
      <xdr:col>55</xdr:col>
      <xdr:colOff>0</xdr:colOff>
      <xdr:row>97</xdr:row>
      <xdr:rowOff>44740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562256"/>
          <a:ext cx="8382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44740</xdr:rowOff>
    </xdr:from>
    <xdr:to>
      <xdr:col>50</xdr:col>
      <xdr:colOff>114300</xdr:colOff>
      <xdr:row>97</xdr:row>
      <xdr:rowOff>119583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675390"/>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114303</xdr:rowOff>
    </xdr:from>
    <xdr:to>
      <xdr:col>45</xdr:col>
      <xdr:colOff>177800</xdr:colOff>
      <xdr:row>97</xdr:row>
      <xdr:rowOff>119583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44953"/>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91762</xdr:rowOff>
    </xdr:from>
    <xdr:to>
      <xdr:col>41</xdr:col>
      <xdr:colOff>50800</xdr:colOff>
      <xdr:row>97</xdr:row>
      <xdr:rowOff>114303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22412"/>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52256</xdr:rowOff>
    </xdr:from>
    <xdr:to>
      <xdr:col>55</xdr:col>
      <xdr:colOff>50800</xdr:colOff>
      <xdr:row>96</xdr:row>
      <xdr:rowOff>153856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30683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165390</xdr:rowOff>
    </xdr:from>
    <xdr:to>
      <xdr:col>50</xdr:col>
      <xdr:colOff>165100</xdr:colOff>
      <xdr:row>97</xdr:row>
      <xdr:rowOff>95540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86667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68783</xdr:rowOff>
    </xdr:from>
    <xdr:to>
      <xdr:col>46</xdr:col>
      <xdr:colOff>38100</xdr:colOff>
      <xdr:row>97</xdr:row>
      <xdr:rowOff>170383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161510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63503</xdr:rowOff>
    </xdr:from>
    <xdr:to>
      <xdr:col>41</xdr:col>
      <xdr:colOff>101600</xdr:colOff>
      <xdr:row>97</xdr:row>
      <xdr:rowOff>165103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156230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40962</xdr:rowOff>
    </xdr:from>
    <xdr:to>
      <xdr:col>36</xdr:col>
      <xdr:colOff>165100</xdr:colOff>
      <xdr:row>97</xdr:row>
      <xdr:rowOff>142562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133689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20447</xdr:rowOff>
    </xdr:from>
    <xdr:to>
      <xdr:col>85</xdr:col>
      <xdr:colOff>127000</xdr:colOff>
      <xdr:row>36</xdr:row>
      <xdr:rowOff>104839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92647"/>
          <a:ext cx="8382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84074</xdr:rowOff>
    </xdr:from>
    <xdr:to>
      <xdr:col>81</xdr:col>
      <xdr:colOff>50800</xdr:colOff>
      <xdr:row>36</xdr:row>
      <xdr:rowOff>104839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84824"/>
          <a:ext cx="889000" cy="19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84074</xdr:rowOff>
    </xdr:from>
    <xdr:to>
      <xdr:col>76</xdr:col>
      <xdr:colOff>114300</xdr:colOff>
      <xdr:row>36</xdr:row>
      <xdr:rowOff>114173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84824"/>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41973</xdr:rowOff>
    </xdr:from>
    <xdr:to>
      <xdr:col>71</xdr:col>
      <xdr:colOff>177800</xdr:colOff>
      <xdr:row>36</xdr:row>
      <xdr:rowOff>114173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042723"/>
          <a:ext cx="889000" cy="2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141097</xdr:rowOff>
    </xdr:from>
    <xdr:to>
      <xdr:col>85</xdr:col>
      <xdr:colOff>177800</xdr:colOff>
      <xdr:row>36</xdr:row>
      <xdr:rowOff>71247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119524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54039</xdr:rowOff>
    </xdr:from>
    <xdr:to>
      <xdr:col>81</xdr:col>
      <xdr:colOff>101600</xdr:colOff>
      <xdr:row>36</xdr:row>
      <xdr:rowOff>155639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0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33274</xdr:rowOff>
    </xdr:from>
    <xdr:to>
      <xdr:col>76</xdr:col>
      <xdr:colOff>165100</xdr:colOff>
      <xdr:row>35</xdr:row>
      <xdr:rowOff>134874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151401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63373</xdr:rowOff>
    </xdr:from>
    <xdr:to>
      <xdr:col>72</xdr:col>
      <xdr:colOff>38100</xdr:colOff>
      <xdr:row>36</xdr:row>
      <xdr:rowOff>164973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162623</xdr:rowOff>
    </xdr:from>
    <xdr:to>
      <xdr:col>67</xdr:col>
      <xdr:colOff>101600</xdr:colOff>
      <xdr:row>35</xdr:row>
      <xdr:rowOff>92773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109300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151664</xdr:rowOff>
    </xdr:from>
    <xdr:to>
      <xdr:col>85</xdr:col>
      <xdr:colOff>127000</xdr:colOff>
      <xdr:row>56</xdr:row>
      <xdr:rowOff>150254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81414"/>
          <a:ext cx="8382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150254</xdr:rowOff>
    </xdr:from>
    <xdr:to>
      <xdr:col>81</xdr:col>
      <xdr:colOff>50800</xdr:colOff>
      <xdr:row>57</xdr:row>
      <xdr:rowOff>91237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751454"/>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91237</xdr:rowOff>
    </xdr:from>
    <xdr:to>
      <xdr:col>76</xdr:col>
      <xdr:colOff>114300</xdr:colOff>
      <xdr:row>57</xdr:row>
      <xdr:rowOff>138176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63887"/>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132690</xdr:rowOff>
    </xdr:from>
    <xdr:to>
      <xdr:col>71</xdr:col>
      <xdr:colOff>177800</xdr:colOff>
      <xdr:row>57</xdr:row>
      <xdr:rowOff>138176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053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100864</xdr:rowOff>
    </xdr:from>
    <xdr:to>
      <xdr:col>85</xdr:col>
      <xdr:colOff>177800</xdr:colOff>
      <xdr:row>56</xdr:row>
      <xdr:rowOff>31014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79291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99454</xdr:rowOff>
    </xdr:from>
    <xdr:to>
      <xdr:col>81</xdr:col>
      <xdr:colOff>101600</xdr:colOff>
      <xdr:row>57</xdr:row>
      <xdr:rowOff>29604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20731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40437</xdr:rowOff>
    </xdr:from>
    <xdr:to>
      <xdr:col>76</xdr:col>
      <xdr:colOff>165100</xdr:colOff>
      <xdr:row>57</xdr:row>
      <xdr:rowOff>142037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133164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87376</xdr:rowOff>
    </xdr:from>
    <xdr:to>
      <xdr:col>72</xdr:col>
      <xdr:colOff>38100</xdr:colOff>
      <xdr:row>58</xdr:row>
      <xdr:rowOff>17526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81890</xdr:rowOff>
    </xdr:from>
    <xdr:to>
      <xdr:col>67</xdr:col>
      <xdr:colOff>101600</xdr:colOff>
      <xdr:row>58</xdr:row>
      <xdr:rowOff>12040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3167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98661</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211"/>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97789</xdr:rowOff>
    </xdr:from>
    <xdr:to>
      <xdr:col>81</xdr:col>
      <xdr:colOff>50800</xdr:colOff>
      <xdr:row>79</xdr:row>
      <xdr:rowOff>98661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2339"/>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55772</xdr:rowOff>
    </xdr:from>
    <xdr:to>
      <xdr:col>76</xdr:col>
      <xdr:colOff>114300</xdr:colOff>
      <xdr:row>79</xdr:row>
      <xdr:rowOff>97789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00322"/>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55772</xdr:rowOff>
    </xdr:from>
    <xdr:to>
      <xdr:col>71</xdr:col>
      <xdr:colOff>177800</xdr:colOff>
      <xdr:row>79</xdr:row>
      <xdr:rowOff>86142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00322"/>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47861</xdr:rowOff>
    </xdr:from>
    <xdr:to>
      <xdr:col>81</xdr:col>
      <xdr:colOff>101600</xdr:colOff>
      <xdr:row>79</xdr:row>
      <xdr:rowOff>149461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140588</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46989</xdr:rowOff>
    </xdr:from>
    <xdr:to>
      <xdr:col>76</xdr:col>
      <xdr:colOff>165100</xdr:colOff>
      <xdr:row>79</xdr:row>
      <xdr:rowOff>148589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139716</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4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4972</xdr:rowOff>
    </xdr:from>
    <xdr:to>
      <xdr:col>72</xdr:col>
      <xdr:colOff>38100</xdr:colOff>
      <xdr:row>79</xdr:row>
      <xdr:rowOff>106572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97699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4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35342</xdr:rowOff>
    </xdr:from>
    <xdr:to>
      <xdr:col>67</xdr:col>
      <xdr:colOff>101600</xdr:colOff>
      <xdr:row>79</xdr:row>
      <xdr:rowOff>136942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128069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2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1588</xdr:rowOff>
    </xdr:from>
    <xdr:to>
      <xdr:col>85</xdr:col>
      <xdr:colOff>127000</xdr:colOff>
      <xdr:row>99</xdr:row>
      <xdr:rowOff>7074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97513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136119</xdr:rowOff>
    </xdr:from>
    <xdr:to>
      <xdr:col>81</xdr:col>
      <xdr:colOff>50800</xdr:colOff>
      <xdr:row>99</xdr:row>
      <xdr:rowOff>1588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93821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118250</xdr:rowOff>
    </xdr:from>
    <xdr:to>
      <xdr:col>76</xdr:col>
      <xdr:colOff>114300</xdr:colOff>
      <xdr:row>98</xdr:row>
      <xdr:rowOff>136119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920350"/>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118250</xdr:rowOff>
    </xdr:from>
    <xdr:to>
      <xdr:col>71</xdr:col>
      <xdr:colOff>177800</xdr:colOff>
      <xdr:row>98</xdr:row>
      <xdr:rowOff>157265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92035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127724</xdr:rowOff>
    </xdr:from>
    <xdr:to>
      <xdr:col>85</xdr:col>
      <xdr:colOff>177800</xdr:colOff>
      <xdr:row>99</xdr:row>
      <xdr:rowOff>57874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9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42651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8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122238</xdr:rowOff>
    </xdr:from>
    <xdr:to>
      <xdr:col>81</xdr:col>
      <xdr:colOff>101600</xdr:colOff>
      <xdr:row>99</xdr:row>
      <xdr:rowOff>52388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9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43515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70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85319</xdr:rowOff>
    </xdr:from>
    <xdr:to>
      <xdr:col>76</xdr:col>
      <xdr:colOff>165100</xdr:colOff>
      <xdr:row>99</xdr:row>
      <xdr:rowOff>15469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8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67450</xdr:rowOff>
    </xdr:from>
    <xdr:to>
      <xdr:col>72</xdr:col>
      <xdr:colOff>38100</xdr:colOff>
      <xdr:row>98</xdr:row>
      <xdr:rowOff>169050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160177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106465</xdr:rowOff>
    </xdr:from>
    <xdr:to>
      <xdr:col>67</xdr:col>
      <xdr:colOff>101600</xdr:colOff>
      <xdr:row>99</xdr:row>
      <xdr:rowOff>36615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27742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181,282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％の増加となっている。その要因としては、障害福祉サービス等の利用者が増加したことによる障害者自立支援給付費負担金の増等によるものである。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46,842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％の減少となっている。その要因としては、新型コロナウイルスワクチン接種会場の開設数減に伴う集団接種会場運営委託料の減等によるものである。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56,603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％の増加となっている。その要因としては、大宮駅西口まちづくり推進事業の進捗による増等によるものである。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85,186</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％の増加となっている。その要因としては、舘岩少年自然の家の中規模修繕工事による増等によるものである。</a:t>
          </a:r>
        </a:p>
        <a:p>
          <a:r>
            <a:rPr kumimoji="1" lang="ja-JP" altLang="en-US" sz="1300">
              <a:latin typeface="ＭＳ Ｐゴシック" panose="020B0600070205080204" pitchFamily="50" charset="-128"/>
              <a:ea typeface="ＭＳ Ｐゴシック" panose="020B0600070205080204" pitchFamily="50" charset="-128"/>
            </a:rPr>
            <a:t>今後も人口の増加は見込まれるものの、物価高騰の影響や対象者数の増による扶助費の増加等により、住民一人当たりの金額は増加することが予想される。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標準財政規模が</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億円増額した一方、財政調整基金残高が令和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年度と概ね同額となり、財政調整基金残高の標準財政規模比は減少した。</a:t>
          </a:r>
        </a:p>
        <a:p>
          <a:r>
            <a:rPr kumimoji="1" lang="ja-JP" altLang="en-US" sz="1200">
              <a:latin typeface="ＭＳ ゴシック" pitchFamily="49" charset="-128"/>
              <a:ea typeface="ＭＳ ゴシック" pitchFamily="49" charset="-128"/>
            </a:rPr>
            <a:t>　実質収支額の標準財政規模比は、実質収支額が令和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年度比で</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億円増額したことから増加した。</a:t>
          </a:r>
        </a:p>
        <a:p>
          <a:r>
            <a:rPr kumimoji="1" lang="ja-JP" altLang="en-US" sz="1200">
              <a:latin typeface="ＭＳ ゴシック" pitchFamily="49" charset="-128"/>
              <a:ea typeface="ＭＳ ゴシック" pitchFamily="49" charset="-128"/>
            </a:rPr>
            <a:t>　実質単年度収支の標準財政規模比は、単年度収支が</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億円増加し、財政調整基金の積立金が</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億円減少したことで、実質単年度収支が令和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年度と概ね同額となったことからほぼ横ばいとなった。</a:t>
          </a:r>
        </a:p>
        <a:p>
          <a:r>
            <a:rPr kumimoji="1" lang="ja-JP" altLang="en-US" sz="1200">
              <a:latin typeface="ＭＳ ゴシック" pitchFamily="49" charset="-128"/>
              <a:ea typeface="ＭＳ ゴシック" pitchFamily="49" charset="-128"/>
            </a:rPr>
            <a:t>  今後も行財政改革を推進し、事業の選択と集中による歳出削減や歳入の確保を図り、健全な財政運営の維持に努めていく必要がある。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臨時財政対策債発行可能額が減額となった一方で、標準税収入額等及び普通交付税が増額し、標準財政規模は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億円増額となった。</a:t>
          </a:r>
        </a:p>
        <a:p>
          <a:r>
            <a:rPr kumimoji="1" lang="ja-JP" altLang="en-US" sz="1400">
              <a:latin typeface="ＭＳ ゴシック" pitchFamily="49" charset="-128"/>
              <a:ea typeface="ＭＳ ゴシック" pitchFamily="49" charset="-128"/>
            </a:rPr>
            <a:t>　このような中で一般会計は、大宮駅西口まちづくり推進事業や市街地再開発推進事業等の増はあるものの、市税の増等による歳入の増額が大きく、実質収支額が</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億円増額し、比率が増加した。</a:t>
          </a:r>
        </a:p>
        <a:p>
          <a:r>
            <a:rPr kumimoji="1" lang="ja-JP" altLang="en-US" sz="1400">
              <a:latin typeface="ＭＳ ゴシック" pitchFamily="49" charset="-128"/>
              <a:ea typeface="ＭＳ ゴシック" pitchFamily="49" charset="-128"/>
            </a:rPr>
            <a:t>　さいたま市病院事業会計は、新型コロナウイルス感染症医療提供体制補助金（国庫補助金）が終了したことによる未収金の減や繰上償還による現金預金の減等の影響により流動資産が減少したことで、資金剰余額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億減額し、比率が減少した。</a:t>
          </a:r>
        </a:p>
        <a:p>
          <a:r>
            <a:rPr kumimoji="1" lang="ja-JP" altLang="en-US" sz="1400">
              <a:latin typeface="ＭＳ ゴシック" pitchFamily="49" charset="-128"/>
              <a:ea typeface="ＭＳ ゴシック" pitchFamily="49" charset="-128"/>
            </a:rPr>
            <a:t>　全ての会計で黒字となっており、健全な財政運営を維持している。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については、公営企業債の元利償還金に対する繰入金の減や債務負担行為に基づく支出額の減等により、減少した。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については、事業費補正により基準財政需要額に算入された公債費の増額等により増加した。</a:t>
          </a:r>
        </a:p>
        <a:p>
          <a:r>
            <a:rPr kumimoji="1" lang="ja-JP" altLang="en-US" sz="1400">
              <a:latin typeface="ＭＳ ゴシック" pitchFamily="49" charset="-128"/>
              <a:ea typeface="ＭＳ ゴシック" pitchFamily="49" charset="-128"/>
            </a:rPr>
            <a:t>　今後も、有利な地方債を活用しながら、市債残高を見据えた普通建設事業の平準化に努める。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総務省が示す積立ルールが</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年償還で毎年度の積立額を発行額の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分の</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としているのに対し、本市では</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年償還を予定しており、発行年度を含めて</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年据置後、発行額の</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％ずつ積み立てているため乖離が生じている。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については、地方債現在高や退職手当負担見込額が増額したことから、全体で増加した。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については、充当可能基金が、減債基金等の積立てにより増加し、全体で増加した。</a:t>
          </a:r>
        </a:p>
        <a:p>
          <a:r>
            <a:rPr kumimoji="1" lang="ja-JP" altLang="en-US" sz="1400">
              <a:latin typeface="ＭＳ ゴシック" pitchFamily="49" charset="-128"/>
              <a:ea typeface="ＭＳ ゴシック" pitchFamily="49" charset="-128"/>
            </a:rPr>
            <a:t>　今後もインフラ整備や施設の老朽化対策により将来負担額の増加が見込まれることから、普通建設事業の平準化を図り、財政の健全化に努めていく必要がある。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百万円を積み立てるとともに、庁舎整備に必要な経費の財源を確保するため、庁舎整備基金に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・財政調整基金は、財政の年度間調整を図るため、予算編成において財源不足が生じた場合、取崩しを行う。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市債の償還に必要な財源に不足が生じた場合、取崩しを行う。市債の発行額が増加していく見込みであるため、決算剰余金が生じた場合等に積立てを行い、今後の公債費増加を踏まえて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・公共施設マネジメント基金は、公共施設の計画的な保全及び更新を行っていくことから、必要に応じて積立てを行うとともに、必要な財源に充てるため、取崩しを行う。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・庁舎整備基金：庁舎（本庁舎又は区役所庁舎）の整備に必要な経費への充当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・公共施設マネジメント基金：市の公共施設の計画的な保全及び更新に必要な経費への充当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年度を目途にした新庁舎整備に必要な経費の財源を確保するため、継続して積立てを行う。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・公共施設マネジメント基金：市の公共施設の計画的な保全及び更新に必要な経費の財源を確保するため、継続して積立てを行う。一方で、保全及び更新に必要な経費の財源に充てるため、取崩しを行う。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・決算において剰余金が生じた場合には、地方財政法の規定に基づき、積立てを行う。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・また、財政の年度間調整を図るため、予算編成において財源不足が生じた場合、取崩しを行う。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・普通交付税の再算定における追加交付額の一部（臨時財政対策債償還基金費分）を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・繰上償還に代わる措置として減債基金への積立てを実施した分については、平成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年度にかけて取り崩すことを予定している。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・市債発行額が増加していく見込みであるため、今後の公債費増額に備えて、決算剰余金が生じた場合などに積立てを行い、必要に応じて取崩しを行う。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79</v>
      </c>
      <c r="C2" s="182"/>
      <c r="D2" s="183"/>
    </row>
    <row r="3" spans="1:119" ht="18.75" customHeight="1" thickBot="1" x14ac:dyDescent="0.25">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682341469</v>
      </c>
      <c r="BO4" s="371"/>
      <c r="BP4" s="371"/>
      <c r="BQ4" s="371"/>
      <c r="BR4" s="371"/>
      <c r="BS4" s="371"/>
      <c r="BT4" s="371"/>
      <c r="BU4" s="372"/>
      <c r="BV4" s="370">
        <v>666656729</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667562830</v>
      </c>
      <c r="BO5" s="408"/>
      <c r="BP5" s="408"/>
      <c r="BQ5" s="408"/>
      <c r="BR5" s="408"/>
      <c r="BS5" s="408"/>
      <c r="BT5" s="408"/>
      <c r="BU5" s="409"/>
      <c r="BV5" s="407">
        <v>657348945</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95.6</v>
      </c>
      <c r="DC5" s="405"/>
      <c r="DD5" s="405"/>
      <c r="DE5" s="405"/>
      <c r="DF5" s="405"/>
      <c r="DG5" s="405"/>
      <c r="DH5" s="405"/>
      <c r="DI5" s="406"/>
    </row>
    <row r="6" spans="1:119" ht="18.75" customHeight="1" x14ac:dyDescent="0.2">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14778639</v>
      </c>
      <c r="BO6" s="408"/>
      <c r="BP6" s="408"/>
      <c r="BQ6" s="408"/>
      <c r="BR6" s="408"/>
      <c r="BS6" s="408"/>
      <c r="BT6" s="408"/>
      <c r="BU6" s="409"/>
      <c r="BV6" s="407">
        <v>9307784</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103</v>
      </c>
      <c r="AV7" s="440"/>
      <c r="AW7" s="440"/>
      <c r="AX7" s="440"/>
      <c r="AY7" s="441" t="s">
        <v>104</v>
      </c>
      <c r="AZ7" s="442"/>
      <c r="BA7" s="442"/>
      <c r="BB7" s="442"/>
      <c r="BC7" s="442"/>
      <c r="BD7" s="442"/>
      <c r="BE7" s="442"/>
      <c r="BF7" s="442"/>
      <c r="BG7" s="442"/>
      <c r="BH7" s="442"/>
      <c r="BI7" s="442"/>
      <c r="BJ7" s="442"/>
      <c r="BK7" s="442"/>
      <c r="BL7" s="442"/>
      <c r="BM7" s="443"/>
      <c r="BN7" s="407">
        <v>2821357</v>
      </c>
      <c r="BO7" s="408"/>
      <c r="BP7" s="408"/>
      <c r="BQ7" s="408"/>
      <c r="BR7" s="408"/>
      <c r="BS7" s="408"/>
      <c r="BT7" s="408"/>
      <c r="BU7" s="409"/>
      <c r="BV7" s="407">
        <v>3347174</v>
      </c>
      <c r="BW7" s="408"/>
      <c r="BX7" s="408"/>
      <c r="BY7" s="408"/>
      <c r="BZ7" s="408"/>
      <c r="CA7" s="408"/>
      <c r="CB7" s="408"/>
      <c r="CC7" s="409"/>
      <c r="CD7" s="410" t="s">
        <v>105</v>
      </c>
      <c r="CE7" s="411"/>
      <c r="CF7" s="411"/>
      <c r="CG7" s="411"/>
      <c r="CH7" s="411"/>
      <c r="CI7" s="411"/>
      <c r="CJ7" s="411"/>
      <c r="CK7" s="411"/>
      <c r="CL7" s="411"/>
      <c r="CM7" s="411"/>
      <c r="CN7" s="411"/>
      <c r="CO7" s="411"/>
      <c r="CP7" s="411"/>
      <c r="CQ7" s="411"/>
      <c r="CR7" s="411"/>
      <c r="CS7" s="412"/>
      <c r="CT7" s="407">
        <v>330447137</v>
      </c>
      <c r="CU7" s="408"/>
      <c r="CV7" s="408"/>
      <c r="CW7" s="408"/>
      <c r="CX7" s="408"/>
      <c r="CY7" s="408"/>
      <c r="CZ7" s="408"/>
      <c r="DA7" s="409"/>
      <c r="DB7" s="407">
        <v>322781920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106</v>
      </c>
      <c r="AN8" s="437"/>
      <c r="AO8" s="437"/>
      <c r="AP8" s="437"/>
      <c r="AQ8" s="437"/>
      <c r="AR8" s="437"/>
      <c r="AS8" s="437"/>
      <c r="AT8" s="438"/>
      <c r="AU8" s="439" t="s">
        <v>92</v>
      </c>
      <c r="AV8" s="440"/>
      <c r="AW8" s="440"/>
      <c r="AX8" s="440"/>
      <c r="AY8" s="441" t="s">
        <v>107</v>
      </c>
      <c r="AZ8" s="442"/>
      <c r="BA8" s="442"/>
      <c r="BB8" s="442"/>
      <c r="BC8" s="442"/>
      <c r="BD8" s="442"/>
      <c r="BE8" s="442"/>
      <c r="BF8" s="442"/>
      <c r="BG8" s="442"/>
      <c r="BH8" s="442"/>
      <c r="BI8" s="442"/>
      <c r="BJ8" s="442"/>
      <c r="BK8" s="442"/>
      <c r="BL8" s="442"/>
      <c r="BM8" s="443"/>
      <c r="BN8" s="407">
        <v>11957282</v>
      </c>
      <c r="BO8" s="408"/>
      <c r="BP8" s="408"/>
      <c r="BQ8" s="408"/>
      <c r="BR8" s="408"/>
      <c r="BS8" s="408"/>
      <c r="BT8" s="408"/>
      <c r="BU8" s="409"/>
      <c r="BV8" s="407">
        <v>5960610</v>
      </c>
      <c r="BW8" s="408"/>
      <c r="BX8" s="408"/>
      <c r="BY8" s="408"/>
      <c r="BZ8" s="408"/>
      <c r="CA8" s="408"/>
      <c r="CB8" s="408"/>
      <c r="CC8" s="409"/>
      <c r="CD8" s="410" t="s">
        <v>108</v>
      </c>
      <c r="CE8" s="411"/>
      <c r="CF8" s="411"/>
      <c r="CG8" s="411"/>
      <c r="CH8" s="411"/>
      <c r="CI8" s="411"/>
      <c r="CJ8" s="411"/>
      <c r="CK8" s="411"/>
      <c r="CL8" s="411"/>
      <c r="CM8" s="411"/>
      <c r="CN8" s="411"/>
      <c r="CO8" s="411"/>
      <c r="CP8" s="411"/>
      <c r="CQ8" s="411"/>
      <c r="CR8" s="411"/>
      <c r="CS8" s="412"/>
      <c r="CT8" s="447">
        <v>0.95</v>
      </c>
      <c r="CU8" s="448"/>
      <c r="CV8" s="448"/>
      <c r="CW8" s="448"/>
      <c r="CX8" s="448"/>
      <c r="CY8" s="448"/>
      <c r="CZ8" s="448"/>
      <c r="DA8" s="449"/>
      <c r="DB8" s="447">
        <v>0.96</v>
      </c>
      <c r="DC8" s="448"/>
      <c r="DD8" s="448"/>
      <c r="DE8" s="448"/>
      <c r="DF8" s="448"/>
      <c r="DG8" s="448"/>
      <c r="DH8" s="448"/>
      <c r="DI8" s="449"/>
    </row>
    <row r="9" spans="1:119" ht="18.75" customHeight="1" thickBot="1" x14ac:dyDescent="0.25">
      <c r="A9" s="181"/>
      <c r="B9" s="401" t="s">
        <v>109</v>
      </c>
      <c r="C9" s="402"/>
      <c r="D9" s="402"/>
      <c r="E9" s="402"/>
      <c r="F9" s="402"/>
      <c r="G9" s="402"/>
      <c r="H9" s="402"/>
      <c r="I9" s="402"/>
      <c r="J9" s="402"/>
      <c r="K9" s="450"/>
      <c r="L9" s="451" t="s">
        <v>110</v>
      </c>
      <c r="M9" s="452"/>
      <c r="N9" s="452"/>
      <c r="O9" s="452"/>
      <c r="P9" s="452"/>
      <c r="Q9" s="453"/>
      <c r="R9" s="454">
        <v>1324025</v>
      </c>
      <c r="S9" s="455"/>
      <c r="T9" s="455"/>
      <c r="U9" s="455"/>
      <c r="V9" s="456"/>
      <c r="W9" s="364" t="s">
        <v>111</v>
      </c>
      <c r="X9" s="365"/>
      <c r="Y9" s="365"/>
      <c r="Z9" s="365"/>
      <c r="AA9" s="365"/>
      <c r="AB9" s="365"/>
      <c r="AC9" s="365"/>
      <c r="AD9" s="365"/>
      <c r="AE9" s="365"/>
      <c r="AF9" s="365"/>
      <c r="AG9" s="365"/>
      <c r="AH9" s="365"/>
      <c r="AI9" s="365"/>
      <c r="AJ9" s="365"/>
      <c r="AK9" s="365"/>
      <c r="AL9" s="366"/>
      <c r="AM9" s="436" t="s">
        <v>112</v>
      </c>
      <c r="AN9" s="437"/>
      <c r="AO9" s="437"/>
      <c r="AP9" s="437"/>
      <c r="AQ9" s="437"/>
      <c r="AR9" s="437"/>
      <c r="AS9" s="437"/>
      <c r="AT9" s="438"/>
      <c r="AU9" s="439" t="s">
        <v>92</v>
      </c>
      <c r="AV9" s="440"/>
      <c r="AW9" s="440"/>
      <c r="AX9" s="440"/>
      <c r="AY9" s="441" t="s">
        <v>113</v>
      </c>
      <c r="AZ9" s="442"/>
      <c r="BA9" s="442"/>
      <c r="BB9" s="442"/>
      <c r="BC9" s="442"/>
      <c r="BD9" s="442"/>
      <c r="BE9" s="442"/>
      <c r="BF9" s="442"/>
      <c r="BG9" s="442"/>
      <c r="BH9" s="442"/>
      <c r="BI9" s="442"/>
      <c r="BJ9" s="442"/>
      <c r="BK9" s="442"/>
      <c r="BL9" s="442"/>
      <c r="BM9" s="443"/>
      <c r="BN9" s="407">
        <v>5996672</v>
      </c>
      <c r="BO9" s="408"/>
      <c r="BP9" s="408"/>
      <c r="BQ9" s="408"/>
      <c r="BR9" s="408"/>
      <c r="BS9" s="408"/>
      <c r="BT9" s="408"/>
      <c r="BU9" s="409"/>
      <c r="BV9" s="407">
        <v>-1367147</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14.4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115</v>
      </c>
      <c r="M10" s="437"/>
      <c r="N10" s="437"/>
      <c r="O10" s="437"/>
      <c r="P10" s="437"/>
      <c r="Q10" s="438"/>
      <c r="R10" s="458">
        <v>1263979</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1505</v>
      </c>
      <c r="BO10" s="408"/>
      <c r="BP10" s="408"/>
      <c r="BQ10" s="408"/>
      <c r="BR10" s="408"/>
      <c r="BS10" s="408"/>
      <c r="BT10" s="408"/>
      <c r="BU10" s="409"/>
      <c r="BV10" s="407">
        <v>7328244</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92</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2">
      <c r="A12" s="181"/>
      <c r="B12" s="467" t="s">
        <v>125</v>
      </c>
      <c r="C12" s="468"/>
      <c r="D12" s="468"/>
      <c r="E12" s="468"/>
      <c r="F12" s="468"/>
      <c r="G12" s="468"/>
      <c r="H12" s="468"/>
      <c r="I12" s="468"/>
      <c r="J12" s="468"/>
      <c r="K12" s="469"/>
      <c r="L12" s="476" t="s">
        <v>126</v>
      </c>
      <c r="M12" s="477"/>
      <c r="N12" s="477"/>
      <c r="O12" s="477"/>
      <c r="P12" s="477"/>
      <c r="Q12" s="478"/>
      <c r="R12" s="479">
        <v>1345012</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132</v>
      </c>
      <c r="N13" s="499"/>
      <c r="O13" s="499"/>
      <c r="P13" s="499"/>
      <c r="Q13" s="500"/>
      <c r="R13" s="491">
        <v>1313424</v>
      </c>
      <c r="S13" s="492"/>
      <c r="T13" s="492"/>
      <c r="U13" s="492"/>
      <c r="V13" s="493"/>
      <c r="W13" s="423" t="s">
        <v>133</v>
      </c>
      <c r="X13" s="424"/>
      <c r="Y13" s="424"/>
      <c r="Z13" s="424"/>
      <c r="AA13" s="424"/>
      <c r="AB13" s="414"/>
      <c r="AC13" s="458">
        <v>4116</v>
      </c>
      <c r="AD13" s="459"/>
      <c r="AE13" s="459"/>
      <c r="AF13" s="459"/>
      <c r="AG13" s="501"/>
      <c r="AH13" s="458">
        <v>4129</v>
      </c>
      <c r="AI13" s="459"/>
      <c r="AJ13" s="459"/>
      <c r="AK13" s="459"/>
      <c r="AL13" s="460"/>
      <c r="AM13" s="436" t="s">
        <v>134</v>
      </c>
      <c r="AN13" s="437"/>
      <c r="AO13" s="437"/>
      <c r="AP13" s="437"/>
      <c r="AQ13" s="437"/>
      <c r="AR13" s="437"/>
      <c r="AS13" s="437"/>
      <c r="AT13" s="438"/>
      <c r="AU13" s="439" t="s">
        <v>103</v>
      </c>
      <c r="AV13" s="440"/>
      <c r="AW13" s="440"/>
      <c r="AX13" s="440"/>
      <c r="AY13" s="441" t="s">
        <v>135</v>
      </c>
      <c r="AZ13" s="442"/>
      <c r="BA13" s="442"/>
      <c r="BB13" s="442"/>
      <c r="BC13" s="442"/>
      <c r="BD13" s="442"/>
      <c r="BE13" s="442"/>
      <c r="BF13" s="442"/>
      <c r="BG13" s="442"/>
      <c r="BH13" s="442"/>
      <c r="BI13" s="442"/>
      <c r="BJ13" s="442"/>
      <c r="BK13" s="442"/>
      <c r="BL13" s="442"/>
      <c r="BM13" s="443"/>
      <c r="BN13" s="407">
        <v>5998177</v>
      </c>
      <c r="BO13" s="408"/>
      <c r="BP13" s="408"/>
      <c r="BQ13" s="408"/>
      <c r="BR13" s="408"/>
      <c r="BS13" s="408"/>
      <c r="BT13" s="408"/>
      <c r="BU13" s="409"/>
      <c r="BV13" s="407">
        <v>5961097</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137</v>
      </c>
      <c r="M14" s="489"/>
      <c r="N14" s="489"/>
      <c r="O14" s="489"/>
      <c r="P14" s="489"/>
      <c r="Q14" s="490"/>
      <c r="R14" s="491">
        <v>1339333</v>
      </c>
      <c r="S14" s="492"/>
      <c r="T14" s="492"/>
      <c r="U14" s="492"/>
      <c r="V14" s="493"/>
      <c r="W14" s="397"/>
      <c r="X14" s="398"/>
      <c r="Y14" s="398"/>
      <c r="Z14" s="398"/>
      <c r="AA14" s="398"/>
      <c r="AB14" s="387"/>
      <c r="AC14" s="494">
        <v>0.7</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20.100000000000001</v>
      </c>
      <c r="CU14" s="506"/>
      <c r="CV14" s="506"/>
      <c r="CW14" s="506"/>
      <c r="CX14" s="506"/>
      <c r="CY14" s="506"/>
      <c r="CZ14" s="506"/>
      <c r="DA14" s="507"/>
      <c r="DB14" s="505">
        <v>16.399999999999999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132</v>
      </c>
      <c r="N15" s="499"/>
      <c r="O15" s="499"/>
      <c r="P15" s="499"/>
      <c r="Q15" s="500"/>
      <c r="R15" s="491">
        <v>1310452</v>
      </c>
      <c r="S15" s="492"/>
      <c r="T15" s="492"/>
      <c r="U15" s="492"/>
      <c r="V15" s="493"/>
      <c r="W15" s="423" t="s">
        <v>139</v>
      </c>
      <c r="X15" s="424"/>
      <c r="Y15" s="424"/>
      <c r="Z15" s="424"/>
      <c r="AA15" s="424"/>
      <c r="AB15" s="414"/>
      <c r="AC15" s="458">
        <v>104753</v>
      </c>
      <c r="AD15" s="459"/>
      <c r="AE15" s="459"/>
      <c r="AF15" s="459"/>
      <c r="AG15" s="501"/>
      <c r="AH15" s="458">
        <v>108703</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250780659</v>
      </c>
      <c r="BO15" s="371"/>
      <c r="BP15" s="371"/>
      <c r="BQ15" s="371"/>
      <c r="BR15" s="371"/>
      <c r="BS15" s="371"/>
      <c r="BT15" s="371"/>
      <c r="BU15" s="372"/>
      <c r="BV15" s="370">
        <v>243592271</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18.2</v>
      </c>
      <c r="AD16" s="495"/>
      <c r="AE16" s="495"/>
      <c r="AF16" s="495"/>
      <c r="AG16" s="496"/>
      <c r="AH16" s="494">
        <v>20.2</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262380712</v>
      </c>
      <c r="BO16" s="408"/>
      <c r="BP16" s="408"/>
      <c r="BQ16" s="408"/>
      <c r="BR16" s="408"/>
      <c r="BS16" s="408"/>
      <c r="BT16" s="408"/>
      <c r="BU16" s="409"/>
      <c r="BV16" s="407">
        <v>253364928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465779</v>
      </c>
      <c r="AD17" s="459"/>
      <c r="AE17" s="459"/>
      <c r="AF17" s="459"/>
      <c r="AG17" s="501"/>
      <c r="AH17" s="458">
        <v>425008</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313521289</v>
      </c>
      <c r="BO17" s="408"/>
      <c r="BP17" s="408"/>
      <c r="BQ17" s="408"/>
      <c r="BR17" s="408"/>
      <c r="BS17" s="408"/>
      <c r="BT17" s="408"/>
      <c r="BU17" s="409"/>
      <c r="BV17" s="407">
        <v>304729855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149</v>
      </c>
      <c r="C18" s="450"/>
      <c r="D18" s="450"/>
      <c r="E18" s="530"/>
      <c r="F18" s="530"/>
      <c r="G18" s="530"/>
      <c r="H18" s="530"/>
      <c r="I18" s="530"/>
      <c r="J18" s="530"/>
      <c r="K18" s="530"/>
      <c r="L18" s="531">
        <v>217.43</v>
      </c>
      <c r="M18" s="531"/>
      <c r="N18" s="531"/>
      <c r="O18" s="531"/>
      <c r="P18" s="531"/>
      <c r="Q18" s="531"/>
      <c r="R18" s="532"/>
      <c r="S18" s="532"/>
      <c r="T18" s="532"/>
      <c r="U18" s="532"/>
      <c r="V18" s="533"/>
      <c r="W18" s="425"/>
      <c r="X18" s="426"/>
      <c r="Y18" s="426"/>
      <c r="Z18" s="426"/>
      <c r="AA18" s="426"/>
      <c r="AB18" s="417"/>
      <c r="AC18" s="534">
        <v>81.099999999999994</v>
      </c>
      <c r="AD18" s="535"/>
      <c r="AE18" s="535"/>
      <c r="AF18" s="535"/>
      <c r="AG18" s="536"/>
      <c r="AH18" s="534">
        <v>79</v>
      </c>
      <c r="AI18" s="535"/>
      <c r="AJ18" s="535"/>
      <c r="AK18" s="535"/>
      <c r="AL18" s="537"/>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325222101</v>
      </c>
      <c r="BO18" s="408"/>
      <c r="BP18" s="408"/>
      <c r="BQ18" s="408"/>
      <c r="BR18" s="408"/>
      <c r="BS18" s="408"/>
      <c r="BT18" s="408"/>
      <c r="BU18" s="409"/>
      <c r="BV18" s="407">
        <v>318232671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151</v>
      </c>
      <c r="C19" s="450"/>
      <c r="D19" s="450"/>
      <c r="E19" s="530"/>
      <c r="F19" s="530"/>
      <c r="G19" s="530"/>
      <c r="H19" s="530"/>
      <c r="I19" s="530"/>
      <c r="J19" s="530"/>
      <c r="K19" s="530"/>
      <c r="L19" s="538">
        <v>6089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392879385</v>
      </c>
      <c r="BO19" s="408"/>
      <c r="BP19" s="408"/>
      <c r="BQ19" s="408"/>
      <c r="BR19" s="408"/>
      <c r="BS19" s="408"/>
      <c r="BT19" s="408"/>
      <c r="BU19" s="409"/>
      <c r="BV19" s="407">
        <v>381211168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153</v>
      </c>
      <c r="C20" s="450"/>
      <c r="D20" s="450"/>
      <c r="E20" s="530"/>
      <c r="F20" s="530"/>
      <c r="G20" s="530"/>
      <c r="H20" s="530"/>
      <c r="I20" s="530"/>
      <c r="J20" s="530"/>
      <c r="K20" s="530"/>
      <c r="L20" s="538">
        <v>582475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472098681</v>
      </c>
      <c r="BO22" s="371"/>
      <c r="BP22" s="371"/>
      <c r="BQ22" s="371"/>
      <c r="BR22" s="371"/>
      <c r="BS22" s="371"/>
      <c r="BT22" s="371"/>
      <c r="BU22" s="372"/>
      <c r="BV22" s="370">
        <v>455984431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49514709</v>
      </c>
      <c r="BO23" s="408"/>
      <c r="BP23" s="408"/>
      <c r="BQ23" s="408"/>
      <c r="BR23" s="408"/>
      <c r="BS23" s="408"/>
      <c r="BT23" s="408"/>
      <c r="BU23" s="409"/>
      <c r="BV23" s="407">
        <v>55489898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163</v>
      </c>
      <c r="F24" s="437"/>
      <c r="G24" s="437"/>
      <c r="H24" s="437"/>
      <c r="I24" s="437"/>
      <c r="J24" s="437"/>
      <c r="K24" s="438"/>
      <c r="L24" s="458">
        <v>1</v>
      </c>
      <c r="M24" s="459"/>
      <c r="N24" s="459"/>
      <c r="O24" s="459"/>
      <c r="P24" s="501"/>
      <c r="Q24" s="458">
        <v>12100</v>
      </c>
      <c r="R24" s="459"/>
      <c r="S24" s="459"/>
      <c r="T24" s="459"/>
      <c r="U24" s="459"/>
      <c r="V24" s="501"/>
      <c r="W24" s="553"/>
      <c r="X24" s="554"/>
      <c r="Y24" s="555"/>
      <c r="Z24" s="457" t="s">
        <v>164</v>
      </c>
      <c r="AA24" s="437"/>
      <c r="AB24" s="437"/>
      <c r="AC24" s="437"/>
      <c r="AD24" s="437"/>
      <c r="AE24" s="437"/>
      <c r="AF24" s="437"/>
      <c r="AG24" s="438"/>
      <c r="AH24" s="458">
        <v>7942</v>
      </c>
      <c r="AI24" s="459"/>
      <c r="AJ24" s="459"/>
      <c r="AK24" s="459"/>
      <c r="AL24" s="501"/>
      <c r="AM24" s="458">
        <v>25120546</v>
      </c>
      <c r="AN24" s="459"/>
      <c r="AO24" s="459"/>
      <c r="AP24" s="459"/>
      <c r="AQ24" s="459"/>
      <c r="AR24" s="501"/>
      <c r="AS24" s="458">
        <v>3163</v>
      </c>
      <c r="AT24" s="459"/>
      <c r="AU24" s="459"/>
      <c r="AV24" s="459"/>
      <c r="AW24" s="459"/>
      <c r="AX24" s="460"/>
      <c r="AY24" s="523" t="s">
        <v>165</v>
      </c>
      <c r="AZ24" s="524"/>
      <c r="BA24" s="524"/>
      <c r="BB24" s="524"/>
      <c r="BC24" s="524"/>
      <c r="BD24" s="524"/>
      <c r="BE24" s="524"/>
      <c r="BF24" s="524"/>
      <c r="BG24" s="524"/>
      <c r="BH24" s="524"/>
      <c r="BI24" s="524"/>
      <c r="BJ24" s="524"/>
      <c r="BK24" s="524"/>
      <c r="BL24" s="524"/>
      <c r="BM24" s="525"/>
      <c r="BN24" s="407">
        <v>315372431</v>
      </c>
      <c r="BO24" s="408"/>
      <c r="BP24" s="408"/>
      <c r="BQ24" s="408"/>
      <c r="BR24" s="408"/>
      <c r="BS24" s="408"/>
      <c r="BT24" s="408"/>
      <c r="BU24" s="409"/>
      <c r="BV24" s="407">
        <v>288544985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166</v>
      </c>
      <c r="F25" s="437"/>
      <c r="G25" s="437"/>
      <c r="H25" s="437"/>
      <c r="I25" s="437"/>
      <c r="J25" s="437"/>
      <c r="K25" s="438"/>
      <c r="L25" s="458">
        <v>3</v>
      </c>
      <c r="M25" s="459"/>
      <c r="N25" s="459"/>
      <c r="O25" s="459"/>
      <c r="P25" s="501"/>
      <c r="Q25" s="458">
        <v>9510</v>
      </c>
      <c r="R25" s="459"/>
      <c r="S25" s="459"/>
      <c r="T25" s="459"/>
      <c r="U25" s="459"/>
      <c r="V25" s="501"/>
      <c r="W25" s="553"/>
      <c r="X25" s="554"/>
      <c r="Y25" s="555"/>
      <c r="Z25" s="457" t="s">
        <v>167</v>
      </c>
      <c r="AA25" s="437"/>
      <c r="AB25" s="437"/>
      <c r="AC25" s="437"/>
      <c r="AD25" s="437"/>
      <c r="AE25" s="437"/>
      <c r="AF25" s="437"/>
      <c r="AG25" s="438"/>
      <c r="AH25" s="458">
        <v>1338</v>
      </c>
      <c r="AI25" s="459"/>
      <c r="AJ25" s="459"/>
      <c r="AK25" s="459"/>
      <c r="AL25" s="501"/>
      <c r="AM25" s="458">
        <v>4365894</v>
      </c>
      <c r="AN25" s="459"/>
      <c r="AO25" s="459"/>
      <c r="AP25" s="459"/>
      <c r="AQ25" s="459"/>
      <c r="AR25" s="501"/>
      <c r="AS25" s="458">
        <v>3263</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186351911</v>
      </c>
      <c r="BO25" s="371"/>
      <c r="BP25" s="371"/>
      <c r="BQ25" s="371"/>
      <c r="BR25" s="371"/>
      <c r="BS25" s="371"/>
      <c r="BT25" s="371"/>
      <c r="BU25" s="372"/>
      <c r="BV25" s="370">
        <v>158387429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169</v>
      </c>
      <c r="F26" s="437"/>
      <c r="G26" s="437"/>
      <c r="H26" s="437"/>
      <c r="I26" s="437"/>
      <c r="J26" s="437"/>
      <c r="K26" s="438"/>
      <c r="L26" s="458">
        <v>1</v>
      </c>
      <c r="M26" s="459"/>
      <c r="N26" s="459"/>
      <c r="O26" s="459"/>
      <c r="P26" s="501"/>
      <c r="Q26" s="458">
        <v>7920</v>
      </c>
      <c r="R26" s="459"/>
      <c r="S26" s="459"/>
      <c r="T26" s="459"/>
      <c r="U26" s="459"/>
      <c r="V26" s="501"/>
      <c r="W26" s="553"/>
      <c r="X26" s="554"/>
      <c r="Y26" s="555"/>
      <c r="Z26" s="457" t="s">
        <v>170</v>
      </c>
      <c r="AA26" s="559"/>
      <c r="AB26" s="559"/>
      <c r="AC26" s="559"/>
      <c r="AD26" s="559"/>
      <c r="AE26" s="559"/>
      <c r="AF26" s="559"/>
      <c r="AG26" s="560"/>
      <c r="AH26" s="458">
        <v>614</v>
      </c>
      <c r="AI26" s="459"/>
      <c r="AJ26" s="459"/>
      <c r="AK26" s="459"/>
      <c r="AL26" s="501"/>
      <c r="AM26" s="458">
        <v>2083916</v>
      </c>
      <c r="AN26" s="459"/>
      <c r="AO26" s="459"/>
      <c r="AP26" s="459"/>
      <c r="AQ26" s="459"/>
      <c r="AR26" s="501"/>
      <c r="AS26" s="458">
        <v>3394</v>
      </c>
      <c r="AT26" s="459"/>
      <c r="AU26" s="459"/>
      <c r="AV26" s="459"/>
      <c r="AW26" s="459"/>
      <c r="AX26" s="460"/>
      <c r="AY26" s="410" t="s">
        <v>171</v>
      </c>
      <c r="AZ26" s="411"/>
      <c r="BA26" s="411"/>
      <c r="BB26" s="411"/>
      <c r="BC26" s="411"/>
      <c r="BD26" s="411"/>
      <c r="BE26" s="411"/>
      <c r="BF26" s="411"/>
      <c r="BG26" s="411"/>
      <c r="BH26" s="411"/>
      <c r="BI26" s="411"/>
      <c r="BJ26" s="411"/>
      <c r="BK26" s="411"/>
      <c r="BL26" s="411"/>
      <c r="BM26" s="412"/>
      <c r="BN26" s="407">
        <v>3281392</v>
      </c>
      <c r="BO26" s="408"/>
      <c r="BP26" s="408"/>
      <c r="BQ26" s="408"/>
      <c r="BR26" s="408"/>
      <c r="BS26" s="408"/>
      <c r="BT26" s="408"/>
      <c r="BU26" s="409"/>
      <c r="BV26" s="407">
        <v>3516427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172</v>
      </c>
      <c r="F27" s="437"/>
      <c r="G27" s="437"/>
      <c r="H27" s="437"/>
      <c r="I27" s="437"/>
      <c r="J27" s="437"/>
      <c r="K27" s="438"/>
      <c r="L27" s="458">
        <v>1</v>
      </c>
      <c r="M27" s="459"/>
      <c r="N27" s="459"/>
      <c r="O27" s="459"/>
      <c r="P27" s="501"/>
      <c r="Q27" s="458">
        <v>9770</v>
      </c>
      <c r="R27" s="459"/>
      <c r="S27" s="459"/>
      <c r="T27" s="459"/>
      <c r="U27" s="459"/>
      <c r="V27" s="501"/>
      <c r="W27" s="553"/>
      <c r="X27" s="554"/>
      <c r="Y27" s="555"/>
      <c r="Z27" s="457" t="s">
        <v>173</v>
      </c>
      <c r="AA27" s="437"/>
      <c r="AB27" s="437"/>
      <c r="AC27" s="437"/>
      <c r="AD27" s="437"/>
      <c r="AE27" s="437"/>
      <c r="AF27" s="437"/>
      <c r="AG27" s="438"/>
      <c r="AH27" s="458">
        <v>5591</v>
      </c>
      <c r="AI27" s="459"/>
      <c r="AJ27" s="459"/>
      <c r="AK27" s="459"/>
      <c r="AL27" s="501"/>
      <c r="AM27" s="458">
        <v>18831704</v>
      </c>
      <c r="AN27" s="459"/>
      <c r="AO27" s="459"/>
      <c r="AP27" s="459"/>
      <c r="AQ27" s="459"/>
      <c r="AR27" s="501"/>
      <c r="AS27" s="458">
        <v>3368</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26" t="s">
        <v>124</v>
      </c>
      <c r="BO27" s="527"/>
      <c r="BP27" s="527"/>
      <c r="BQ27" s="527"/>
      <c r="BR27" s="527"/>
      <c r="BS27" s="527"/>
      <c r="BT27" s="527"/>
      <c r="BU27" s="528"/>
      <c r="BV27" s="526" t="s">
        <v>124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175</v>
      </c>
      <c r="F28" s="437"/>
      <c r="G28" s="437"/>
      <c r="H28" s="437"/>
      <c r="I28" s="437"/>
      <c r="J28" s="437"/>
      <c r="K28" s="438"/>
      <c r="L28" s="458">
        <v>1</v>
      </c>
      <c r="M28" s="459"/>
      <c r="N28" s="459"/>
      <c r="O28" s="459"/>
      <c r="P28" s="501"/>
      <c r="Q28" s="458">
        <v>8730</v>
      </c>
      <c r="R28" s="459"/>
      <c r="S28" s="459"/>
      <c r="T28" s="459"/>
      <c r="U28" s="459"/>
      <c r="V28" s="501"/>
      <c r="W28" s="553"/>
      <c r="X28" s="554"/>
      <c r="Y28" s="555"/>
      <c r="Z28" s="457" t="s">
        <v>176</v>
      </c>
      <c r="AA28" s="437"/>
      <c r="AB28" s="437"/>
      <c r="AC28" s="437"/>
      <c r="AD28" s="437"/>
      <c r="AE28" s="437"/>
      <c r="AF28" s="437"/>
      <c r="AG28" s="438"/>
      <c r="AH28" s="458">
        <v>557</v>
      </c>
      <c r="AI28" s="459"/>
      <c r="AJ28" s="459"/>
      <c r="AK28" s="459"/>
      <c r="AL28" s="501"/>
      <c r="AM28" s="458">
        <v>1654290</v>
      </c>
      <c r="AN28" s="459"/>
      <c r="AO28" s="459"/>
      <c r="AP28" s="459"/>
      <c r="AQ28" s="459"/>
      <c r="AR28" s="501"/>
      <c r="AS28" s="458">
        <v>2970</v>
      </c>
      <c r="AT28" s="459"/>
      <c r="AU28" s="459"/>
      <c r="AV28" s="459"/>
      <c r="AW28" s="459"/>
      <c r="AX28" s="460"/>
      <c r="AY28" s="561" t="s">
        <v>177</v>
      </c>
      <c r="AZ28" s="562"/>
      <c r="BA28" s="562"/>
      <c r="BB28" s="563"/>
      <c r="BC28" s="367" t="s">
        <v>46</v>
      </c>
      <c r="BD28" s="368"/>
      <c r="BE28" s="368"/>
      <c r="BF28" s="368"/>
      <c r="BG28" s="368"/>
      <c r="BH28" s="368"/>
      <c r="BI28" s="368"/>
      <c r="BJ28" s="368"/>
      <c r="BK28" s="368"/>
      <c r="BL28" s="368"/>
      <c r="BM28" s="369"/>
      <c r="BN28" s="370">
        <v>37617677</v>
      </c>
      <c r="BO28" s="371"/>
      <c r="BP28" s="371"/>
      <c r="BQ28" s="371"/>
      <c r="BR28" s="371"/>
      <c r="BS28" s="371"/>
      <c r="BT28" s="371"/>
      <c r="BU28" s="372"/>
      <c r="BV28" s="370">
        <v>37616171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178</v>
      </c>
      <c r="F29" s="437"/>
      <c r="G29" s="437"/>
      <c r="H29" s="437"/>
      <c r="I29" s="437"/>
      <c r="J29" s="437"/>
      <c r="K29" s="438"/>
      <c r="L29" s="458">
        <v>58</v>
      </c>
      <c r="M29" s="459"/>
      <c r="N29" s="459"/>
      <c r="O29" s="459"/>
      <c r="P29" s="501"/>
      <c r="Q29" s="458">
        <v>8070</v>
      </c>
      <c r="R29" s="459"/>
      <c r="S29" s="459"/>
      <c r="T29" s="459"/>
      <c r="U29" s="459"/>
      <c r="V29" s="501"/>
      <c r="W29" s="556"/>
      <c r="X29" s="557"/>
      <c r="Y29" s="558"/>
      <c r="Z29" s="457" t="s">
        <v>179</v>
      </c>
      <c r="AA29" s="437"/>
      <c r="AB29" s="437"/>
      <c r="AC29" s="437"/>
      <c r="AD29" s="437"/>
      <c r="AE29" s="437"/>
      <c r="AF29" s="437"/>
      <c r="AG29" s="438"/>
      <c r="AH29" s="458">
        <v>14090</v>
      </c>
      <c r="AI29" s="459"/>
      <c r="AJ29" s="459"/>
      <c r="AK29" s="459"/>
      <c r="AL29" s="501"/>
      <c r="AM29" s="458">
        <v>45606540</v>
      </c>
      <c r="AN29" s="459"/>
      <c r="AO29" s="459"/>
      <c r="AP29" s="459"/>
      <c r="AQ29" s="459"/>
      <c r="AR29" s="501"/>
      <c r="AS29" s="458">
        <v>3237</v>
      </c>
      <c r="AT29" s="459"/>
      <c r="AU29" s="459"/>
      <c r="AV29" s="459"/>
      <c r="AW29" s="459"/>
      <c r="AX29" s="460"/>
      <c r="AY29" s="564"/>
      <c r="AZ29" s="565"/>
      <c r="BA29" s="565"/>
      <c r="BB29" s="566"/>
      <c r="BC29" s="441" t="s">
        <v>180</v>
      </c>
      <c r="BD29" s="442"/>
      <c r="BE29" s="442"/>
      <c r="BF29" s="442"/>
      <c r="BG29" s="442"/>
      <c r="BH29" s="442"/>
      <c r="BI29" s="442"/>
      <c r="BJ29" s="442"/>
      <c r="BK29" s="442"/>
      <c r="BL29" s="442"/>
      <c r="BM29" s="443"/>
      <c r="BN29" s="407">
        <v>8338841</v>
      </c>
      <c r="BO29" s="408"/>
      <c r="BP29" s="408"/>
      <c r="BQ29" s="408"/>
      <c r="BR29" s="408"/>
      <c r="BS29" s="408"/>
      <c r="BT29" s="408"/>
      <c r="BU29" s="409"/>
      <c r="BV29" s="407">
        <v>1479183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181</v>
      </c>
      <c r="X30" s="575"/>
      <c r="Y30" s="575"/>
      <c r="Z30" s="575"/>
      <c r="AA30" s="575"/>
      <c r="AB30" s="575"/>
      <c r="AC30" s="575"/>
      <c r="AD30" s="575"/>
      <c r="AE30" s="575"/>
      <c r="AF30" s="575"/>
      <c r="AG30" s="576"/>
      <c r="AH30" s="534">
        <v>101.3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25138426</v>
      </c>
      <c r="BO30" s="527"/>
      <c r="BP30" s="527"/>
      <c r="BQ30" s="527"/>
      <c r="BR30" s="527"/>
      <c r="BS30" s="527"/>
      <c r="BT30" s="527"/>
      <c r="BU30" s="528"/>
      <c r="BV30" s="526">
        <v>28807571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182</v>
      </c>
      <c r="D32" s="570"/>
      <c r="E32" s="570"/>
      <c r="F32" s="570"/>
      <c r="G32" s="570"/>
      <c r="H32" s="570"/>
      <c r="I32" s="570"/>
      <c r="J32" s="570"/>
      <c r="K32" s="570"/>
      <c r="L32" s="570"/>
      <c r="M32" s="570"/>
      <c r="N32" s="570"/>
      <c r="O32" s="570"/>
      <c r="P32" s="570"/>
      <c r="Q32" s="570"/>
      <c r="R32" s="570"/>
      <c r="S32" s="570"/>
      <c r="U32" s="411" t="s">
        <v>183</v>
      </c>
      <c r="V32" s="411"/>
      <c r="W32" s="411"/>
      <c r="X32" s="411"/>
      <c r="Y32" s="411"/>
      <c r="Z32" s="411"/>
      <c r="AA32" s="411"/>
      <c r="AB32" s="411"/>
      <c r="AC32" s="411"/>
      <c r="AD32" s="411"/>
      <c r="AE32" s="411"/>
      <c r="AF32" s="411"/>
      <c r="AG32" s="411"/>
      <c r="AH32" s="411"/>
      <c r="AI32" s="411"/>
      <c r="AJ32" s="411"/>
      <c r="AK32" s="411"/>
      <c r="AM32" s="411" t="s">
        <v>184</v>
      </c>
      <c r="AN32" s="411"/>
      <c r="AO32" s="411"/>
      <c r="AP32" s="411"/>
      <c r="AQ32" s="411"/>
      <c r="AR32" s="411"/>
      <c r="AS32" s="411"/>
      <c r="AT32" s="411"/>
      <c r="AU32" s="411"/>
      <c r="AV32" s="411"/>
      <c r="AW32" s="411"/>
      <c r="AX32" s="411"/>
      <c r="AY32" s="411"/>
      <c r="AZ32" s="411"/>
      <c r="BA32" s="411"/>
      <c r="BB32" s="411"/>
      <c r="BC32" s="411"/>
      <c r="BE32" s="411" t="s">
        <v>185</v>
      </c>
      <c r="BF32" s="411"/>
      <c r="BG32" s="411"/>
      <c r="BH32" s="411"/>
      <c r="BI32" s="411"/>
      <c r="BJ32" s="411"/>
      <c r="BK32" s="411"/>
      <c r="BL32" s="411"/>
      <c r="BM32" s="411"/>
      <c r="BN32" s="411"/>
      <c r="BO32" s="411"/>
      <c r="BP32" s="411"/>
      <c r="BQ32" s="411"/>
      <c r="BR32" s="411"/>
      <c r="BS32" s="411"/>
      <c r="BT32" s="411"/>
      <c r="BU32" s="411"/>
      <c r="BW32" s="411" t="s">
        <v>186</v>
      </c>
      <c r="BX32" s="411"/>
      <c r="BY32" s="411"/>
      <c r="BZ32" s="411"/>
      <c r="CA32" s="411"/>
      <c r="CB32" s="411"/>
      <c r="CC32" s="411"/>
      <c r="CD32" s="411"/>
      <c r="CE32" s="411"/>
      <c r="CF32" s="411"/>
      <c r="CG32" s="411"/>
      <c r="CH32" s="411"/>
      <c r="CI32" s="411"/>
      <c r="CJ32" s="411"/>
      <c r="CK32" s="411"/>
      <c r="CL32" s="411"/>
      <c r="CM32" s="411"/>
      <c r="CO32" s="411" t="s">
        <v>187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188</v>
      </c>
      <c r="D33" s="431"/>
      <c r="E33" s="396" t="s">
        <v>189</v>
      </c>
      <c r="F33" s="396"/>
      <c r="G33" s="396"/>
      <c r="H33" s="396"/>
      <c r="I33" s="396"/>
      <c r="J33" s="396"/>
      <c r="K33" s="396"/>
      <c r="L33" s="396"/>
      <c r="M33" s="396"/>
      <c r="N33" s="396"/>
      <c r="O33" s="396"/>
      <c r="P33" s="396"/>
      <c r="Q33" s="396"/>
      <c r="R33" s="396"/>
      <c r="S33" s="396"/>
      <c r="T33" s="206"/>
      <c r="U33" s="431" t="s">
        <v>188</v>
      </c>
      <c r="V33" s="431"/>
      <c r="W33" s="396" t="s">
        <v>189</v>
      </c>
      <c r="X33" s="396"/>
      <c r="Y33" s="396"/>
      <c r="Z33" s="396"/>
      <c r="AA33" s="396"/>
      <c r="AB33" s="396"/>
      <c r="AC33" s="396"/>
      <c r="AD33" s="396"/>
      <c r="AE33" s="396"/>
      <c r="AF33" s="396"/>
      <c r="AG33" s="396"/>
      <c r="AH33" s="396"/>
      <c r="AI33" s="396"/>
      <c r="AJ33" s="396"/>
      <c r="AK33" s="396"/>
      <c r="AL33" s="206"/>
      <c r="AM33" s="431" t="s">
        <v>188</v>
      </c>
      <c r="AN33" s="431"/>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31" t="s">
        <v>190</v>
      </c>
      <c r="BX33" s="431"/>
      <c r="BY33" s="396" t="s">
        <v>192</v>
      </c>
      <c r="BZ33" s="396"/>
      <c r="CA33" s="396"/>
      <c r="CB33" s="396"/>
      <c r="CC33" s="396"/>
      <c r="CD33" s="396"/>
      <c r="CE33" s="396"/>
      <c r="CF33" s="396"/>
      <c r="CG33" s="396"/>
      <c r="CH33" s="396"/>
      <c r="CI33" s="396"/>
      <c r="CJ33" s="396"/>
      <c r="CK33" s="396"/>
      <c r="CL33" s="396"/>
      <c r="CM33" s="396"/>
      <c r="CN33" s="206"/>
      <c r="CO33" s="431" t="s">
        <v>188</v>
      </c>
      <c r="CP33" s="431"/>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さいたま市国民健康保険事業特別会計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さいたま市水道事業会計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IF('各会計、関係団体の財政状況及び健全化判断比率'!B34="","",'各会計、関係団体の財政状況及び健全化判断比率'!B34)</f>
        <v>さいたま市食肉中央卸売市場及びと畜場事業特別会計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彩の国さいたま人づくり広域連合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公益財団法人さいたま市スポーツ協会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さいたま市母子父子寡婦福祉資金貸付事業特別会計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さいたま市介護保険事業特別会計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さいたま市病院事業会計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IF('各会計、関係団体の財政状況及び健全化判断比率'!B35="","",'各会計、関係団体の財政状況及び健全化判断比率'!B35)</f>
        <v>宅地造成事業</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埼玉県都市ボートレース企業団</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公益財団法人さいたま市文化振興事業団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さいたま市用地先行取得事業特別会計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さいたま市後期高齢者医療事業特別会計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IF('各会計、関係団体の財政状況及び健全化判断比率'!B33="","",'各会計、関係団体の財政状況及び健全化判断比率'!B33)</f>
        <v>さいたま市下水道事業会計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埼玉県浦和競馬組合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一般財団法人さいたま市浦和地域医療センター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さいたま市大宮駅西口都市改造事業特別会計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埼玉県後期高齢者医療広域連合（一般会計）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公益財団法人さいたま市産業創造財団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さいたま市南与野駅西口土地区画整理事業特別会計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埼玉県後期高齢者医療広域連合（特別会計）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公益社団法人さいたま観光国際協会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さいたま市公債管理特別会計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公益財団法人さいたま市公園緑地協会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一般財団法人さいたま市都市整備公社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北浦和ターミナルビル株式会社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与野都市開発株式会社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29</v>
      </c>
      <c r="CP43" s="597"/>
      <c r="CQ43" s="598" t="str">
        <f>IF('各会計、関係団体の財政状況及び健全化判断比率'!BS16="","",'各会計、関係団体の財政状況及び健全化判断比率'!BS16)</f>
        <v>岩槻都市振興株式会社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kqKxYjpdveDHxO5SynpeHn9kY2uiKPJ8GNpq63XQIC/TAD99ctFAPJHQsBGiwknR8hp0xw3bSjagHqKCZYRZsw==" saltValue="k0EoWOmC/Z215REPlbnn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217</v>
      </c>
      <c r="C5" s="610"/>
      <c r="D5" s="610"/>
      <c r="E5" s="610"/>
      <c r="F5" s="610"/>
      <c r="G5" s="610"/>
      <c r="H5" s="610"/>
      <c r="I5" s="610"/>
      <c r="J5" s="610"/>
      <c r="K5" s="610"/>
      <c r="L5" s="610"/>
      <c r="M5" s="610"/>
      <c r="N5" s="610"/>
      <c r="O5" s="610"/>
      <c r="P5" s="610"/>
      <c r="Q5" s="611"/>
      <c r="R5" s="612">
        <v>290530147</v>
      </c>
      <c r="S5" s="613"/>
      <c r="T5" s="613"/>
      <c r="U5" s="613"/>
      <c r="V5" s="613"/>
      <c r="W5" s="613"/>
      <c r="X5" s="613"/>
      <c r="Y5" s="614"/>
      <c r="Z5" s="615">
        <v>42.6</v>
      </c>
      <c r="AA5" s="615"/>
      <c r="AB5" s="615"/>
      <c r="AC5" s="615"/>
      <c r="AD5" s="616">
        <v>270519336</v>
      </c>
      <c r="AE5" s="616"/>
      <c r="AF5" s="616"/>
      <c r="AG5" s="616"/>
      <c r="AH5" s="616"/>
      <c r="AI5" s="616"/>
      <c r="AJ5" s="616"/>
      <c r="AK5" s="616"/>
      <c r="AL5" s="617">
        <v>80.8</v>
      </c>
      <c r="AM5" s="618"/>
      <c r="AN5" s="618"/>
      <c r="AO5" s="619"/>
      <c r="AP5" s="609" t="s">
        <v>218</v>
      </c>
      <c r="AQ5" s="610"/>
      <c r="AR5" s="610"/>
      <c r="AS5" s="610"/>
      <c r="AT5" s="610"/>
      <c r="AU5" s="610"/>
      <c r="AV5" s="610"/>
      <c r="AW5" s="610"/>
      <c r="AX5" s="610"/>
      <c r="AY5" s="610"/>
      <c r="AZ5" s="610"/>
      <c r="BA5" s="610"/>
      <c r="BB5" s="610"/>
      <c r="BC5" s="610"/>
      <c r="BD5" s="610"/>
      <c r="BE5" s="610"/>
      <c r="BF5" s="611"/>
      <c r="BG5" s="623">
        <v>265537236</v>
      </c>
      <c r="BH5" s="624"/>
      <c r="BI5" s="624"/>
      <c r="BJ5" s="624"/>
      <c r="BK5" s="624"/>
      <c r="BL5" s="624"/>
      <c r="BM5" s="624"/>
      <c r="BN5" s="625"/>
      <c r="BO5" s="626">
        <v>91.4</v>
      </c>
      <c r="BP5" s="626"/>
      <c r="BQ5" s="626"/>
      <c r="BR5" s="626"/>
      <c r="BS5" s="627">
        <v>3675228</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x14ac:dyDescent="0.2">
      <c r="B6" s="620" t="s">
        <v>222</v>
      </c>
      <c r="C6" s="621"/>
      <c r="D6" s="621"/>
      <c r="E6" s="621"/>
      <c r="F6" s="621"/>
      <c r="G6" s="621"/>
      <c r="H6" s="621"/>
      <c r="I6" s="621"/>
      <c r="J6" s="621"/>
      <c r="K6" s="621"/>
      <c r="L6" s="621"/>
      <c r="M6" s="621"/>
      <c r="N6" s="621"/>
      <c r="O6" s="621"/>
      <c r="P6" s="621"/>
      <c r="Q6" s="622"/>
      <c r="R6" s="623">
        <v>2996462</v>
      </c>
      <c r="S6" s="624"/>
      <c r="T6" s="624"/>
      <c r="U6" s="624"/>
      <c r="V6" s="624"/>
      <c r="W6" s="624"/>
      <c r="X6" s="624"/>
      <c r="Y6" s="625"/>
      <c r="Z6" s="626">
        <v>0.4</v>
      </c>
      <c r="AA6" s="626"/>
      <c r="AB6" s="626"/>
      <c r="AC6" s="626"/>
      <c r="AD6" s="627">
        <v>2996462</v>
      </c>
      <c r="AE6" s="627"/>
      <c r="AF6" s="627"/>
      <c r="AG6" s="627"/>
      <c r="AH6" s="627"/>
      <c r="AI6" s="627"/>
      <c r="AJ6" s="627"/>
      <c r="AK6" s="627"/>
      <c r="AL6" s="628">
        <v>0.9</v>
      </c>
      <c r="AM6" s="629"/>
      <c r="AN6" s="629"/>
      <c r="AO6" s="630"/>
      <c r="AP6" s="620" t="s">
        <v>223</v>
      </c>
      <c r="AQ6" s="621"/>
      <c r="AR6" s="621"/>
      <c r="AS6" s="621"/>
      <c r="AT6" s="621"/>
      <c r="AU6" s="621"/>
      <c r="AV6" s="621"/>
      <c r="AW6" s="621"/>
      <c r="AX6" s="621"/>
      <c r="AY6" s="621"/>
      <c r="AZ6" s="621"/>
      <c r="BA6" s="621"/>
      <c r="BB6" s="621"/>
      <c r="BC6" s="621"/>
      <c r="BD6" s="621"/>
      <c r="BE6" s="621"/>
      <c r="BF6" s="622"/>
      <c r="BG6" s="623">
        <v>265537236</v>
      </c>
      <c r="BH6" s="624"/>
      <c r="BI6" s="624"/>
      <c r="BJ6" s="624"/>
      <c r="BK6" s="624"/>
      <c r="BL6" s="624"/>
      <c r="BM6" s="624"/>
      <c r="BN6" s="625"/>
      <c r="BO6" s="626">
        <v>91.4</v>
      </c>
      <c r="BP6" s="626"/>
      <c r="BQ6" s="626"/>
      <c r="BR6" s="626"/>
      <c r="BS6" s="627">
        <v>3675228</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1606745</v>
      </c>
      <c r="CS6" s="624"/>
      <c r="CT6" s="624"/>
      <c r="CU6" s="624"/>
      <c r="CV6" s="624"/>
      <c r="CW6" s="624"/>
      <c r="CX6" s="624"/>
      <c r="CY6" s="625"/>
      <c r="CZ6" s="617">
        <v>0.2</v>
      </c>
      <c r="DA6" s="618"/>
      <c r="DB6" s="618"/>
      <c r="DC6" s="634"/>
      <c r="DD6" s="632" t="s">
        <v>124</v>
      </c>
      <c r="DE6" s="624"/>
      <c r="DF6" s="624"/>
      <c r="DG6" s="624"/>
      <c r="DH6" s="624"/>
      <c r="DI6" s="624"/>
      <c r="DJ6" s="624"/>
      <c r="DK6" s="624"/>
      <c r="DL6" s="624"/>
      <c r="DM6" s="624"/>
      <c r="DN6" s="624"/>
      <c r="DO6" s="624"/>
      <c r="DP6" s="625"/>
      <c r="DQ6" s="632">
        <v>1605974</v>
      </c>
      <c r="DR6" s="624"/>
      <c r="DS6" s="624"/>
      <c r="DT6" s="624"/>
      <c r="DU6" s="624"/>
      <c r="DV6" s="624"/>
      <c r="DW6" s="624"/>
      <c r="DX6" s="624"/>
      <c r="DY6" s="624"/>
      <c r="DZ6" s="624"/>
      <c r="EA6" s="624"/>
      <c r="EB6" s="624"/>
      <c r="EC6" s="633"/>
    </row>
    <row r="7" spans="2:143" ht="11.25" customHeight="1" x14ac:dyDescent="0.2">
      <c r="B7" s="620" t="s">
        <v>225</v>
      </c>
      <c r="C7" s="621"/>
      <c r="D7" s="621"/>
      <c r="E7" s="621"/>
      <c r="F7" s="621"/>
      <c r="G7" s="621"/>
      <c r="H7" s="621"/>
      <c r="I7" s="621"/>
      <c r="J7" s="621"/>
      <c r="K7" s="621"/>
      <c r="L7" s="621"/>
      <c r="M7" s="621"/>
      <c r="N7" s="621"/>
      <c r="O7" s="621"/>
      <c r="P7" s="621"/>
      <c r="Q7" s="622"/>
      <c r="R7" s="623">
        <v>86960</v>
      </c>
      <c r="S7" s="624"/>
      <c r="T7" s="624"/>
      <c r="U7" s="624"/>
      <c r="V7" s="624"/>
      <c r="W7" s="624"/>
      <c r="X7" s="624"/>
      <c r="Y7" s="625"/>
      <c r="Z7" s="626">
        <v>0</v>
      </c>
      <c r="AA7" s="626"/>
      <c r="AB7" s="626"/>
      <c r="AC7" s="626"/>
      <c r="AD7" s="627">
        <v>86960</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162484317</v>
      </c>
      <c r="BH7" s="624"/>
      <c r="BI7" s="624"/>
      <c r="BJ7" s="624"/>
      <c r="BK7" s="624"/>
      <c r="BL7" s="624"/>
      <c r="BM7" s="624"/>
      <c r="BN7" s="625"/>
      <c r="BO7" s="626">
        <v>55.9</v>
      </c>
      <c r="BP7" s="626"/>
      <c r="BQ7" s="626"/>
      <c r="BR7" s="626"/>
      <c r="BS7" s="627">
        <v>3675228</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53755726</v>
      </c>
      <c r="CS7" s="624"/>
      <c r="CT7" s="624"/>
      <c r="CU7" s="624"/>
      <c r="CV7" s="624"/>
      <c r="CW7" s="624"/>
      <c r="CX7" s="624"/>
      <c r="CY7" s="625"/>
      <c r="CZ7" s="626">
        <v>8.1</v>
      </c>
      <c r="DA7" s="626"/>
      <c r="DB7" s="626"/>
      <c r="DC7" s="626"/>
      <c r="DD7" s="632">
        <v>9467087</v>
      </c>
      <c r="DE7" s="624"/>
      <c r="DF7" s="624"/>
      <c r="DG7" s="624"/>
      <c r="DH7" s="624"/>
      <c r="DI7" s="624"/>
      <c r="DJ7" s="624"/>
      <c r="DK7" s="624"/>
      <c r="DL7" s="624"/>
      <c r="DM7" s="624"/>
      <c r="DN7" s="624"/>
      <c r="DO7" s="624"/>
      <c r="DP7" s="625"/>
      <c r="DQ7" s="632">
        <v>38826978</v>
      </c>
      <c r="DR7" s="624"/>
      <c r="DS7" s="624"/>
      <c r="DT7" s="624"/>
      <c r="DU7" s="624"/>
      <c r="DV7" s="624"/>
      <c r="DW7" s="624"/>
      <c r="DX7" s="624"/>
      <c r="DY7" s="624"/>
      <c r="DZ7" s="624"/>
      <c r="EA7" s="624"/>
      <c r="EB7" s="624"/>
      <c r="EC7" s="633"/>
    </row>
    <row r="8" spans="2:143" ht="11.25" customHeight="1" x14ac:dyDescent="0.2">
      <c r="B8" s="620" t="s">
        <v>228</v>
      </c>
      <c r="C8" s="621"/>
      <c r="D8" s="621"/>
      <c r="E8" s="621"/>
      <c r="F8" s="621"/>
      <c r="G8" s="621"/>
      <c r="H8" s="621"/>
      <c r="I8" s="621"/>
      <c r="J8" s="621"/>
      <c r="K8" s="621"/>
      <c r="L8" s="621"/>
      <c r="M8" s="621"/>
      <c r="N8" s="621"/>
      <c r="O8" s="621"/>
      <c r="P8" s="621"/>
      <c r="Q8" s="622"/>
      <c r="R8" s="623">
        <v>1597777</v>
      </c>
      <c r="S8" s="624"/>
      <c r="T8" s="624"/>
      <c r="U8" s="624"/>
      <c r="V8" s="624"/>
      <c r="W8" s="624"/>
      <c r="X8" s="624"/>
      <c r="Y8" s="625"/>
      <c r="Z8" s="626">
        <v>0.2</v>
      </c>
      <c r="AA8" s="626"/>
      <c r="AB8" s="626"/>
      <c r="AC8" s="626"/>
      <c r="AD8" s="627">
        <v>1597777</v>
      </c>
      <c r="AE8" s="627"/>
      <c r="AF8" s="627"/>
      <c r="AG8" s="627"/>
      <c r="AH8" s="627"/>
      <c r="AI8" s="627"/>
      <c r="AJ8" s="627"/>
      <c r="AK8" s="627"/>
      <c r="AL8" s="628">
        <v>0.5</v>
      </c>
      <c r="AM8" s="629"/>
      <c r="AN8" s="629"/>
      <c r="AO8" s="630"/>
      <c r="AP8" s="620" t="s">
        <v>229</v>
      </c>
      <c r="AQ8" s="621"/>
      <c r="AR8" s="621"/>
      <c r="AS8" s="621"/>
      <c r="AT8" s="621"/>
      <c r="AU8" s="621"/>
      <c r="AV8" s="621"/>
      <c r="AW8" s="621"/>
      <c r="AX8" s="621"/>
      <c r="AY8" s="621"/>
      <c r="AZ8" s="621"/>
      <c r="BA8" s="621"/>
      <c r="BB8" s="621"/>
      <c r="BC8" s="621"/>
      <c r="BD8" s="621"/>
      <c r="BE8" s="621"/>
      <c r="BF8" s="622"/>
      <c r="BG8" s="623">
        <v>2515169</v>
      </c>
      <c r="BH8" s="624"/>
      <c r="BI8" s="624"/>
      <c r="BJ8" s="624"/>
      <c r="BK8" s="624"/>
      <c r="BL8" s="624"/>
      <c r="BM8" s="624"/>
      <c r="BN8" s="625"/>
      <c r="BO8" s="626">
        <v>0.9</v>
      </c>
      <c r="BP8" s="626"/>
      <c r="BQ8" s="626"/>
      <c r="BR8" s="626"/>
      <c r="BS8" s="627" t="s">
        <v>124</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243826234</v>
      </c>
      <c r="CS8" s="624"/>
      <c r="CT8" s="624"/>
      <c r="CU8" s="624"/>
      <c r="CV8" s="624"/>
      <c r="CW8" s="624"/>
      <c r="CX8" s="624"/>
      <c r="CY8" s="625"/>
      <c r="CZ8" s="626">
        <v>36.5</v>
      </c>
      <c r="DA8" s="626"/>
      <c r="DB8" s="626"/>
      <c r="DC8" s="626"/>
      <c r="DD8" s="632">
        <v>5025091</v>
      </c>
      <c r="DE8" s="624"/>
      <c r="DF8" s="624"/>
      <c r="DG8" s="624"/>
      <c r="DH8" s="624"/>
      <c r="DI8" s="624"/>
      <c r="DJ8" s="624"/>
      <c r="DK8" s="624"/>
      <c r="DL8" s="624"/>
      <c r="DM8" s="624"/>
      <c r="DN8" s="624"/>
      <c r="DO8" s="624"/>
      <c r="DP8" s="625"/>
      <c r="DQ8" s="632">
        <v>121403040</v>
      </c>
      <c r="DR8" s="624"/>
      <c r="DS8" s="624"/>
      <c r="DT8" s="624"/>
      <c r="DU8" s="624"/>
      <c r="DV8" s="624"/>
      <c r="DW8" s="624"/>
      <c r="DX8" s="624"/>
      <c r="DY8" s="624"/>
      <c r="DZ8" s="624"/>
      <c r="EA8" s="624"/>
      <c r="EB8" s="624"/>
      <c r="EC8" s="633"/>
    </row>
    <row r="9" spans="2:143" ht="11.25" customHeight="1" x14ac:dyDescent="0.2">
      <c r="B9" s="620" t="s">
        <v>231</v>
      </c>
      <c r="C9" s="621"/>
      <c r="D9" s="621"/>
      <c r="E9" s="621"/>
      <c r="F9" s="621"/>
      <c r="G9" s="621"/>
      <c r="H9" s="621"/>
      <c r="I9" s="621"/>
      <c r="J9" s="621"/>
      <c r="K9" s="621"/>
      <c r="L9" s="621"/>
      <c r="M9" s="621"/>
      <c r="N9" s="621"/>
      <c r="O9" s="621"/>
      <c r="P9" s="621"/>
      <c r="Q9" s="622"/>
      <c r="R9" s="623">
        <v>1863007</v>
      </c>
      <c r="S9" s="624"/>
      <c r="T9" s="624"/>
      <c r="U9" s="624"/>
      <c r="V9" s="624"/>
      <c r="W9" s="624"/>
      <c r="X9" s="624"/>
      <c r="Y9" s="625"/>
      <c r="Z9" s="626">
        <v>0.3</v>
      </c>
      <c r="AA9" s="626"/>
      <c r="AB9" s="626"/>
      <c r="AC9" s="626"/>
      <c r="AD9" s="627">
        <v>1863007</v>
      </c>
      <c r="AE9" s="627"/>
      <c r="AF9" s="627"/>
      <c r="AG9" s="627"/>
      <c r="AH9" s="627"/>
      <c r="AI9" s="627"/>
      <c r="AJ9" s="627"/>
      <c r="AK9" s="627"/>
      <c r="AL9" s="628">
        <v>0.6</v>
      </c>
      <c r="AM9" s="629"/>
      <c r="AN9" s="629"/>
      <c r="AO9" s="630"/>
      <c r="AP9" s="620" t="s">
        <v>232</v>
      </c>
      <c r="AQ9" s="621"/>
      <c r="AR9" s="621"/>
      <c r="AS9" s="621"/>
      <c r="AT9" s="621"/>
      <c r="AU9" s="621"/>
      <c r="AV9" s="621"/>
      <c r="AW9" s="621"/>
      <c r="AX9" s="621"/>
      <c r="AY9" s="621"/>
      <c r="AZ9" s="621"/>
      <c r="BA9" s="621"/>
      <c r="BB9" s="621"/>
      <c r="BC9" s="621"/>
      <c r="BD9" s="621"/>
      <c r="BE9" s="621"/>
      <c r="BF9" s="622"/>
      <c r="BG9" s="623">
        <v>141567809</v>
      </c>
      <c r="BH9" s="624"/>
      <c r="BI9" s="624"/>
      <c r="BJ9" s="624"/>
      <c r="BK9" s="624"/>
      <c r="BL9" s="624"/>
      <c r="BM9" s="624"/>
      <c r="BN9" s="625"/>
      <c r="BO9" s="626">
        <v>48.7</v>
      </c>
      <c r="BP9" s="626"/>
      <c r="BQ9" s="626"/>
      <c r="BR9" s="626"/>
      <c r="BS9" s="627" t="s">
        <v>124</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63002808</v>
      </c>
      <c r="CS9" s="624"/>
      <c r="CT9" s="624"/>
      <c r="CU9" s="624"/>
      <c r="CV9" s="624"/>
      <c r="CW9" s="624"/>
      <c r="CX9" s="624"/>
      <c r="CY9" s="625"/>
      <c r="CZ9" s="626">
        <v>9.4</v>
      </c>
      <c r="DA9" s="626"/>
      <c r="DB9" s="626"/>
      <c r="DC9" s="626"/>
      <c r="DD9" s="632">
        <v>11589169</v>
      </c>
      <c r="DE9" s="624"/>
      <c r="DF9" s="624"/>
      <c r="DG9" s="624"/>
      <c r="DH9" s="624"/>
      <c r="DI9" s="624"/>
      <c r="DJ9" s="624"/>
      <c r="DK9" s="624"/>
      <c r="DL9" s="624"/>
      <c r="DM9" s="624"/>
      <c r="DN9" s="624"/>
      <c r="DO9" s="624"/>
      <c r="DP9" s="625"/>
      <c r="DQ9" s="632">
        <v>38457262</v>
      </c>
      <c r="DR9" s="624"/>
      <c r="DS9" s="624"/>
      <c r="DT9" s="624"/>
      <c r="DU9" s="624"/>
      <c r="DV9" s="624"/>
      <c r="DW9" s="624"/>
      <c r="DX9" s="624"/>
      <c r="DY9" s="624"/>
      <c r="DZ9" s="624"/>
      <c r="EA9" s="624"/>
      <c r="EB9" s="624"/>
      <c r="EC9" s="633"/>
    </row>
    <row r="10" spans="2:143" ht="11.25" customHeight="1" x14ac:dyDescent="0.2">
      <c r="B10" s="620" t="s">
        <v>234</v>
      </c>
      <c r="C10" s="621"/>
      <c r="D10" s="621"/>
      <c r="E10" s="621"/>
      <c r="F10" s="621"/>
      <c r="G10" s="621"/>
      <c r="H10" s="621"/>
      <c r="I10" s="621"/>
      <c r="J10" s="621"/>
      <c r="K10" s="621"/>
      <c r="L10" s="621"/>
      <c r="M10" s="621"/>
      <c r="N10" s="621"/>
      <c r="O10" s="621"/>
      <c r="P10" s="621"/>
      <c r="Q10" s="622"/>
      <c r="R10" s="623">
        <v>342244</v>
      </c>
      <c r="S10" s="624"/>
      <c r="T10" s="624"/>
      <c r="U10" s="624"/>
      <c r="V10" s="624"/>
      <c r="W10" s="624"/>
      <c r="X10" s="624"/>
      <c r="Y10" s="625"/>
      <c r="Z10" s="626">
        <v>0.1</v>
      </c>
      <c r="AA10" s="626"/>
      <c r="AB10" s="626"/>
      <c r="AC10" s="626"/>
      <c r="AD10" s="627">
        <v>342244</v>
      </c>
      <c r="AE10" s="627"/>
      <c r="AF10" s="627"/>
      <c r="AG10" s="627"/>
      <c r="AH10" s="627"/>
      <c r="AI10" s="627"/>
      <c r="AJ10" s="627"/>
      <c r="AK10" s="627"/>
      <c r="AL10" s="628">
        <v>0.1</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4861427</v>
      </c>
      <c r="BH10" s="624"/>
      <c r="BI10" s="624"/>
      <c r="BJ10" s="624"/>
      <c r="BK10" s="624"/>
      <c r="BL10" s="624"/>
      <c r="BM10" s="624"/>
      <c r="BN10" s="625"/>
      <c r="BO10" s="626">
        <v>1.7</v>
      </c>
      <c r="BP10" s="626"/>
      <c r="BQ10" s="626"/>
      <c r="BR10" s="626"/>
      <c r="BS10" s="627" t="s">
        <v>124</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v>193912</v>
      </c>
      <c r="CS10" s="624"/>
      <c r="CT10" s="624"/>
      <c r="CU10" s="624"/>
      <c r="CV10" s="624"/>
      <c r="CW10" s="624"/>
      <c r="CX10" s="624"/>
      <c r="CY10" s="625"/>
      <c r="CZ10" s="626">
        <v>0</v>
      </c>
      <c r="DA10" s="626"/>
      <c r="DB10" s="626"/>
      <c r="DC10" s="626"/>
      <c r="DD10" s="632" t="s">
        <v>124</v>
      </c>
      <c r="DE10" s="624"/>
      <c r="DF10" s="624"/>
      <c r="DG10" s="624"/>
      <c r="DH10" s="624"/>
      <c r="DI10" s="624"/>
      <c r="DJ10" s="624"/>
      <c r="DK10" s="624"/>
      <c r="DL10" s="624"/>
      <c r="DM10" s="624"/>
      <c r="DN10" s="624"/>
      <c r="DO10" s="624"/>
      <c r="DP10" s="625"/>
      <c r="DQ10" s="632">
        <v>163991</v>
      </c>
      <c r="DR10" s="624"/>
      <c r="DS10" s="624"/>
      <c r="DT10" s="624"/>
      <c r="DU10" s="624"/>
      <c r="DV10" s="624"/>
      <c r="DW10" s="624"/>
      <c r="DX10" s="624"/>
      <c r="DY10" s="624"/>
      <c r="DZ10" s="624"/>
      <c r="EA10" s="624"/>
      <c r="EB10" s="624"/>
      <c r="EC10" s="633"/>
    </row>
    <row r="11" spans="2:143" ht="11.25" customHeight="1" x14ac:dyDescent="0.2">
      <c r="B11" s="620" t="s">
        <v>237</v>
      </c>
      <c r="C11" s="621"/>
      <c r="D11" s="621"/>
      <c r="E11" s="621"/>
      <c r="F11" s="621"/>
      <c r="G11" s="621"/>
      <c r="H11" s="621"/>
      <c r="I11" s="621"/>
      <c r="J11" s="621"/>
      <c r="K11" s="621"/>
      <c r="L11" s="621"/>
      <c r="M11" s="621"/>
      <c r="N11" s="621"/>
      <c r="O11" s="621"/>
      <c r="P11" s="621"/>
      <c r="Q11" s="622"/>
      <c r="R11" s="623">
        <v>31195648</v>
      </c>
      <c r="S11" s="624"/>
      <c r="T11" s="624"/>
      <c r="U11" s="624"/>
      <c r="V11" s="624"/>
      <c r="W11" s="624"/>
      <c r="X11" s="624"/>
      <c r="Y11" s="625"/>
      <c r="Z11" s="628">
        <v>4.5999999999999996</v>
      </c>
      <c r="AA11" s="629"/>
      <c r="AB11" s="629"/>
      <c r="AC11" s="635"/>
      <c r="AD11" s="632">
        <v>31195648</v>
      </c>
      <c r="AE11" s="624"/>
      <c r="AF11" s="624"/>
      <c r="AG11" s="624"/>
      <c r="AH11" s="624"/>
      <c r="AI11" s="624"/>
      <c r="AJ11" s="624"/>
      <c r="AK11" s="625"/>
      <c r="AL11" s="628">
        <v>9.3000000000000007</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13539912</v>
      </c>
      <c r="BH11" s="624"/>
      <c r="BI11" s="624"/>
      <c r="BJ11" s="624"/>
      <c r="BK11" s="624"/>
      <c r="BL11" s="624"/>
      <c r="BM11" s="624"/>
      <c r="BN11" s="625"/>
      <c r="BO11" s="626">
        <v>4.7</v>
      </c>
      <c r="BP11" s="626"/>
      <c r="BQ11" s="626"/>
      <c r="BR11" s="626"/>
      <c r="BS11" s="627">
        <v>3675228</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2194449</v>
      </c>
      <c r="CS11" s="624"/>
      <c r="CT11" s="624"/>
      <c r="CU11" s="624"/>
      <c r="CV11" s="624"/>
      <c r="CW11" s="624"/>
      <c r="CX11" s="624"/>
      <c r="CY11" s="625"/>
      <c r="CZ11" s="626">
        <v>0.3</v>
      </c>
      <c r="DA11" s="626"/>
      <c r="DB11" s="626"/>
      <c r="DC11" s="626"/>
      <c r="DD11" s="632">
        <v>980158</v>
      </c>
      <c r="DE11" s="624"/>
      <c r="DF11" s="624"/>
      <c r="DG11" s="624"/>
      <c r="DH11" s="624"/>
      <c r="DI11" s="624"/>
      <c r="DJ11" s="624"/>
      <c r="DK11" s="624"/>
      <c r="DL11" s="624"/>
      <c r="DM11" s="624"/>
      <c r="DN11" s="624"/>
      <c r="DO11" s="624"/>
      <c r="DP11" s="625"/>
      <c r="DQ11" s="632">
        <v>1230785</v>
      </c>
      <c r="DR11" s="624"/>
      <c r="DS11" s="624"/>
      <c r="DT11" s="624"/>
      <c r="DU11" s="624"/>
      <c r="DV11" s="624"/>
      <c r="DW11" s="624"/>
      <c r="DX11" s="624"/>
      <c r="DY11" s="624"/>
      <c r="DZ11" s="624"/>
      <c r="EA11" s="624"/>
      <c r="EB11" s="624"/>
      <c r="EC11" s="633"/>
    </row>
    <row r="12" spans="2:143" ht="11.25" customHeight="1" x14ac:dyDescent="0.2">
      <c r="B12" s="620" t="s">
        <v>240</v>
      </c>
      <c r="C12" s="621"/>
      <c r="D12" s="621"/>
      <c r="E12" s="621"/>
      <c r="F12" s="621"/>
      <c r="G12" s="621"/>
      <c r="H12" s="621"/>
      <c r="I12" s="621"/>
      <c r="J12" s="621"/>
      <c r="K12" s="621"/>
      <c r="L12" s="621"/>
      <c r="M12" s="621"/>
      <c r="N12" s="621"/>
      <c r="O12" s="621"/>
      <c r="P12" s="621"/>
      <c r="Q12" s="622"/>
      <c r="R12" s="623">
        <v>60545</v>
      </c>
      <c r="S12" s="624"/>
      <c r="T12" s="624"/>
      <c r="U12" s="624"/>
      <c r="V12" s="624"/>
      <c r="W12" s="624"/>
      <c r="X12" s="624"/>
      <c r="Y12" s="625"/>
      <c r="Z12" s="626">
        <v>0</v>
      </c>
      <c r="AA12" s="626"/>
      <c r="AB12" s="626"/>
      <c r="AC12" s="626"/>
      <c r="AD12" s="627">
        <v>60545</v>
      </c>
      <c r="AE12" s="627"/>
      <c r="AF12" s="627"/>
      <c r="AG12" s="627"/>
      <c r="AH12" s="627"/>
      <c r="AI12" s="627"/>
      <c r="AJ12" s="627"/>
      <c r="AK12" s="627"/>
      <c r="AL12" s="628">
        <v>0</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92846976</v>
      </c>
      <c r="BH12" s="624"/>
      <c r="BI12" s="624"/>
      <c r="BJ12" s="624"/>
      <c r="BK12" s="624"/>
      <c r="BL12" s="624"/>
      <c r="BM12" s="624"/>
      <c r="BN12" s="625"/>
      <c r="BO12" s="626">
        <v>32</v>
      </c>
      <c r="BP12" s="626"/>
      <c r="BQ12" s="626"/>
      <c r="BR12" s="626"/>
      <c r="BS12" s="627" t="s">
        <v>124</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39904137</v>
      </c>
      <c r="CS12" s="624"/>
      <c r="CT12" s="624"/>
      <c r="CU12" s="624"/>
      <c r="CV12" s="624"/>
      <c r="CW12" s="624"/>
      <c r="CX12" s="624"/>
      <c r="CY12" s="625"/>
      <c r="CZ12" s="626">
        <v>6</v>
      </c>
      <c r="DA12" s="626"/>
      <c r="DB12" s="626"/>
      <c r="DC12" s="626"/>
      <c r="DD12" s="632">
        <v>10010</v>
      </c>
      <c r="DE12" s="624"/>
      <c r="DF12" s="624"/>
      <c r="DG12" s="624"/>
      <c r="DH12" s="624"/>
      <c r="DI12" s="624"/>
      <c r="DJ12" s="624"/>
      <c r="DK12" s="624"/>
      <c r="DL12" s="624"/>
      <c r="DM12" s="624"/>
      <c r="DN12" s="624"/>
      <c r="DO12" s="624"/>
      <c r="DP12" s="625"/>
      <c r="DQ12" s="632">
        <v>3264260</v>
      </c>
      <c r="DR12" s="624"/>
      <c r="DS12" s="624"/>
      <c r="DT12" s="624"/>
      <c r="DU12" s="624"/>
      <c r="DV12" s="624"/>
      <c r="DW12" s="624"/>
      <c r="DX12" s="624"/>
      <c r="DY12" s="624"/>
      <c r="DZ12" s="624"/>
      <c r="EA12" s="624"/>
      <c r="EB12" s="624"/>
      <c r="EC12" s="633"/>
    </row>
    <row r="13" spans="2:143" ht="11.25" customHeight="1" x14ac:dyDescent="0.2">
      <c r="B13" s="620" t="s">
        <v>243</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92138441</v>
      </c>
      <c r="BH13" s="624"/>
      <c r="BI13" s="624"/>
      <c r="BJ13" s="624"/>
      <c r="BK13" s="624"/>
      <c r="BL13" s="624"/>
      <c r="BM13" s="624"/>
      <c r="BN13" s="625"/>
      <c r="BO13" s="626">
        <v>31.7</v>
      </c>
      <c r="BP13" s="626"/>
      <c r="BQ13" s="626"/>
      <c r="BR13" s="626"/>
      <c r="BS13" s="627" t="s">
        <v>124</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76131947</v>
      </c>
      <c r="CS13" s="624"/>
      <c r="CT13" s="624"/>
      <c r="CU13" s="624"/>
      <c r="CV13" s="624"/>
      <c r="CW13" s="624"/>
      <c r="CX13" s="624"/>
      <c r="CY13" s="625"/>
      <c r="CZ13" s="626">
        <v>11.4</v>
      </c>
      <c r="DA13" s="626"/>
      <c r="DB13" s="626"/>
      <c r="DC13" s="626"/>
      <c r="DD13" s="632">
        <v>49714559</v>
      </c>
      <c r="DE13" s="624"/>
      <c r="DF13" s="624"/>
      <c r="DG13" s="624"/>
      <c r="DH13" s="624"/>
      <c r="DI13" s="624"/>
      <c r="DJ13" s="624"/>
      <c r="DK13" s="624"/>
      <c r="DL13" s="624"/>
      <c r="DM13" s="624"/>
      <c r="DN13" s="624"/>
      <c r="DO13" s="624"/>
      <c r="DP13" s="625"/>
      <c r="DQ13" s="632">
        <v>24307245</v>
      </c>
      <c r="DR13" s="624"/>
      <c r="DS13" s="624"/>
      <c r="DT13" s="624"/>
      <c r="DU13" s="624"/>
      <c r="DV13" s="624"/>
      <c r="DW13" s="624"/>
      <c r="DX13" s="624"/>
      <c r="DY13" s="624"/>
      <c r="DZ13" s="624"/>
      <c r="EA13" s="624"/>
      <c r="EB13" s="624"/>
      <c r="EC13" s="633"/>
    </row>
    <row r="14" spans="2:143" ht="11.25" customHeight="1" x14ac:dyDescent="0.2">
      <c r="B14" s="620" t="s">
        <v>246</v>
      </c>
      <c r="C14" s="621"/>
      <c r="D14" s="621"/>
      <c r="E14" s="621"/>
      <c r="F14" s="621"/>
      <c r="G14" s="621"/>
      <c r="H14" s="621"/>
      <c r="I14" s="621"/>
      <c r="J14" s="621"/>
      <c r="K14" s="621"/>
      <c r="L14" s="621"/>
      <c r="M14" s="621"/>
      <c r="N14" s="621"/>
      <c r="O14" s="621"/>
      <c r="P14" s="621"/>
      <c r="Q14" s="622"/>
      <c r="R14" s="623">
        <v>35419</v>
      </c>
      <c r="S14" s="624"/>
      <c r="T14" s="624"/>
      <c r="U14" s="624"/>
      <c r="V14" s="624"/>
      <c r="W14" s="624"/>
      <c r="X14" s="624"/>
      <c r="Y14" s="625"/>
      <c r="Z14" s="626">
        <v>0</v>
      </c>
      <c r="AA14" s="626"/>
      <c r="AB14" s="626"/>
      <c r="AC14" s="626"/>
      <c r="AD14" s="627">
        <v>35419</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1756598</v>
      </c>
      <c r="BH14" s="624"/>
      <c r="BI14" s="624"/>
      <c r="BJ14" s="624"/>
      <c r="BK14" s="624"/>
      <c r="BL14" s="624"/>
      <c r="BM14" s="624"/>
      <c r="BN14" s="625"/>
      <c r="BO14" s="626">
        <v>0.6</v>
      </c>
      <c r="BP14" s="626"/>
      <c r="BQ14" s="626"/>
      <c r="BR14" s="626"/>
      <c r="BS14" s="627" t="s">
        <v>124</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17250648</v>
      </c>
      <c r="CS14" s="624"/>
      <c r="CT14" s="624"/>
      <c r="CU14" s="624"/>
      <c r="CV14" s="624"/>
      <c r="CW14" s="624"/>
      <c r="CX14" s="624"/>
      <c r="CY14" s="625"/>
      <c r="CZ14" s="626">
        <v>2.6</v>
      </c>
      <c r="DA14" s="626"/>
      <c r="DB14" s="626"/>
      <c r="DC14" s="626"/>
      <c r="DD14" s="632">
        <v>1870542</v>
      </c>
      <c r="DE14" s="624"/>
      <c r="DF14" s="624"/>
      <c r="DG14" s="624"/>
      <c r="DH14" s="624"/>
      <c r="DI14" s="624"/>
      <c r="DJ14" s="624"/>
      <c r="DK14" s="624"/>
      <c r="DL14" s="624"/>
      <c r="DM14" s="624"/>
      <c r="DN14" s="624"/>
      <c r="DO14" s="624"/>
      <c r="DP14" s="625"/>
      <c r="DQ14" s="632">
        <v>15354967</v>
      </c>
      <c r="DR14" s="624"/>
      <c r="DS14" s="624"/>
      <c r="DT14" s="624"/>
      <c r="DU14" s="624"/>
      <c r="DV14" s="624"/>
      <c r="DW14" s="624"/>
      <c r="DX14" s="624"/>
      <c r="DY14" s="624"/>
      <c r="DZ14" s="624"/>
      <c r="EA14" s="624"/>
      <c r="EB14" s="624"/>
      <c r="EC14" s="633"/>
    </row>
    <row r="15" spans="2:143" ht="11.25" customHeight="1" x14ac:dyDescent="0.2">
      <c r="B15" s="620" t="s">
        <v>249</v>
      </c>
      <c r="C15" s="621"/>
      <c r="D15" s="621"/>
      <c r="E15" s="621"/>
      <c r="F15" s="621"/>
      <c r="G15" s="621"/>
      <c r="H15" s="621"/>
      <c r="I15" s="621"/>
      <c r="J15" s="621"/>
      <c r="K15" s="621"/>
      <c r="L15" s="621"/>
      <c r="M15" s="621"/>
      <c r="N15" s="621"/>
      <c r="O15" s="621"/>
      <c r="P15" s="621"/>
      <c r="Q15" s="622"/>
      <c r="R15" s="623">
        <v>6373278</v>
      </c>
      <c r="S15" s="624"/>
      <c r="T15" s="624"/>
      <c r="U15" s="624"/>
      <c r="V15" s="624"/>
      <c r="W15" s="624"/>
      <c r="X15" s="624"/>
      <c r="Y15" s="625"/>
      <c r="Z15" s="626">
        <v>0.9</v>
      </c>
      <c r="AA15" s="626"/>
      <c r="AB15" s="626"/>
      <c r="AC15" s="626"/>
      <c r="AD15" s="627">
        <v>6373278</v>
      </c>
      <c r="AE15" s="627"/>
      <c r="AF15" s="627"/>
      <c r="AG15" s="627"/>
      <c r="AH15" s="627"/>
      <c r="AI15" s="627"/>
      <c r="AJ15" s="627"/>
      <c r="AK15" s="627"/>
      <c r="AL15" s="628">
        <v>1.9</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8449345</v>
      </c>
      <c r="BH15" s="624"/>
      <c r="BI15" s="624"/>
      <c r="BJ15" s="624"/>
      <c r="BK15" s="624"/>
      <c r="BL15" s="624"/>
      <c r="BM15" s="624"/>
      <c r="BN15" s="625"/>
      <c r="BO15" s="626">
        <v>2.9</v>
      </c>
      <c r="BP15" s="626"/>
      <c r="BQ15" s="626"/>
      <c r="BR15" s="626"/>
      <c r="BS15" s="627" t="s">
        <v>124</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114576375</v>
      </c>
      <c r="CS15" s="624"/>
      <c r="CT15" s="624"/>
      <c r="CU15" s="624"/>
      <c r="CV15" s="624"/>
      <c r="CW15" s="624"/>
      <c r="CX15" s="624"/>
      <c r="CY15" s="625"/>
      <c r="CZ15" s="626">
        <v>17.2</v>
      </c>
      <c r="DA15" s="626"/>
      <c r="DB15" s="626"/>
      <c r="DC15" s="626"/>
      <c r="DD15" s="632">
        <v>17767043</v>
      </c>
      <c r="DE15" s="624"/>
      <c r="DF15" s="624"/>
      <c r="DG15" s="624"/>
      <c r="DH15" s="624"/>
      <c r="DI15" s="624"/>
      <c r="DJ15" s="624"/>
      <c r="DK15" s="624"/>
      <c r="DL15" s="624"/>
      <c r="DM15" s="624"/>
      <c r="DN15" s="624"/>
      <c r="DO15" s="624"/>
      <c r="DP15" s="625"/>
      <c r="DQ15" s="632">
        <v>78477642</v>
      </c>
      <c r="DR15" s="624"/>
      <c r="DS15" s="624"/>
      <c r="DT15" s="624"/>
      <c r="DU15" s="624"/>
      <c r="DV15" s="624"/>
      <c r="DW15" s="624"/>
      <c r="DX15" s="624"/>
      <c r="DY15" s="624"/>
      <c r="DZ15" s="624"/>
      <c r="EA15" s="624"/>
      <c r="EB15" s="624"/>
      <c r="EC15" s="633"/>
    </row>
    <row r="16" spans="2:143" ht="11.25" customHeight="1" x14ac:dyDescent="0.2">
      <c r="B16" s="620" t="s">
        <v>252</v>
      </c>
      <c r="C16" s="621"/>
      <c r="D16" s="621"/>
      <c r="E16" s="621"/>
      <c r="F16" s="621"/>
      <c r="G16" s="621"/>
      <c r="H16" s="621"/>
      <c r="I16" s="621"/>
      <c r="J16" s="621"/>
      <c r="K16" s="621"/>
      <c r="L16" s="621"/>
      <c r="M16" s="621"/>
      <c r="N16" s="621"/>
      <c r="O16" s="621"/>
      <c r="P16" s="621"/>
      <c r="Q16" s="622"/>
      <c r="R16" s="623">
        <v>802388</v>
      </c>
      <c r="S16" s="624"/>
      <c r="T16" s="624"/>
      <c r="U16" s="624"/>
      <c r="V16" s="624"/>
      <c r="W16" s="624"/>
      <c r="X16" s="624"/>
      <c r="Y16" s="625"/>
      <c r="Z16" s="626">
        <v>0.1</v>
      </c>
      <c r="AA16" s="626"/>
      <c r="AB16" s="626"/>
      <c r="AC16" s="626"/>
      <c r="AD16" s="627">
        <v>802388</v>
      </c>
      <c r="AE16" s="627"/>
      <c r="AF16" s="627"/>
      <c r="AG16" s="627"/>
      <c r="AH16" s="627"/>
      <c r="AI16" s="627"/>
      <c r="AJ16" s="627"/>
      <c r="AK16" s="627"/>
      <c r="AL16" s="628">
        <v>0.2</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t="s">
        <v>124</v>
      </c>
      <c r="CS16" s="624"/>
      <c r="CT16" s="624"/>
      <c r="CU16" s="624"/>
      <c r="CV16" s="624"/>
      <c r="CW16" s="624"/>
      <c r="CX16" s="624"/>
      <c r="CY16" s="625"/>
      <c r="CZ16" s="626" t="s">
        <v>124</v>
      </c>
      <c r="DA16" s="626"/>
      <c r="DB16" s="626"/>
      <c r="DC16" s="626"/>
      <c r="DD16" s="632" t="s">
        <v>124</v>
      </c>
      <c r="DE16" s="624"/>
      <c r="DF16" s="624"/>
      <c r="DG16" s="624"/>
      <c r="DH16" s="624"/>
      <c r="DI16" s="624"/>
      <c r="DJ16" s="624"/>
      <c r="DK16" s="624"/>
      <c r="DL16" s="624"/>
      <c r="DM16" s="624"/>
      <c r="DN16" s="624"/>
      <c r="DO16" s="624"/>
      <c r="DP16" s="625"/>
      <c r="DQ16" s="632" t="s">
        <v>124</v>
      </c>
      <c r="DR16" s="624"/>
      <c r="DS16" s="624"/>
      <c r="DT16" s="624"/>
      <c r="DU16" s="624"/>
      <c r="DV16" s="624"/>
      <c r="DW16" s="624"/>
      <c r="DX16" s="624"/>
      <c r="DY16" s="624"/>
      <c r="DZ16" s="624"/>
      <c r="EA16" s="624"/>
      <c r="EB16" s="624"/>
      <c r="EC16" s="633"/>
    </row>
    <row r="17" spans="2:133" ht="11.25" customHeight="1" x14ac:dyDescent="0.2">
      <c r="B17" s="620" t="s">
        <v>255</v>
      </c>
      <c r="C17" s="621"/>
      <c r="D17" s="621"/>
      <c r="E17" s="621"/>
      <c r="F17" s="621"/>
      <c r="G17" s="621"/>
      <c r="H17" s="621"/>
      <c r="I17" s="621"/>
      <c r="J17" s="621"/>
      <c r="K17" s="621"/>
      <c r="L17" s="621"/>
      <c r="M17" s="621"/>
      <c r="N17" s="621"/>
      <c r="O17" s="621"/>
      <c r="P17" s="621"/>
      <c r="Q17" s="622"/>
      <c r="R17" s="623">
        <v>2551525</v>
      </c>
      <c r="S17" s="624"/>
      <c r="T17" s="624"/>
      <c r="U17" s="624"/>
      <c r="V17" s="624"/>
      <c r="W17" s="624"/>
      <c r="X17" s="624"/>
      <c r="Y17" s="625"/>
      <c r="Z17" s="626">
        <v>0.4</v>
      </c>
      <c r="AA17" s="626"/>
      <c r="AB17" s="626"/>
      <c r="AC17" s="626"/>
      <c r="AD17" s="627">
        <v>2551525</v>
      </c>
      <c r="AE17" s="627"/>
      <c r="AF17" s="627"/>
      <c r="AG17" s="627"/>
      <c r="AH17" s="627"/>
      <c r="AI17" s="627"/>
      <c r="AJ17" s="627"/>
      <c r="AK17" s="627"/>
      <c r="AL17" s="628">
        <v>0.8</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55119849</v>
      </c>
      <c r="CS17" s="624"/>
      <c r="CT17" s="624"/>
      <c r="CU17" s="624"/>
      <c r="CV17" s="624"/>
      <c r="CW17" s="624"/>
      <c r="CX17" s="624"/>
      <c r="CY17" s="625"/>
      <c r="CZ17" s="626">
        <v>8.3000000000000007</v>
      </c>
      <c r="DA17" s="626"/>
      <c r="DB17" s="626"/>
      <c r="DC17" s="626"/>
      <c r="DD17" s="632" t="s">
        <v>124</v>
      </c>
      <c r="DE17" s="624"/>
      <c r="DF17" s="624"/>
      <c r="DG17" s="624"/>
      <c r="DH17" s="624"/>
      <c r="DI17" s="624"/>
      <c r="DJ17" s="624"/>
      <c r="DK17" s="624"/>
      <c r="DL17" s="624"/>
      <c r="DM17" s="624"/>
      <c r="DN17" s="624"/>
      <c r="DO17" s="624"/>
      <c r="DP17" s="625"/>
      <c r="DQ17" s="632">
        <v>55008602</v>
      </c>
      <c r="DR17" s="624"/>
      <c r="DS17" s="624"/>
      <c r="DT17" s="624"/>
      <c r="DU17" s="624"/>
      <c r="DV17" s="624"/>
      <c r="DW17" s="624"/>
      <c r="DX17" s="624"/>
      <c r="DY17" s="624"/>
      <c r="DZ17" s="624"/>
      <c r="EA17" s="624"/>
      <c r="EB17" s="624"/>
      <c r="EC17" s="633"/>
    </row>
    <row r="18" spans="2:133" ht="11.25" customHeight="1" x14ac:dyDescent="0.2">
      <c r="B18" s="620" t="s">
        <v>258</v>
      </c>
      <c r="C18" s="621"/>
      <c r="D18" s="621"/>
      <c r="E18" s="621"/>
      <c r="F18" s="621"/>
      <c r="G18" s="621"/>
      <c r="H18" s="621"/>
      <c r="I18" s="621"/>
      <c r="J18" s="621"/>
      <c r="K18" s="621"/>
      <c r="L18" s="621"/>
      <c r="M18" s="621"/>
      <c r="N18" s="621"/>
      <c r="O18" s="621"/>
      <c r="P18" s="621"/>
      <c r="Q18" s="622"/>
      <c r="R18" s="623">
        <v>2266318</v>
      </c>
      <c r="S18" s="624"/>
      <c r="T18" s="624"/>
      <c r="U18" s="624"/>
      <c r="V18" s="624"/>
      <c r="W18" s="624"/>
      <c r="X18" s="624"/>
      <c r="Y18" s="625"/>
      <c r="Z18" s="626">
        <v>0.3</v>
      </c>
      <c r="AA18" s="626"/>
      <c r="AB18" s="626"/>
      <c r="AC18" s="626"/>
      <c r="AD18" s="627">
        <v>2266318</v>
      </c>
      <c r="AE18" s="627"/>
      <c r="AF18" s="627"/>
      <c r="AG18" s="627"/>
      <c r="AH18" s="627"/>
      <c r="AI18" s="627"/>
      <c r="AJ18" s="627"/>
      <c r="AK18" s="627"/>
      <c r="AL18" s="628">
        <v>0.7</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2">
      <c r="B19" s="620" t="s">
        <v>261</v>
      </c>
      <c r="C19" s="621"/>
      <c r="D19" s="621"/>
      <c r="E19" s="621"/>
      <c r="F19" s="621"/>
      <c r="G19" s="621"/>
      <c r="H19" s="621"/>
      <c r="I19" s="621"/>
      <c r="J19" s="621"/>
      <c r="K19" s="621"/>
      <c r="L19" s="621"/>
      <c r="M19" s="621"/>
      <c r="N19" s="621"/>
      <c r="O19" s="621"/>
      <c r="P19" s="621"/>
      <c r="Q19" s="622"/>
      <c r="R19" s="623">
        <v>2171683</v>
      </c>
      <c r="S19" s="624"/>
      <c r="T19" s="624"/>
      <c r="U19" s="624"/>
      <c r="V19" s="624"/>
      <c r="W19" s="624"/>
      <c r="X19" s="624"/>
      <c r="Y19" s="625"/>
      <c r="Z19" s="626">
        <v>0.3</v>
      </c>
      <c r="AA19" s="626"/>
      <c r="AB19" s="626"/>
      <c r="AC19" s="626"/>
      <c r="AD19" s="627">
        <v>2171683</v>
      </c>
      <c r="AE19" s="627"/>
      <c r="AF19" s="627"/>
      <c r="AG19" s="627"/>
      <c r="AH19" s="627"/>
      <c r="AI19" s="627"/>
      <c r="AJ19" s="627"/>
      <c r="AK19" s="627"/>
      <c r="AL19" s="628">
        <v>0.6</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v>24992911</v>
      </c>
      <c r="BH19" s="624"/>
      <c r="BI19" s="624"/>
      <c r="BJ19" s="624"/>
      <c r="BK19" s="624"/>
      <c r="BL19" s="624"/>
      <c r="BM19" s="624"/>
      <c r="BN19" s="625"/>
      <c r="BO19" s="626">
        <v>8.6</v>
      </c>
      <c r="BP19" s="626"/>
      <c r="BQ19" s="626"/>
      <c r="BR19" s="626"/>
      <c r="BS19" s="627" t="s">
        <v>124</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2">
      <c r="B20" s="636" t="s">
        <v>264</v>
      </c>
      <c r="C20" s="637"/>
      <c r="D20" s="637"/>
      <c r="E20" s="637"/>
      <c r="F20" s="637"/>
      <c r="G20" s="637"/>
      <c r="H20" s="637"/>
      <c r="I20" s="637"/>
      <c r="J20" s="637"/>
      <c r="K20" s="637"/>
      <c r="L20" s="637"/>
      <c r="M20" s="637"/>
      <c r="N20" s="637"/>
      <c r="O20" s="637"/>
      <c r="P20" s="637"/>
      <c r="Q20" s="638"/>
      <c r="R20" s="623">
        <v>94635</v>
      </c>
      <c r="S20" s="624"/>
      <c r="T20" s="624"/>
      <c r="U20" s="624"/>
      <c r="V20" s="624"/>
      <c r="W20" s="624"/>
      <c r="X20" s="624"/>
      <c r="Y20" s="625"/>
      <c r="Z20" s="626">
        <v>0</v>
      </c>
      <c r="AA20" s="626"/>
      <c r="AB20" s="626"/>
      <c r="AC20" s="626"/>
      <c r="AD20" s="627">
        <v>94635</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v>24992911</v>
      </c>
      <c r="BH20" s="624"/>
      <c r="BI20" s="624"/>
      <c r="BJ20" s="624"/>
      <c r="BK20" s="624"/>
      <c r="BL20" s="624"/>
      <c r="BM20" s="624"/>
      <c r="BN20" s="625"/>
      <c r="BO20" s="626">
        <v>8.6</v>
      </c>
      <c r="BP20" s="626"/>
      <c r="BQ20" s="626"/>
      <c r="BR20" s="626"/>
      <c r="BS20" s="627" t="s">
        <v>124</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667562830</v>
      </c>
      <c r="CS20" s="624"/>
      <c r="CT20" s="624"/>
      <c r="CU20" s="624"/>
      <c r="CV20" s="624"/>
      <c r="CW20" s="624"/>
      <c r="CX20" s="624"/>
      <c r="CY20" s="625"/>
      <c r="CZ20" s="626">
        <v>100</v>
      </c>
      <c r="DA20" s="626"/>
      <c r="DB20" s="626"/>
      <c r="DC20" s="626"/>
      <c r="DD20" s="632">
        <v>96423659</v>
      </c>
      <c r="DE20" s="624"/>
      <c r="DF20" s="624"/>
      <c r="DG20" s="624"/>
      <c r="DH20" s="624"/>
      <c r="DI20" s="624"/>
      <c r="DJ20" s="624"/>
      <c r="DK20" s="624"/>
      <c r="DL20" s="624"/>
      <c r="DM20" s="624"/>
      <c r="DN20" s="624"/>
      <c r="DO20" s="624"/>
      <c r="DP20" s="625"/>
      <c r="DQ20" s="632">
        <v>378100746</v>
      </c>
      <c r="DR20" s="624"/>
      <c r="DS20" s="624"/>
      <c r="DT20" s="624"/>
      <c r="DU20" s="624"/>
      <c r="DV20" s="624"/>
      <c r="DW20" s="624"/>
      <c r="DX20" s="624"/>
      <c r="DY20" s="624"/>
      <c r="DZ20" s="624"/>
      <c r="EA20" s="624"/>
      <c r="EB20" s="624"/>
      <c r="EC20" s="633"/>
    </row>
    <row r="21" spans="2:133" ht="11.25" customHeight="1" x14ac:dyDescent="0.2">
      <c r="B21" s="620" t="s">
        <v>267</v>
      </c>
      <c r="C21" s="621"/>
      <c r="D21" s="621"/>
      <c r="E21" s="621"/>
      <c r="F21" s="621"/>
      <c r="G21" s="621"/>
      <c r="H21" s="621"/>
      <c r="I21" s="621"/>
      <c r="J21" s="621"/>
      <c r="K21" s="621"/>
      <c r="L21" s="621"/>
      <c r="M21" s="621"/>
      <c r="N21" s="621"/>
      <c r="O21" s="621"/>
      <c r="P21" s="621"/>
      <c r="Q21" s="622"/>
      <c r="R21" s="623">
        <v>13456562</v>
      </c>
      <c r="S21" s="624"/>
      <c r="T21" s="624"/>
      <c r="U21" s="624"/>
      <c r="V21" s="624"/>
      <c r="W21" s="624"/>
      <c r="X21" s="624"/>
      <c r="Y21" s="625"/>
      <c r="Z21" s="626">
        <v>2</v>
      </c>
      <c r="AA21" s="626"/>
      <c r="AB21" s="626"/>
      <c r="AC21" s="626"/>
      <c r="AD21" s="627">
        <v>11701410</v>
      </c>
      <c r="AE21" s="627"/>
      <c r="AF21" s="627"/>
      <c r="AG21" s="627"/>
      <c r="AH21" s="627"/>
      <c r="AI21" s="627"/>
      <c r="AJ21" s="627"/>
      <c r="AK21" s="627"/>
      <c r="AL21" s="628">
        <v>3.5</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v>3855</v>
      </c>
      <c r="BH21" s="624"/>
      <c r="BI21" s="624"/>
      <c r="BJ21" s="624"/>
      <c r="BK21" s="624"/>
      <c r="BL21" s="624"/>
      <c r="BM21" s="624"/>
      <c r="BN21" s="625"/>
      <c r="BO21" s="626">
        <v>0</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269</v>
      </c>
      <c r="C22" s="621"/>
      <c r="D22" s="621"/>
      <c r="E22" s="621"/>
      <c r="F22" s="621"/>
      <c r="G22" s="621"/>
      <c r="H22" s="621"/>
      <c r="I22" s="621"/>
      <c r="J22" s="621"/>
      <c r="K22" s="621"/>
      <c r="L22" s="621"/>
      <c r="M22" s="621"/>
      <c r="N22" s="621"/>
      <c r="O22" s="621"/>
      <c r="P22" s="621"/>
      <c r="Q22" s="622"/>
      <c r="R22" s="623">
        <v>11701410</v>
      </c>
      <c r="S22" s="624"/>
      <c r="T22" s="624"/>
      <c r="U22" s="624"/>
      <c r="V22" s="624"/>
      <c r="W22" s="624"/>
      <c r="X22" s="624"/>
      <c r="Y22" s="625"/>
      <c r="Z22" s="626">
        <v>1.7</v>
      </c>
      <c r="AA22" s="626"/>
      <c r="AB22" s="626"/>
      <c r="AC22" s="626"/>
      <c r="AD22" s="627">
        <v>11701410</v>
      </c>
      <c r="AE22" s="627"/>
      <c r="AF22" s="627"/>
      <c r="AG22" s="627"/>
      <c r="AH22" s="627"/>
      <c r="AI22" s="627"/>
      <c r="AJ22" s="627"/>
      <c r="AK22" s="627"/>
      <c r="AL22" s="628">
        <v>3.5</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v>4978245</v>
      </c>
      <c r="BH22" s="624"/>
      <c r="BI22" s="624"/>
      <c r="BJ22" s="624"/>
      <c r="BK22" s="624"/>
      <c r="BL22" s="624"/>
      <c r="BM22" s="624"/>
      <c r="BN22" s="625"/>
      <c r="BO22" s="626">
        <v>1.7</v>
      </c>
      <c r="BP22" s="626"/>
      <c r="BQ22" s="626"/>
      <c r="BR22" s="626"/>
      <c r="BS22" s="627" t="s">
        <v>124</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272</v>
      </c>
      <c r="C23" s="621"/>
      <c r="D23" s="621"/>
      <c r="E23" s="621"/>
      <c r="F23" s="621"/>
      <c r="G23" s="621"/>
      <c r="H23" s="621"/>
      <c r="I23" s="621"/>
      <c r="J23" s="621"/>
      <c r="K23" s="621"/>
      <c r="L23" s="621"/>
      <c r="M23" s="621"/>
      <c r="N23" s="621"/>
      <c r="O23" s="621"/>
      <c r="P23" s="621"/>
      <c r="Q23" s="622"/>
      <c r="R23" s="623">
        <v>1754963</v>
      </c>
      <c r="S23" s="624"/>
      <c r="T23" s="624"/>
      <c r="U23" s="624"/>
      <c r="V23" s="624"/>
      <c r="W23" s="624"/>
      <c r="X23" s="624"/>
      <c r="Y23" s="625"/>
      <c r="Z23" s="626">
        <v>0.3</v>
      </c>
      <c r="AA23" s="626"/>
      <c r="AB23" s="626"/>
      <c r="AC23" s="626"/>
      <c r="AD23" s="627" t="s">
        <v>124</v>
      </c>
      <c r="AE23" s="627"/>
      <c r="AF23" s="627"/>
      <c r="AG23" s="627"/>
      <c r="AH23" s="627"/>
      <c r="AI23" s="627"/>
      <c r="AJ23" s="627"/>
      <c r="AK23" s="627"/>
      <c r="AL23" s="628" t="s">
        <v>124</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v>20010811</v>
      </c>
      <c r="BH23" s="624"/>
      <c r="BI23" s="624"/>
      <c r="BJ23" s="624"/>
      <c r="BK23" s="624"/>
      <c r="BL23" s="624"/>
      <c r="BM23" s="624"/>
      <c r="BN23" s="625"/>
      <c r="BO23" s="626">
        <v>6.9</v>
      </c>
      <c r="BP23" s="626"/>
      <c r="BQ23" s="626"/>
      <c r="BR23" s="626"/>
      <c r="BS23" s="627" t="s">
        <v>124</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0" t="s">
        <v>277</v>
      </c>
      <c r="DM23" s="651"/>
      <c r="DN23" s="651"/>
      <c r="DO23" s="651"/>
      <c r="DP23" s="651"/>
      <c r="DQ23" s="651"/>
      <c r="DR23" s="651"/>
      <c r="DS23" s="651"/>
      <c r="DT23" s="651"/>
      <c r="DU23" s="651"/>
      <c r="DV23" s="652"/>
      <c r="DW23" s="605" t="s">
        <v>278</v>
      </c>
      <c r="DX23" s="606"/>
      <c r="DY23" s="606"/>
      <c r="DZ23" s="606"/>
      <c r="EA23" s="606"/>
      <c r="EB23" s="606"/>
      <c r="EC23" s="607"/>
    </row>
    <row r="24" spans="2:133" ht="11.25" customHeight="1" x14ac:dyDescent="0.2">
      <c r="B24" s="620" t="s">
        <v>279</v>
      </c>
      <c r="C24" s="621"/>
      <c r="D24" s="621"/>
      <c r="E24" s="621"/>
      <c r="F24" s="621"/>
      <c r="G24" s="621"/>
      <c r="H24" s="621"/>
      <c r="I24" s="621"/>
      <c r="J24" s="621"/>
      <c r="K24" s="621"/>
      <c r="L24" s="621"/>
      <c r="M24" s="621"/>
      <c r="N24" s="621"/>
      <c r="O24" s="621"/>
      <c r="P24" s="621"/>
      <c r="Q24" s="622"/>
      <c r="R24" s="623">
        <v>189</v>
      </c>
      <c r="S24" s="624"/>
      <c r="T24" s="624"/>
      <c r="U24" s="624"/>
      <c r="V24" s="624"/>
      <c r="W24" s="624"/>
      <c r="X24" s="624"/>
      <c r="Y24" s="625"/>
      <c r="Z24" s="626">
        <v>0</v>
      </c>
      <c r="AA24" s="626"/>
      <c r="AB24" s="626"/>
      <c r="AC24" s="626"/>
      <c r="AD24" s="627" t="s">
        <v>124</v>
      </c>
      <c r="AE24" s="627"/>
      <c r="AF24" s="627"/>
      <c r="AG24" s="627"/>
      <c r="AH24" s="627"/>
      <c r="AI24" s="627"/>
      <c r="AJ24" s="627"/>
      <c r="AK24" s="627"/>
      <c r="AL24" s="628" t="s">
        <v>124</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354142400</v>
      </c>
      <c r="CS24" s="613"/>
      <c r="CT24" s="613"/>
      <c r="CU24" s="613"/>
      <c r="CV24" s="613"/>
      <c r="CW24" s="613"/>
      <c r="CX24" s="613"/>
      <c r="CY24" s="614"/>
      <c r="CZ24" s="617">
        <v>53.1</v>
      </c>
      <c r="DA24" s="618"/>
      <c r="DB24" s="618"/>
      <c r="DC24" s="634"/>
      <c r="DD24" s="655">
        <v>227721698</v>
      </c>
      <c r="DE24" s="613"/>
      <c r="DF24" s="613"/>
      <c r="DG24" s="613"/>
      <c r="DH24" s="613"/>
      <c r="DI24" s="613"/>
      <c r="DJ24" s="613"/>
      <c r="DK24" s="614"/>
      <c r="DL24" s="655">
        <v>214511804</v>
      </c>
      <c r="DM24" s="613"/>
      <c r="DN24" s="613"/>
      <c r="DO24" s="613"/>
      <c r="DP24" s="613"/>
      <c r="DQ24" s="613"/>
      <c r="DR24" s="613"/>
      <c r="DS24" s="613"/>
      <c r="DT24" s="613"/>
      <c r="DU24" s="613"/>
      <c r="DV24" s="614"/>
      <c r="DW24" s="617">
        <v>63</v>
      </c>
      <c r="DX24" s="618"/>
      <c r="DY24" s="618"/>
      <c r="DZ24" s="618"/>
      <c r="EA24" s="618"/>
      <c r="EB24" s="618"/>
      <c r="EC24" s="619"/>
    </row>
    <row r="25" spans="2:133" ht="11.25" customHeight="1" x14ac:dyDescent="0.2">
      <c r="B25" s="620" t="s">
        <v>282</v>
      </c>
      <c r="C25" s="621"/>
      <c r="D25" s="621"/>
      <c r="E25" s="621"/>
      <c r="F25" s="621"/>
      <c r="G25" s="621"/>
      <c r="H25" s="621"/>
      <c r="I25" s="621"/>
      <c r="J25" s="621"/>
      <c r="K25" s="621"/>
      <c r="L25" s="621"/>
      <c r="M25" s="621"/>
      <c r="N25" s="621"/>
      <c r="O25" s="621"/>
      <c r="P25" s="621"/>
      <c r="Q25" s="622"/>
      <c r="R25" s="623">
        <v>354158280</v>
      </c>
      <c r="S25" s="624"/>
      <c r="T25" s="624"/>
      <c r="U25" s="624"/>
      <c r="V25" s="624"/>
      <c r="W25" s="624"/>
      <c r="X25" s="624"/>
      <c r="Y25" s="625"/>
      <c r="Z25" s="626">
        <v>51.9</v>
      </c>
      <c r="AA25" s="626"/>
      <c r="AB25" s="626"/>
      <c r="AC25" s="626"/>
      <c r="AD25" s="627">
        <v>332392317</v>
      </c>
      <c r="AE25" s="627"/>
      <c r="AF25" s="627"/>
      <c r="AG25" s="627"/>
      <c r="AH25" s="627"/>
      <c r="AI25" s="627"/>
      <c r="AJ25" s="627"/>
      <c r="AK25" s="627"/>
      <c r="AL25" s="628">
        <v>99.2</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128583776</v>
      </c>
      <c r="CS25" s="656"/>
      <c r="CT25" s="656"/>
      <c r="CU25" s="656"/>
      <c r="CV25" s="656"/>
      <c r="CW25" s="656"/>
      <c r="CX25" s="656"/>
      <c r="CY25" s="657"/>
      <c r="CZ25" s="628">
        <v>19.3</v>
      </c>
      <c r="DA25" s="653"/>
      <c r="DB25" s="653"/>
      <c r="DC25" s="658"/>
      <c r="DD25" s="632">
        <v>111797127</v>
      </c>
      <c r="DE25" s="656"/>
      <c r="DF25" s="656"/>
      <c r="DG25" s="656"/>
      <c r="DH25" s="656"/>
      <c r="DI25" s="656"/>
      <c r="DJ25" s="656"/>
      <c r="DK25" s="657"/>
      <c r="DL25" s="632">
        <v>111285076</v>
      </c>
      <c r="DM25" s="656"/>
      <c r="DN25" s="656"/>
      <c r="DO25" s="656"/>
      <c r="DP25" s="656"/>
      <c r="DQ25" s="656"/>
      <c r="DR25" s="656"/>
      <c r="DS25" s="656"/>
      <c r="DT25" s="656"/>
      <c r="DU25" s="656"/>
      <c r="DV25" s="657"/>
      <c r="DW25" s="628">
        <v>32.700000000000003</v>
      </c>
      <c r="DX25" s="653"/>
      <c r="DY25" s="653"/>
      <c r="DZ25" s="653"/>
      <c r="EA25" s="653"/>
      <c r="EB25" s="653"/>
      <c r="EC25" s="654"/>
    </row>
    <row r="26" spans="2:133" ht="11.25" customHeight="1" x14ac:dyDescent="0.2">
      <c r="B26" s="620" t="s">
        <v>285</v>
      </c>
      <c r="C26" s="621"/>
      <c r="D26" s="621"/>
      <c r="E26" s="621"/>
      <c r="F26" s="621"/>
      <c r="G26" s="621"/>
      <c r="H26" s="621"/>
      <c r="I26" s="621"/>
      <c r="J26" s="621"/>
      <c r="K26" s="621"/>
      <c r="L26" s="621"/>
      <c r="M26" s="621"/>
      <c r="N26" s="621"/>
      <c r="O26" s="621"/>
      <c r="P26" s="621"/>
      <c r="Q26" s="622"/>
      <c r="R26" s="623">
        <v>277399</v>
      </c>
      <c r="S26" s="624"/>
      <c r="T26" s="624"/>
      <c r="U26" s="624"/>
      <c r="V26" s="624"/>
      <c r="W26" s="624"/>
      <c r="X26" s="624"/>
      <c r="Y26" s="625"/>
      <c r="Z26" s="626">
        <v>0</v>
      </c>
      <c r="AA26" s="626"/>
      <c r="AB26" s="626"/>
      <c r="AC26" s="626"/>
      <c r="AD26" s="627">
        <v>277399</v>
      </c>
      <c r="AE26" s="627"/>
      <c r="AF26" s="627"/>
      <c r="AG26" s="627"/>
      <c r="AH26" s="627"/>
      <c r="AI26" s="627"/>
      <c r="AJ26" s="627"/>
      <c r="AK26" s="627"/>
      <c r="AL26" s="628">
        <v>0.1</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98630395</v>
      </c>
      <c r="CS26" s="624"/>
      <c r="CT26" s="624"/>
      <c r="CU26" s="624"/>
      <c r="CV26" s="624"/>
      <c r="CW26" s="624"/>
      <c r="CX26" s="624"/>
      <c r="CY26" s="625"/>
      <c r="CZ26" s="628">
        <v>14.8</v>
      </c>
      <c r="DA26" s="653"/>
      <c r="DB26" s="653"/>
      <c r="DC26" s="658"/>
      <c r="DD26" s="632">
        <v>83055124</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3"/>
      <c r="DY26" s="653"/>
      <c r="DZ26" s="653"/>
      <c r="EA26" s="653"/>
      <c r="EB26" s="653"/>
      <c r="EC26" s="654"/>
    </row>
    <row r="27" spans="2:133" ht="11.25" customHeight="1" x14ac:dyDescent="0.2">
      <c r="B27" s="620" t="s">
        <v>288</v>
      </c>
      <c r="C27" s="621"/>
      <c r="D27" s="621"/>
      <c r="E27" s="621"/>
      <c r="F27" s="621"/>
      <c r="G27" s="621"/>
      <c r="H27" s="621"/>
      <c r="I27" s="621"/>
      <c r="J27" s="621"/>
      <c r="K27" s="621"/>
      <c r="L27" s="621"/>
      <c r="M27" s="621"/>
      <c r="N27" s="621"/>
      <c r="O27" s="621"/>
      <c r="P27" s="621"/>
      <c r="Q27" s="622"/>
      <c r="R27" s="623">
        <v>4111116</v>
      </c>
      <c r="S27" s="624"/>
      <c r="T27" s="624"/>
      <c r="U27" s="624"/>
      <c r="V27" s="624"/>
      <c r="W27" s="624"/>
      <c r="X27" s="624"/>
      <c r="Y27" s="625"/>
      <c r="Z27" s="626">
        <v>0.6</v>
      </c>
      <c r="AA27" s="626"/>
      <c r="AB27" s="626"/>
      <c r="AC27" s="626"/>
      <c r="AD27" s="627" t="s">
        <v>124</v>
      </c>
      <c r="AE27" s="627"/>
      <c r="AF27" s="627"/>
      <c r="AG27" s="627"/>
      <c r="AH27" s="627"/>
      <c r="AI27" s="627"/>
      <c r="AJ27" s="627"/>
      <c r="AK27" s="627"/>
      <c r="AL27" s="628" t="s">
        <v>124</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290530147</v>
      </c>
      <c r="BH27" s="624"/>
      <c r="BI27" s="624"/>
      <c r="BJ27" s="624"/>
      <c r="BK27" s="624"/>
      <c r="BL27" s="624"/>
      <c r="BM27" s="624"/>
      <c r="BN27" s="625"/>
      <c r="BO27" s="626">
        <v>100</v>
      </c>
      <c r="BP27" s="626"/>
      <c r="BQ27" s="626"/>
      <c r="BR27" s="626"/>
      <c r="BS27" s="627">
        <v>3675228</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170519118</v>
      </c>
      <c r="CS27" s="656"/>
      <c r="CT27" s="656"/>
      <c r="CU27" s="656"/>
      <c r="CV27" s="656"/>
      <c r="CW27" s="656"/>
      <c r="CX27" s="656"/>
      <c r="CY27" s="657"/>
      <c r="CZ27" s="628">
        <v>25.5</v>
      </c>
      <c r="DA27" s="653"/>
      <c r="DB27" s="653"/>
      <c r="DC27" s="658"/>
      <c r="DD27" s="632">
        <v>60996312</v>
      </c>
      <c r="DE27" s="656"/>
      <c r="DF27" s="656"/>
      <c r="DG27" s="656"/>
      <c r="DH27" s="656"/>
      <c r="DI27" s="656"/>
      <c r="DJ27" s="656"/>
      <c r="DK27" s="657"/>
      <c r="DL27" s="632">
        <v>48298469</v>
      </c>
      <c r="DM27" s="656"/>
      <c r="DN27" s="656"/>
      <c r="DO27" s="656"/>
      <c r="DP27" s="656"/>
      <c r="DQ27" s="656"/>
      <c r="DR27" s="656"/>
      <c r="DS27" s="656"/>
      <c r="DT27" s="656"/>
      <c r="DU27" s="656"/>
      <c r="DV27" s="657"/>
      <c r="DW27" s="628">
        <v>14.2</v>
      </c>
      <c r="DX27" s="653"/>
      <c r="DY27" s="653"/>
      <c r="DZ27" s="653"/>
      <c r="EA27" s="653"/>
      <c r="EB27" s="653"/>
      <c r="EC27" s="654"/>
    </row>
    <row r="28" spans="2:133" ht="11.25" customHeight="1" x14ac:dyDescent="0.2">
      <c r="B28" s="620" t="s">
        <v>291</v>
      </c>
      <c r="C28" s="621"/>
      <c r="D28" s="621"/>
      <c r="E28" s="621"/>
      <c r="F28" s="621"/>
      <c r="G28" s="621"/>
      <c r="H28" s="621"/>
      <c r="I28" s="621"/>
      <c r="J28" s="621"/>
      <c r="K28" s="621"/>
      <c r="L28" s="621"/>
      <c r="M28" s="621"/>
      <c r="N28" s="621"/>
      <c r="O28" s="621"/>
      <c r="P28" s="621"/>
      <c r="Q28" s="622"/>
      <c r="R28" s="623">
        <v>4512209</v>
      </c>
      <c r="S28" s="624"/>
      <c r="T28" s="624"/>
      <c r="U28" s="624"/>
      <c r="V28" s="624"/>
      <c r="W28" s="624"/>
      <c r="X28" s="624"/>
      <c r="Y28" s="625"/>
      <c r="Z28" s="626">
        <v>0.7</v>
      </c>
      <c r="AA28" s="626"/>
      <c r="AB28" s="626"/>
      <c r="AC28" s="626"/>
      <c r="AD28" s="627">
        <v>1192864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55039506</v>
      </c>
      <c r="CS28" s="624"/>
      <c r="CT28" s="624"/>
      <c r="CU28" s="624"/>
      <c r="CV28" s="624"/>
      <c r="CW28" s="624"/>
      <c r="CX28" s="624"/>
      <c r="CY28" s="625"/>
      <c r="CZ28" s="628">
        <v>8.1999999999999993</v>
      </c>
      <c r="DA28" s="653"/>
      <c r="DB28" s="653"/>
      <c r="DC28" s="658"/>
      <c r="DD28" s="632">
        <v>54928259</v>
      </c>
      <c r="DE28" s="624"/>
      <c r="DF28" s="624"/>
      <c r="DG28" s="624"/>
      <c r="DH28" s="624"/>
      <c r="DI28" s="624"/>
      <c r="DJ28" s="624"/>
      <c r="DK28" s="625"/>
      <c r="DL28" s="632">
        <v>54928259</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x14ac:dyDescent="0.2">
      <c r="B29" s="620" t="s">
        <v>293</v>
      </c>
      <c r="C29" s="621"/>
      <c r="D29" s="621"/>
      <c r="E29" s="621"/>
      <c r="F29" s="621"/>
      <c r="G29" s="621"/>
      <c r="H29" s="621"/>
      <c r="I29" s="621"/>
      <c r="J29" s="621"/>
      <c r="K29" s="621"/>
      <c r="L29" s="621"/>
      <c r="M29" s="621"/>
      <c r="N29" s="621"/>
      <c r="O29" s="621"/>
      <c r="P29" s="621"/>
      <c r="Q29" s="622"/>
      <c r="R29" s="623">
        <v>2655214</v>
      </c>
      <c r="S29" s="624"/>
      <c r="T29" s="624"/>
      <c r="U29" s="624"/>
      <c r="V29" s="624"/>
      <c r="W29" s="624"/>
      <c r="X29" s="624"/>
      <c r="Y29" s="625"/>
      <c r="Z29" s="626">
        <v>0.4</v>
      </c>
      <c r="AA29" s="626"/>
      <c r="AB29" s="626"/>
      <c r="AC29" s="626"/>
      <c r="AD29" s="627">
        <v>19311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55037562</v>
      </c>
      <c r="CS29" s="656"/>
      <c r="CT29" s="656"/>
      <c r="CU29" s="656"/>
      <c r="CV29" s="656"/>
      <c r="CW29" s="656"/>
      <c r="CX29" s="656"/>
      <c r="CY29" s="657"/>
      <c r="CZ29" s="628">
        <v>8.1999999999999993</v>
      </c>
      <c r="DA29" s="653"/>
      <c r="DB29" s="653"/>
      <c r="DC29" s="658"/>
      <c r="DD29" s="632">
        <v>54926315</v>
      </c>
      <c r="DE29" s="656"/>
      <c r="DF29" s="656"/>
      <c r="DG29" s="656"/>
      <c r="DH29" s="656"/>
      <c r="DI29" s="656"/>
      <c r="DJ29" s="656"/>
      <c r="DK29" s="657"/>
      <c r="DL29" s="632">
        <v>54926315</v>
      </c>
      <c r="DM29" s="656"/>
      <c r="DN29" s="656"/>
      <c r="DO29" s="656"/>
      <c r="DP29" s="656"/>
      <c r="DQ29" s="656"/>
      <c r="DR29" s="656"/>
      <c r="DS29" s="656"/>
      <c r="DT29" s="656"/>
      <c r="DU29" s="656"/>
      <c r="DV29" s="657"/>
      <c r="DW29" s="628">
        <v>16.100000000000001</v>
      </c>
      <c r="DX29" s="653"/>
      <c r="DY29" s="653"/>
      <c r="DZ29" s="653"/>
      <c r="EA29" s="653"/>
      <c r="EB29" s="653"/>
      <c r="EC29" s="654"/>
    </row>
    <row r="30" spans="2:133" ht="11.25" customHeight="1" x14ac:dyDescent="0.2">
      <c r="B30" s="620" t="s">
        <v>295</v>
      </c>
      <c r="C30" s="621"/>
      <c r="D30" s="621"/>
      <c r="E30" s="621"/>
      <c r="F30" s="621"/>
      <c r="G30" s="621"/>
      <c r="H30" s="621"/>
      <c r="I30" s="621"/>
      <c r="J30" s="621"/>
      <c r="K30" s="621"/>
      <c r="L30" s="621"/>
      <c r="M30" s="621"/>
      <c r="N30" s="621"/>
      <c r="O30" s="621"/>
      <c r="P30" s="621"/>
      <c r="Q30" s="622"/>
      <c r="R30" s="623">
        <v>148345085</v>
      </c>
      <c r="S30" s="624"/>
      <c r="T30" s="624"/>
      <c r="U30" s="624"/>
      <c r="V30" s="624"/>
      <c r="W30" s="624"/>
      <c r="X30" s="624"/>
      <c r="Y30" s="625"/>
      <c r="Z30" s="626">
        <v>21.7</v>
      </c>
      <c r="AA30" s="626"/>
      <c r="AB30" s="626"/>
      <c r="AC30" s="626"/>
      <c r="AD30" s="627" t="s">
        <v>124</v>
      </c>
      <c r="AE30" s="627"/>
      <c r="AF30" s="627"/>
      <c r="AG30" s="627"/>
      <c r="AH30" s="627"/>
      <c r="AI30" s="627"/>
      <c r="AJ30" s="627"/>
      <c r="AK30" s="627"/>
      <c r="AL30" s="628" t="s">
        <v>124</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53736889</v>
      </c>
      <c r="CS30" s="624"/>
      <c r="CT30" s="624"/>
      <c r="CU30" s="624"/>
      <c r="CV30" s="624"/>
      <c r="CW30" s="624"/>
      <c r="CX30" s="624"/>
      <c r="CY30" s="625"/>
      <c r="CZ30" s="628">
        <v>8</v>
      </c>
      <c r="DA30" s="653"/>
      <c r="DB30" s="653"/>
      <c r="DC30" s="658"/>
      <c r="DD30" s="632">
        <v>53625642</v>
      </c>
      <c r="DE30" s="624"/>
      <c r="DF30" s="624"/>
      <c r="DG30" s="624"/>
      <c r="DH30" s="624"/>
      <c r="DI30" s="624"/>
      <c r="DJ30" s="624"/>
      <c r="DK30" s="625"/>
      <c r="DL30" s="632">
        <v>53625642</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2">
      <c r="B31" s="636" t="s">
        <v>299</v>
      </c>
      <c r="C31" s="637"/>
      <c r="D31" s="637"/>
      <c r="E31" s="637"/>
      <c r="F31" s="637"/>
      <c r="G31" s="637"/>
      <c r="H31" s="637"/>
      <c r="I31" s="637"/>
      <c r="J31" s="637"/>
      <c r="K31" s="637"/>
      <c r="L31" s="637"/>
      <c r="M31" s="637"/>
      <c r="N31" s="637"/>
      <c r="O31" s="637"/>
      <c r="P31" s="637"/>
      <c r="Q31" s="638"/>
      <c r="R31" s="623" t="s">
        <v>124</v>
      </c>
      <c r="S31" s="624"/>
      <c r="T31" s="624"/>
      <c r="U31" s="624"/>
      <c r="V31" s="624"/>
      <c r="W31" s="624"/>
      <c r="X31" s="624"/>
      <c r="Y31" s="625"/>
      <c r="Z31" s="626" t="s">
        <v>124</v>
      </c>
      <c r="AA31" s="626"/>
      <c r="AB31" s="626"/>
      <c r="AC31" s="626"/>
      <c r="AD31" s="627" t="s">
        <v>124</v>
      </c>
      <c r="AE31" s="627"/>
      <c r="AF31" s="627"/>
      <c r="AG31" s="627"/>
      <c r="AH31" s="627"/>
      <c r="AI31" s="627"/>
      <c r="AJ31" s="627"/>
      <c r="AK31" s="627"/>
      <c r="AL31" s="628" t="s">
        <v>124</v>
      </c>
      <c r="AM31" s="629"/>
      <c r="AN31" s="629"/>
      <c r="AO31" s="630"/>
      <c r="AP31" s="671" t="s">
        <v>300</v>
      </c>
      <c r="AQ31" s="672"/>
      <c r="AR31" s="672"/>
      <c r="AS31" s="672"/>
      <c r="AT31" s="677" t="s">
        <v>301</v>
      </c>
      <c r="AU31" s="218"/>
      <c r="AV31" s="218"/>
      <c r="AW31" s="218"/>
      <c r="AX31" s="609" t="s">
        <v>179</v>
      </c>
      <c r="AY31" s="610"/>
      <c r="AZ31" s="610"/>
      <c r="BA31" s="610"/>
      <c r="BB31" s="610"/>
      <c r="BC31" s="610"/>
      <c r="BD31" s="610"/>
      <c r="BE31" s="610"/>
      <c r="BF31" s="611"/>
      <c r="BG31" s="670">
        <v>99.5</v>
      </c>
      <c r="BH31" s="667"/>
      <c r="BI31" s="667"/>
      <c r="BJ31" s="667"/>
      <c r="BK31" s="667"/>
      <c r="BL31" s="667"/>
      <c r="BM31" s="618">
        <v>98.5</v>
      </c>
      <c r="BN31" s="667"/>
      <c r="BO31" s="667"/>
      <c r="BP31" s="667"/>
      <c r="BQ31" s="668"/>
      <c r="BR31" s="670">
        <v>99.4</v>
      </c>
      <c r="BS31" s="667"/>
      <c r="BT31" s="667"/>
      <c r="BU31" s="667"/>
      <c r="BV31" s="667"/>
      <c r="BW31" s="667"/>
      <c r="BX31" s="618">
        <v>98.3</v>
      </c>
      <c r="BY31" s="667"/>
      <c r="BZ31" s="667"/>
      <c r="CA31" s="667"/>
      <c r="CB31" s="668"/>
      <c r="CD31" s="663"/>
      <c r="CE31" s="664"/>
      <c r="CF31" s="620" t="s">
        <v>302</v>
      </c>
      <c r="CG31" s="621"/>
      <c r="CH31" s="621"/>
      <c r="CI31" s="621"/>
      <c r="CJ31" s="621"/>
      <c r="CK31" s="621"/>
      <c r="CL31" s="621"/>
      <c r="CM31" s="621"/>
      <c r="CN31" s="621"/>
      <c r="CO31" s="621"/>
      <c r="CP31" s="621"/>
      <c r="CQ31" s="622"/>
      <c r="CR31" s="623">
        <v>1300673</v>
      </c>
      <c r="CS31" s="656"/>
      <c r="CT31" s="656"/>
      <c r="CU31" s="656"/>
      <c r="CV31" s="656"/>
      <c r="CW31" s="656"/>
      <c r="CX31" s="656"/>
      <c r="CY31" s="657"/>
      <c r="CZ31" s="628">
        <v>0.2</v>
      </c>
      <c r="DA31" s="653"/>
      <c r="DB31" s="653"/>
      <c r="DC31" s="658"/>
      <c r="DD31" s="632">
        <v>1300673</v>
      </c>
      <c r="DE31" s="656"/>
      <c r="DF31" s="656"/>
      <c r="DG31" s="656"/>
      <c r="DH31" s="656"/>
      <c r="DI31" s="656"/>
      <c r="DJ31" s="656"/>
      <c r="DK31" s="657"/>
      <c r="DL31" s="632">
        <v>1300673</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2">
      <c r="B32" s="620" t="s">
        <v>303</v>
      </c>
      <c r="C32" s="621"/>
      <c r="D32" s="621"/>
      <c r="E32" s="621"/>
      <c r="F32" s="621"/>
      <c r="G32" s="621"/>
      <c r="H32" s="621"/>
      <c r="I32" s="621"/>
      <c r="J32" s="621"/>
      <c r="K32" s="621"/>
      <c r="L32" s="621"/>
      <c r="M32" s="621"/>
      <c r="N32" s="621"/>
      <c r="O32" s="621"/>
      <c r="P32" s="621"/>
      <c r="Q32" s="622"/>
      <c r="R32" s="623">
        <v>32496129</v>
      </c>
      <c r="S32" s="624"/>
      <c r="T32" s="624"/>
      <c r="U32" s="624"/>
      <c r="V32" s="624"/>
      <c r="W32" s="624"/>
      <c r="X32" s="624"/>
      <c r="Y32" s="625"/>
      <c r="Z32" s="626">
        <v>4.8</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304</v>
      </c>
      <c r="AX32" s="620" t="s">
        <v>305</v>
      </c>
      <c r="AY32" s="621"/>
      <c r="AZ32" s="621"/>
      <c r="BA32" s="621"/>
      <c r="BB32" s="621"/>
      <c r="BC32" s="621"/>
      <c r="BD32" s="621"/>
      <c r="BE32" s="621"/>
      <c r="BF32" s="622"/>
      <c r="BG32" s="680">
        <v>99.3</v>
      </c>
      <c r="BH32" s="656"/>
      <c r="BI32" s="656"/>
      <c r="BJ32" s="656"/>
      <c r="BK32" s="656"/>
      <c r="BL32" s="656"/>
      <c r="BM32" s="629">
        <v>97.8</v>
      </c>
      <c r="BN32" s="656"/>
      <c r="BO32" s="656"/>
      <c r="BP32" s="656"/>
      <c r="BQ32" s="669"/>
      <c r="BR32" s="680">
        <v>99.2</v>
      </c>
      <c r="BS32" s="656"/>
      <c r="BT32" s="656"/>
      <c r="BU32" s="656"/>
      <c r="BV32" s="656"/>
      <c r="BW32" s="656"/>
      <c r="BX32" s="629">
        <v>97.7</v>
      </c>
      <c r="BY32" s="656"/>
      <c r="BZ32" s="656"/>
      <c r="CA32" s="656"/>
      <c r="CB32" s="669"/>
      <c r="CD32" s="665"/>
      <c r="CE32" s="666"/>
      <c r="CF32" s="620" t="s">
        <v>306</v>
      </c>
      <c r="CG32" s="621"/>
      <c r="CH32" s="621"/>
      <c r="CI32" s="621"/>
      <c r="CJ32" s="621"/>
      <c r="CK32" s="621"/>
      <c r="CL32" s="621"/>
      <c r="CM32" s="621"/>
      <c r="CN32" s="621"/>
      <c r="CO32" s="621"/>
      <c r="CP32" s="621"/>
      <c r="CQ32" s="622"/>
      <c r="CR32" s="623">
        <v>1944</v>
      </c>
      <c r="CS32" s="624"/>
      <c r="CT32" s="624"/>
      <c r="CU32" s="624"/>
      <c r="CV32" s="624"/>
      <c r="CW32" s="624"/>
      <c r="CX32" s="624"/>
      <c r="CY32" s="625"/>
      <c r="CZ32" s="628">
        <v>0</v>
      </c>
      <c r="DA32" s="653"/>
      <c r="DB32" s="653"/>
      <c r="DC32" s="658"/>
      <c r="DD32" s="632">
        <v>1944</v>
      </c>
      <c r="DE32" s="624"/>
      <c r="DF32" s="624"/>
      <c r="DG32" s="624"/>
      <c r="DH32" s="624"/>
      <c r="DI32" s="624"/>
      <c r="DJ32" s="624"/>
      <c r="DK32" s="625"/>
      <c r="DL32" s="632">
        <v>1944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307</v>
      </c>
      <c r="C33" s="621"/>
      <c r="D33" s="621"/>
      <c r="E33" s="621"/>
      <c r="F33" s="621"/>
      <c r="G33" s="621"/>
      <c r="H33" s="621"/>
      <c r="I33" s="621"/>
      <c r="J33" s="621"/>
      <c r="K33" s="621"/>
      <c r="L33" s="621"/>
      <c r="M33" s="621"/>
      <c r="N33" s="621"/>
      <c r="O33" s="621"/>
      <c r="P33" s="621"/>
      <c r="Q33" s="622"/>
      <c r="R33" s="623">
        <v>1939957</v>
      </c>
      <c r="S33" s="624"/>
      <c r="T33" s="624"/>
      <c r="U33" s="624"/>
      <c r="V33" s="624"/>
      <c r="W33" s="624"/>
      <c r="X33" s="624"/>
      <c r="Y33" s="625"/>
      <c r="Z33" s="626">
        <v>0.3</v>
      </c>
      <c r="AA33" s="626"/>
      <c r="AB33" s="626"/>
      <c r="AC33" s="626"/>
      <c r="AD33" s="627">
        <v>672479</v>
      </c>
      <c r="AE33" s="627"/>
      <c r="AF33" s="627"/>
      <c r="AG33" s="627"/>
      <c r="AH33" s="627"/>
      <c r="AI33" s="627"/>
      <c r="AJ33" s="627"/>
      <c r="AK33" s="627"/>
      <c r="AL33" s="628">
        <v>0.2</v>
      </c>
      <c r="AM33" s="629"/>
      <c r="AN33" s="629"/>
      <c r="AO33" s="630"/>
      <c r="AP33" s="675"/>
      <c r="AQ33" s="676"/>
      <c r="AR33" s="676"/>
      <c r="AS33" s="676"/>
      <c r="AT33" s="679"/>
      <c r="AU33" s="219"/>
      <c r="AV33" s="219"/>
      <c r="AW33" s="219"/>
      <c r="AX33" s="644" t="s">
        <v>308</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99.6</v>
      </c>
      <c r="BS33" s="682"/>
      <c r="BT33" s="682"/>
      <c r="BU33" s="682"/>
      <c r="BV33" s="682"/>
      <c r="BW33" s="682"/>
      <c r="BX33" s="683">
        <v>99.1</v>
      </c>
      <c r="BY33" s="682"/>
      <c r="BZ33" s="682"/>
      <c r="CA33" s="682"/>
      <c r="CB33" s="684"/>
      <c r="CD33" s="620" t="s">
        <v>309</v>
      </c>
      <c r="CE33" s="621"/>
      <c r="CF33" s="621"/>
      <c r="CG33" s="621"/>
      <c r="CH33" s="621"/>
      <c r="CI33" s="621"/>
      <c r="CJ33" s="621"/>
      <c r="CK33" s="621"/>
      <c r="CL33" s="621"/>
      <c r="CM33" s="621"/>
      <c r="CN33" s="621"/>
      <c r="CO33" s="621"/>
      <c r="CP33" s="621"/>
      <c r="CQ33" s="622"/>
      <c r="CR33" s="623">
        <v>216996771</v>
      </c>
      <c r="CS33" s="656"/>
      <c r="CT33" s="656"/>
      <c r="CU33" s="656"/>
      <c r="CV33" s="656"/>
      <c r="CW33" s="656"/>
      <c r="CX33" s="656"/>
      <c r="CY33" s="657"/>
      <c r="CZ33" s="628">
        <v>32.5</v>
      </c>
      <c r="DA33" s="653"/>
      <c r="DB33" s="653"/>
      <c r="DC33" s="658"/>
      <c r="DD33" s="632">
        <v>142424464</v>
      </c>
      <c r="DE33" s="656"/>
      <c r="DF33" s="656"/>
      <c r="DG33" s="656"/>
      <c r="DH33" s="656"/>
      <c r="DI33" s="656"/>
      <c r="DJ33" s="656"/>
      <c r="DK33" s="657"/>
      <c r="DL33" s="632">
        <v>110710297</v>
      </c>
      <c r="DM33" s="656"/>
      <c r="DN33" s="656"/>
      <c r="DO33" s="656"/>
      <c r="DP33" s="656"/>
      <c r="DQ33" s="656"/>
      <c r="DR33" s="656"/>
      <c r="DS33" s="656"/>
      <c r="DT33" s="656"/>
      <c r="DU33" s="656"/>
      <c r="DV33" s="657"/>
      <c r="DW33" s="628">
        <v>32.5</v>
      </c>
      <c r="DX33" s="653"/>
      <c r="DY33" s="653"/>
      <c r="DZ33" s="653"/>
      <c r="EA33" s="653"/>
      <c r="EB33" s="653"/>
      <c r="EC33" s="654"/>
    </row>
    <row r="34" spans="2:133" ht="11.25" customHeight="1" x14ac:dyDescent="0.2">
      <c r="B34" s="620" t="s">
        <v>310</v>
      </c>
      <c r="C34" s="621"/>
      <c r="D34" s="621"/>
      <c r="E34" s="621"/>
      <c r="F34" s="621"/>
      <c r="G34" s="621"/>
      <c r="H34" s="621"/>
      <c r="I34" s="621"/>
      <c r="J34" s="621"/>
      <c r="K34" s="621"/>
      <c r="L34" s="621"/>
      <c r="M34" s="621"/>
      <c r="N34" s="621"/>
      <c r="O34" s="621"/>
      <c r="P34" s="621"/>
      <c r="Q34" s="622"/>
      <c r="R34" s="623">
        <v>785185</v>
      </c>
      <c r="S34" s="624"/>
      <c r="T34" s="624"/>
      <c r="U34" s="624"/>
      <c r="V34" s="624"/>
      <c r="W34" s="624"/>
      <c r="X34" s="624"/>
      <c r="Y34" s="625"/>
      <c r="Z34" s="626">
        <v>0.1</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86131906</v>
      </c>
      <c r="CS34" s="624"/>
      <c r="CT34" s="624"/>
      <c r="CU34" s="624"/>
      <c r="CV34" s="624"/>
      <c r="CW34" s="624"/>
      <c r="CX34" s="624"/>
      <c r="CY34" s="625"/>
      <c r="CZ34" s="628">
        <v>12.9</v>
      </c>
      <c r="DA34" s="653"/>
      <c r="DB34" s="653"/>
      <c r="DC34" s="658"/>
      <c r="DD34" s="632">
        <v>68782963</v>
      </c>
      <c r="DE34" s="624"/>
      <c r="DF34" s="624"/>
      <c r="DG34" s="624"/>
      <c r="DH34" s="624"/>
      <c r="DI34" s="624"/>
      <c r="DJ34" s="624"/>
      <c r="DK34" s="625"/>
      <c r="DL34" s="632">
        <v>65014233</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2">
      <c r="B35" s="620" t="s">
        <v>312</v>
      </c>
      <c r="C35" s="621"/>
      <c r="D35" s="621"/>
      <c r="E35" s="621"/>
      <c r="F35" s="621"/>
      <c r="G35" s="621"/>
      <c r="H35" s="621"/>
      <c r="I35" s="621"/>
      <c r="J35" s="621"/>
      <c r="K35" s="621"/>
      <c r="L35" s="621"/>
      <c r="M35" s="621"/>
      <c r="N35" s="621"/>
      <c r="O35" s="621"/>
      <c r="P35" s="621"/>
      <c r="Q35" s="622"/>
      <c r="R35" s="623">
        <v>4425228</v>
      </c>
      <c r="S35" s="624"/>
      <c r="T35" s="624"/>
      <c r="U35" s="624"/>
      <c r="V35" s="624"/>
      <c r="W35" s="624"/>
      <c r="X35" s="624"/>
      <c r="Y35" s="625"/>
      <c r="Z35" s="626">
        <v>0.6</v>
      </c>
      <c r="AA35" s="626"/>
      <c r="AB35" s="626"/>
      <c r="AC35" s="626"/>
      <c r="AD35" s="627" t="s">
        <v>124</v>
      </c>
      <c r="AE35" s="627"/>
      <c r="AF35" s="627"/>
      <c r="AG35" s="627"/>
      <c r="AH35" s="627"/>
      <c r="AI35" s="627"/>
      <c r="AJ35" s="627"/>
      <c r="AK35" s="627"/>
      <c r="AL35" s="628" t="s">
        <v>124</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6349675</v>
      </c>
      <c r="CS35" s="656"/>
      <c r="CT35" s="656"/>
      <c r="CU35" s="656"/>
      <c r="CV35" s="656"/>
      <c r="CW35" s="656"/>
      <c r="CX35" s="656"/>
      <c r="CY35" s="657"/>
      <c r="CZ35" s="628">
        <v>1</v>
      </c>
      <c r="DA35" s="653"/>
      <c r="DB35" s="653"/>
      <c r="DC35" s="658"/>
      <c r="DD35" s="632">
        <v>5384397</v>
      </c>
      <c r="DE35" s="656"/>
      <c r="DF35" s="656"/>
      <c r="DG35" s="656"/>
      <c r="DH35" s="656"/>
      <c r="DI35" s="656"/>
      <c r="DJ35" s="656"/>
      <c r="DK35" s="657"/>
      <c r="DL35" s="632">
        <v>5384397</v>
      </c>
      <c r="DM35" s="656"/>
      <c r="DN35" s="656"/>
      <c r="DO35" s="656"/>
      <c r="DP35" s="656"/>
      <c r="DQ35" s="656"/>
      <c r="DR35" s="656"/>
      <c r="DS35" s="656"/>
      <c r="DT35" s="656"/>
      <c r="DU35" s="656"/>
      <c r="DV35" s="657"/>
      <c r="DW35" s="628">
        <v>1.6</v>
      </c>
      <c r="DX35" s="653"/>
      <c r="DY35" s="653"/>
      <c r="DZ35" s="653"/>
      <c r="EA35" s="653"/>
      <c r="EB35" s="653"/>
      <c r="EC35" s="654"/>
    </row>
    <row r="36" spans="2:133" ht="11.25" customHeight="1" x14ac:dyDescent="0.2">
      <c r="B36" s="620" t="s">
        <v>316</v>
      </c>
      <c r="C36" s="621"/>
      <c r="D36" s="621"/>
      <c r="E36" s="621"/>
      <c r="F36" s="621"/>
      <c r="G36" s="621"/>
      <c r="H36" s="621"/>
      <c r="I36" s="621"/>
      <c r="J36" s="621"/>
      <c r="K36" s="621"/>
      <c r="L36" s="621"/>
      <c r="M36" s="621"/>
      <c r="N36" s="621"/>
      <c r="O36" s="621"/>
      <c r="P36" s="621"/>
      <c r="Q36" s="622"/>
      <c r="R36" s="623">
        <v>9269227</v>
      </c>
      <c r="S36" s="624"/>
      <c r="T36" s="624"/>
      <c r="U36" s="624"/>
      <c r="V36" s="624"/>
      <c r="W36" s="624"/>
      <c r="X36" s="624"/>
      <c r="Y36" s="625"/>
      <c r="Z36" s="626">
        <v>1.4</v>
      </c>
      <c r="AA36" s="626"/>
      <c r="AB36" s="626"/>
      <c r="AC36" s="626"/>
      <c r="AD36" s="627" t="s">
        <v>124</v>
      </c>
      <c r="AE36" s="627"/>
      <c r="AF36" s="627"/>
      <c r="AG36" s="627"/>
      <c r="AH36" s="627"/>
      <c r="AI36" s="627"/>
      <c r="AJ36" s="627"/>
      <c r="AK36" s="627"/>
      <c r="AL36" s="628" t="s">
        <v>124</v>
      </c>
      <c r="AM36" s="629"/>
      <c r="AN36" s="629"/>
      <c r="AO36" s="630"/>
      <c r="AP36" s="222"/>
      <c r="AQ36" s="689" t="s">
        <v>317</v>
      </c>
      <c r="AR36" s="690"/>
      <c r="AS36" s="690"/>
      <c r="AT36" s="690"/>
      <c r="AU36" s="690"/>
      <c r="AV36" s="690"/>
      <c r="AW36" s="690"/>
      <c r="AX36" s="690"/>
      <c r="AY36" s="691"/>
      <c r="AZ36" s="612">
        <v>46950109</v>
      </c>
      <c r="BA36" s="613"/>
      <c r="BB36" s="613"/>
      <c r="BC36" s="613"/>
      <c r="BD36" s="613"/>
      <c r="BE36" s="613"/>
      <c r="BF36" s="685"/>
      <c r="BG36" s="609" t="s">
        <v>318</v>
      </c>
      <c r="BH36" s="610"/>
      <c r="BI36" s="610"/>
      <c r="BJ36" s="610"/>
      <c r="BK36" s="610"/>
      <c r="BL36" s="610"/>
      <c r="BM36" s="610"/>
      <c r="BN36" s="610"/>
      <c r="BO36" s="610"/>
      <c r="BP36" s="610"/>
      <c r="BQ36" s="610"/>
      <c r="BR36" s="610"/>
      <c r="BS36" s="610"/>
      <c r="BT36" s="610"/>
      <c r="BU36" s="611"/>
      <c r="BV36" s="612">
        <v>454172</v>
      </c>
      <c r="BW36" s="613"/>
      <c r="BX36" s="613"/>
      <c r="BY36" s="613"/>
      <c r="BZ36" s="613"/>
      <c r="CA36" s="613"/>
      <c r="CB36" s="685"/>
      <c r="CD36" s="620" t="s">
        <v>319</v>
      </c>
      <c r="CE36" s="621"/>
      <c r="CF36" s="621"/>
      <c r="CG36" s="621"/>
      <c r="CH36" s="621"/>
      <c r="CI36" s="621"/>
      <c r="CJ36" s="621"/>
      <c r="CK36" s="621"/>
      <c r="CL36" s="621"/>
      <c r="CM36" s="621"/>
      <c r="CN36" s="621"/>
      <c r="CO36" s="621"/>
      <c r="CP36" s="621"/>
      <c r="CQ36" s="622"/>
      <c r="CR36" s="623">
        <v>37894215</v>
      </c>
      <c r="CS36" s="624"/>
      <c r="CT36" s="624"/>
      <c r="CU36" s="624"/>
      <c r="CV36" s="624"/>
      <c r="CW36" s="624"/>
      <c r="CX36" s="624"/>
      <c r="CY36" s="625"/>
      <c r="CZ36" s="628">
        <v>5.7</v>
      </c>
      <c r="DA36" s="653"/>
      <c r="DB36" s="653"/>
      <c r="DC36" s="658"/>
      <c r="DD36" s="632">
        <v>28736671</v>
      </c>
      <c r="DE36" s="624"/>
      <c r="DF36" s="624"/>
      <c r="DG36" s="624"/>
      <c r="DH36" s="624"/>
      <c r="DI36" s="624"/>
      <c r="DJ36" s="624"/>
      <c r="DK36" s="625"/>
      <c r="DL36" s="632">
        <v>15296192</v>
      </c>
      <c r="DM36" s="624"/>
      <c r="DN36" s="624"/>
      <c r="DO36" s="624"/>
      <c r="DP36" s="624"/>
      <c r="DQ36" s="624"/>
      <c r="DR36" s="624"/>
      <c r="DS36" s="624"/>
      <c r="DT36" s="624"/>
      <c r="DU36" s="624"/>
      <c r="DV36" s="625"/>
      <c r="DW36" s="628">
        <v>4.5</v>
      </c>
      <c r="DX36" s="653"/>
      <c r="DY36" s="653"/>
      <c r="DZ36" s="653"/>
      <c r="EA36" s="653"/>
      <c r="EB36" s="653"/>
      <c r="EC36" s="654"/>
    </row>
    <row r="37" spans="2:133" ht="11.25" customHeight="1" x14ac:dyDescent="0.2">
      <c r="B37" s="620" t="s">
        <v>320</v>
      </c>
      <c r="C37" s="621"/>
      <c r="D37" s="621"/>
      <c r="E37" s="621"/>
      <c r="F37" s="621"/>
      <c r="G37" s="621"/>
      <c r="H37" s="621"/>
      <c r="I37" s="621"/>
      <c r="J37" s="621"/>
      <c r="K37" s="621"/>
      <c r="L37" s="621"/>
      <c r="M37" s="621"/>
      <c r="N37" s="621"/>
      <c r="O37" s="621"/>
      <c r="P37" s="621"/>
      <c r="Q37" s="622"/>
      <c r="R37" s="623">
        <v>49515302</v>
      </c>
      <c r="S37" s="624"/>
      <c r="T37" s="624"/>
      <c r="U37" s="624"/>
      <c r="V37" s="624"/>
      <c r="W37" s="624"/>
      <c r="X37" s="624"/>
      <c r="Y37" s="625"/>
      <c r="Z37" s="626">
        <v>7.3</v>
      </c>
      <c r="AA37" s="626"/>
      <c r="AB37" s="626"/>
      <c r="AC37" s="626"/>
      <c r="AD37" s="627">
        <v>449223</v>
      </c>
      <c r="AE37" s="627"/>
      <c r="AF37" s="627"/>
      <c r="AG37" s="627"/>
      <c r="AH37" s="627"/>
      <c r="AI37" s="627"/>
      <c r="AJ37" s="627"/>
      <c r="AK37" s="627"/>
      <c r="AL37" s="628">
        <v>0.1</v>
      </c>
      <c r="AM37" s="629"/>
      <c r="AN37" s="629"/>
      <c r="AO37" s="630"/>
      <c r="AQ37" s="686" t="s">
        <v>321</v>
      </c>
      <c r="AR37" s="687"/>
      <c r="AS37" s="687"/>
      <c r="AT37" s="687"/>
      <c r="AU37" s="687"/>
      <c r="AV37" s="687"/>
      <c r="AW37" s="687"/>
      <c r="AX37" s="687"/>
      <c r="AY37" s="688"/>
      <c r="AZ37" s="623">
        <v>4753019</v>
      </c>
      <c r="BA37" s="624"/>
      <c r="BB37" s="624"/>
      <c r="BC37" s="624"/>
      <c r="BD37" s="656"/>
      <c r="BE37" s="656"/>
      <c r="BF37" s="669"/>
      <c r="BG37" s="620" t="s">
        <v>322</v>
      </c>
      <c r="BH37" s="621"/>
      <c r="BI37" s="621"/>
      <c r="BJ37" s="621"/>
      <c r="BK37" s="621"/>
      <c r="BL37" s="621"/>
      <c r="BM37" s="621"/>
      <c r="BN37" s="621"/>
      <c r="BO37" s="621"/>
      <c r="BP37" s="621"/>
      <c r="BQ37" s="621"/>
      <c r="BR37" s="621"/>
      <c r="BS37" s="621"/>
      <c r="BT37" s="621"/>
      <c r="BU37" s="622"/>
      <c r="BV37" s="623">
        <v>-2223990</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20632</v>
      </c>
      <c r="CS37" s="656"/>
      <c r="CT37" s="656"/>
      <c r="CU37" s="656"/>
      <c r="CV37" s="656"/>
      <c r="CW37" s="656"/>
      <c r="CX37" s="656"/>
      <c r="CY37" s="657"/>
      <c r="CZ37" s="628">
        <v>0</v>
      </c>
      <c r="DA37" s="653"/>
      <c r="DB37" s="653"/>
      <c r="DC37" s="658"/>
      <c r="DD37" s="632">
        <v>20632</v>
      </c>
      <c r="DE37" s="656"/>
      <c r="DF37" s="656"/>
      <c r="DG37" s="656"/>
      <c r="DH37" s="656"/>
      <c r="DI37" s="656"/>
      <c r="DJ37" s="656"/>
      <c r="DK37" s="657"/>
      <c r="DL37" s="632">
        <v>20632</v>
      </c>
      <c r="DM37" s="656"/>
      <c r="DN37" s="656"/>
      <c r="DO37" s="656"/>
      <c r="DP37" s="656"/>
      <c r="DQ37" s="656"/>
      <c r="DR37" s="656"/>
      <c r="DS37" s="656"/>
      <c r="DT37" s="656"/>
      <c r="DU37" s="656"/>
      <c r="DV37" s="657"/>
      <c r="DW37" s="628">
        <v>0</v>
      </c>
      <c r="DX37" s="653"/>
      <c r="DY37" s="653"/>
      <c r="DZ37" s="653"/>
      <c r="EA37" s="653"/>
      <c r="EB37" s="653"/>
      <c r="EC37" s="654"/>
    </row>
    <row r="38" spans="2:133" ht="11.25" customHeight="1" x14ac:dyDescent="0.2">
      <c r="B38" s="620" t="s">
        <v>324</v>
      </c>
      <c r="C38" s="621"/>
      <c r="D38" s="621"/>
      <c r="E38" s="621"/>
      <c r="F38" s="621"/>
      <c r="G38" s="621"/>
      <c r="H38" s="621"/>
      <c r="I38" s="621"/>
      <c r="J38" s="621"/>
      <c r="K38" s="621"/>
      <c r="L38" s="621"/>
      <c r="M38" s="621"/>
      <c r="N38" s="621"/>
      <c r="O38" s="621"/>
      <c r="P38" s="621"/>
      <c r="Q38" s="622"/>
      <c r="R38" s="623">
        <v>69851138</v>
      </c>
      <c r="S38" s="624"/>
      <c r="T38" s="624"/>
      <c r="U38" s="624"/>
      <c r="V38" s="624"/>
      <c r="W38" s="624"/>
      <c r="X38" s="624"/>
      <c r="Y38" s="625"/>
      <c r="Z38" s="626">
        <v>10.199999999999999</v>
      </c>
      <c r="AA38" s="626"/>
      <c r="AB38" s="626"/>
      <c r="AC38" s="626"/>
      <c r="AD38" s="627" t="s">
        <v>124</v>
      </c>
      <c r="AE38" s="627"/>
      <c r="AF38" s="627"/>
      <c r="AG38" s="627"/>
      <c r="AH38" s="627"/>
      <c r="AI38" s="627"/>
      <c r="AJ38" s="627"/>
      <c r="AK38" s="627"/>
      <c r="AL38" s="628" t="s">
        <v>124</v>
      </c>
      <c r="AM38" s="629"/>
      <c r="AN38" s="629"/>
      <c r="AO38" s="630"/>
      <c r="AQ38" s="686" t="s">
        <v>325</v>
      </c>
      <c r="AR38" s="687"/>
      <c r="AS38" s="687"/>
      <c r="AT38" s="687"/>
      <c r="AU38" s="687"/>
      <c r="AV38" s="687"/>
      <c r="AW38" s="687"/>
      <c r="AX38" s="687"/>
      <c r="AY38" s="688"/>
      <c r="AZ38" s="623">
        <v>3962254</v>
      </c>
      <c r="BA38" s="624"/>
      <c r="BB38" s="624"/>
      <c r="BC38" s="624"/>
      <c r="BD38" s="656"/>
      <c r="BE38" s="656"/>
      <c r="BF38" s="669"/>
      <c r="BG38" s="620" t="s">
        <v>326</v>
      </c>
      <c r="BH38" s="621"/>
      <c r="BI38" s="621"/>
      <c r="BJ38" s="621"/>
      <c r="BK38" s="621"/>
      <c r="BL38" s="621"/>
      <c r="BM38" s="621"/>
      <c r="BN38" s="621"/>
      <c r="BO38" s="621"/>
      <c r="BP38" s="621"/>
      <c r="BQ38" s="621"/>
      <c r="BR38" s="621"/>
      <c r="BS38" s="621"/>
      <c r="BT38" s="621"/>
      <c r="BU38" s="622"/>
      <c r="BV38" s="623">
        <v>145920</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38052903</v>
      </c>
      <c r="CS38" s="624"/>
      <c r="CT38" s="624"/>
      <c r="CU38" s="624"/>
      <c r="CV38" s="624"/>
      <c r="CW38" s="624"/>
      <c r="CX38" s="624"/>
      <c r="CY38" s="625"/>
      <c r="CZ38" s="628">
        <v>5.7</v>
      </c>
      <c r="DA38" s="653"/>
      <c r="DB38" s="653"/>
      <c r="DC38" s="658"/>
      <c r="DD38" s="632">
        <v>31891874</v>
      </c>
      <c r="DE38" s="624"/>
      <c r="DF38" s="624"/>
      <c r="DG38" s="624"/>
      <c r="DH38" s="624"/>
      <c r="DI38" s="624"/>
      <c r="DJ38" s="624"/>
      <c r="DK38" s="625"/>
      <c r="DL38" s="632">
        <v>25015475</v>
      </c>
      <c r="DM38" s="624"/>
      <c r="DN38" s="624"/>
      <c r="DO38" s="624"/>
      <c r="DP38" s="624"/>
      <c r="DQ38" s="624"/>
      <c r="DR38" s="624"/>
      <c r="DS38" s="624"/>
      <c r="DT38" s="624"/>
      <c r="DU38" s="624"/>
      <c r="DV38" s="625"/>
      <c r="DW38" s="628">
        <v>7.4</v>
      </c>
      <c r="DX38" s="653"/>
      <c r="DY38" s="653"/>
      <c r="DZ38" s="653"/>
      <c r="EA38" s="653"/>
      <c r="EB38" s="653"/>
      <c r="EC38" s="654"/>
    </row>
    <row r="39" spans="2:133" ht="11.25" customHeight="1" x14ac:dyDescent="0.2">
      <c r="B39" s="620" t="s">
        <v>328</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6" t="s">
        <v>329</v>
      </c>
      <c r="AR39" s="687"/>
      <c r="AS39" s="687"/>
      <c r="AT39" s="687"/>
      <c r="AU39" s="687"/>
      <c r="AV39" s="687"/>
      <c r="AW39" s="687"/>
      <c r="AX39" s="687"/>
      <c r="AY39" s="688"/>
      <c r="AZ39" s="623">
        <v>639916</v>
      </c>
      <c r="BA39" s="624"/>
      <c r="BB39" s="624"/>
      <c r="BC39" s="624"/>
      <c r="BD39" s="656"/>
      <c r="BE39" s="656"/>
      <c r="BF39" s="669"/>
      <c r="BG39" s="620" t="s">
        <v>330</v>
      </c>
      <c r="BH39" s="621"/>
      <c r="BI39" s="621"/>
      <c r="BJ39" s="621"/>
      <c r="BK39" s="621"/>
      <c r="BL39" s="621"/>
      <c r="BM39" s="621"/>
      <c r="BN39" s="621"/>
      <c r="BO39" s="621"/>
      <c r="BP39" s="621"/>
      <c r="BQ39" s="621"/>
      <c r="BR39" s="621"/>
      <c r="BS39" s="621"/>
      <c r="BT39" s="621"/>
      <c r="BU39" s="622"/>
      <c r="BV39" s="623">
        <v>206916</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7617198</v>
      </c>
      <c r="CS39" s="656"/>
      <c r="CT39" s="656"/>
      <c r="CU39" s="656"/>
      <c r="CV39" s="656"/>
      <c r="CW39" s="656"/>
      <c r="CX39" s="656"/>
      <c r="CY39" s="657"/>
      <c r="CZ39" s="628">
        <v>1.1000000000000001</v>
      </c>
      <c r="DA39" s="653"/>
      <c r="DB39" s="653"/>
      <c r="DC39" s="658"/>
      <c r="DD39" s="632">
        <v>7532699</v>
      </c>
      <c r="DE39" s="656"/>
      <c r="DF39" s="656"/>
      <c r="DG39" s="656"/>
      <c r="DH39" s="656"/>
      <c r="DI39" s="656"/>
      <c r="DJ39" s="656"/>
      <c r="DK39" s="657"/>
      <c r="DL39" s="632" t="s">
        <v>124</v>
      </c>
      <c r="DM39" s="656"/>
      <c r="DN39" s="656"/>
      <c r="DO39" s="656"/>
      <c r="DP39" s="656"/>
      <c r="DQ39" s="656"/>
      <c r="DR39" s="656"/>
      <c r="DS39" s="656"/>
      <c r="DT39" s="656"/>
      <c r="DU39" s="656"/>
      <c r="DV39" s="657"/>
      <c r="DW39" s="628" t="s">
        <v>124</v>
      </c>
      <c r="DX39" s="653"/>
      <c r="DY39" s="653"/>
      <c r="DZ39" s="653"/>
      <c r="EA39" s="653"/>
      <c r="EB39" s="653"/>
      <c r="EC39" s="654"/>
    </row>
    <row r="40" spans="2:133" ht="11.25" customHeight="1" x14ac:dyDescent="0.2">
      <c r="B40" s="620" t="s">
        <v>332</v>
      </c>
      <c r="C40" s="621"/>
      <c r="D40" s="621"/>
      <c r="E40" s="621"/>
      <c r="F40" s="621"/>
      <c r="G40" s="621"/>
      <c r="H40" s="621"/>
      <c r="I40" s="621"/>
      <c r="J40" s="621"/>
      <c r="K40" s="621"/>
      <c r="L40" s="621"/>
      <c r="M40" s="621"/>
      <c r="N40" s="621"/>
      <c r="O40" s="621"/>
      <c r="P40" s="621"/>
      <c r="Q40" s="622"/>
      <c r="R40" s="623">
        <v>5224438</v>
      </c>
      <c r="S40" s="624"/>
      <c r="T40" s="624"/>
      <c r="U40" s="624"/>
      <c r="V40" s="624"/>
      <c r="W40" s="624"/>
      <c r="X40" s="624"/>
      <c r="Y40" s="625"/>
      <c r="Z40" s="626">
        <v>0.8</v>
      </c>
      <c r="AA40" s="626"/>
      <c r="AB40" s="626"/>
      <c r="AC40" s="626"/>
      <c r="AD40" s="627" t="s">
        <v>124</v>
      </c>
      <c r="AE40" s="627"/>
      <c r="AF40" s="627"/>
      <c r="AG40" s="627"/>
      <c r="AH40" s="627"/>
      <c r="AI40" s="627"/>
      <c r="AJ40" s="627"/>
      <c r="AK40" s="627"/>
      <c r="AL40" s="628" t="s">
        <v>124</v>
      </c>
      <c r="AM40" s="629"/>
      <c r="AN40" s="629"/>
      <c r="AO40" s="630"/>
      <c r="AQ40" s="686" t="s">
        <v>333</v>
      </c>
      <c r="AR40" s="687"/>
      <c r="AS40" s="687"/>
      <c r="AT40" s="687"/>
      <c r="AU40" s="687"/>
      <c r="AV40" s="687"/>
      <c r="AW40" s="687"/>
      <c r="AX40" s="687"/>
      <c r="AY40" s="688"/>
      <c r="AZ40" s="623">
        <v>206451</v>
      </c>
      <c r="BA40" s="624"/>
      <c r="BB40" s="624"/>
      <c r="BC40" s="624"/>
      <c r="BD40" s="656"/>
      <c r="BE40" s="656"/>
      <c r="BF40" s="669"/>
      <c r="BG40" s="673" t="s">
        <v>334</v>
      </c>
      <c r="BH40" s="674"/>
      <c r="BI40" s="674"/>
      <c r="BJ40" s="674"/>
      <c r="BK40" s="674"/>
      <c r="BL40" s="223"/>
      <c r="BM40" s="621" t="s">
        <v>335</v>
      </c>
      <c r="BN40" s="621"/>
      <c r="BO40" s="621"/>
      <c r="BP40" s="621"/>
      <c r="BQ40" s="621"/>
      <c r="BR40" s="621"/>
      <c r="BS40" s="621"/>
      <c r="BT40" s="621"/>
      <c r="BU40" s="622"/>
      <c r="BV40" s="623">
        <v>114</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40950874</v>
      </c>
      <c r="CS40" s="624"/>
      <c r="CT40" s="624"/>
      <c r="CU40" s="624"/>
      <c r="CV40" s="624"/>
      <c r="CW40" s="624"/>
      <c r="CX40" s="624"/>
      <c r="CY40" s="625"/>
      <c r="CZ40" s="628">
        <v>6.1</v>
      </c>
      <c r="DA40" s="653"/>
      <c r="DB40" s="653"/>
      <c r="DC40" s="658"/>
      <c r="DD40" s="632">
        <v>95860</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3"/>
      <c r="DY40" s="653"/>
      <c r="DZ40" s="653"/>
      <c r="EA40" s="653"/>
      <c r="EB40" s="653"/>
      <c r="EC40" s="654"/>
    </row>
    <row r="41" spans="2:133" ht="11.25" customHeight="1" x14ac:dyDescent="0.2">
      <c r="B41" s="644" t="s">
        <v>337</v>
      </c>
      <c r="C41" s="645"/>
      <c r="D41" s="645"/>
      <c r="E41" s="645"/>
      <c r="F41" s="645"/>
      <c r="G41" s="645"/>
      <c r="H41" s="645"/>
      <c r="I41" s="645"/>
      <c r="J41" s="645"/>
      <c r="K41" s="645"/>
      <c r="L41" s="645"/>
      <c r="M41" s="645"/>
      <c r="N41" s="645"/>
      <c r="O41" s="645"/>
      <c r="P41" s="645"/>
      <c r="Q41" s="646"/>
      <c r="R41" s="695">
        <v>682341469</v>
      </c>
      <c r="S41" s="696"/>
      <c r="T41" s="696"/>
      <c r="U41" s="696"/>
      <c r="V41" s="696"/>
      <c r="W41" s="696"/>
      <c r="X41" s="696"/>
      <c r="Y41" s="700"/>
      <c r="Z41" s="701">
        <v>100</v>
      </c>
      <c r="AA41" s="701"/>
      <c r="AB41" s="701"/>
      <c r="AC41" s="701"/>
      <c r="AD41" s="702">
        <v>335003593</v>
      </c>
      <c r="AE41" s="702"/>
      <c r="AF41" s="702"/>
      <c r="AG41" s="702"/>
      <c r="AH41" s="702"/>
      <c r="AI41" s="702"/>
      <c r="AJ41" s="702"/>
      <c r="AK41" s="702"/>
      <c r="AL41" s="703">
        <v>100</v>
      </c>
      <c r="AM41" s="683"/>
      <c r="AN41" s="683"/>
      <c r="AO41" s="704"/>
      <c r="AQ41" s="686" t="s">
        <v>338</v>
      </c>
      <c r="AR41" s="687"/>
      <c r="AS41" s="687"/>
      <c r="AT41" s="687"/>
      <c r="AU41" s="687"/>
      <c r="AV41" s="687"/>
      <c r="AW41" s="687"/>
      <c r="AX41" s="687"/>
      <c r="AY41" s="688"/>
      <c r="AZ41" s="623">
        <v>8645840</v>
      </c>
      <c r="BA41" s="624"/>
      <c r="BB41" s="624"/>
      <c r="BC41" s="624"/>
      <c r="BD41" s="656"/>
      <c r="BE41" s="656"/>
      <c r="BF41" s="669"/>
      <c r="BG41" s="673"/>
      <c r="BH41" s="674"/>
      <c r="BI41" s="674"/>
      <c r="BJ41" s="674"/>
      <c r="BK41" s="674"/>
      <c r="BL41" s="223"/>
      <c r="BM41" s="621" t="s">
        <v>339</v>
      </c>
      <c r="BN41" s="621"/>
      <c r="BO41" s="621"/>
      <c r="BP41" s="621"/>
      <c r="BQ41" s="621"/>
      <c r="BR41" s="621"/>
      <c r="BS41" s="621"/>
      <c r="BT41" s="621"/>
      <c r="BU41" s="622"/>
      <c r="BV41" s="623" t="s">
        <v>124</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124</v>
      </c>
      <c r="CS41" s="656"/>
      <c r="CT41" s="656"/>
      <c r="CU41" s="656"/>
      <c r="CV41" s="656"/>
      <c r="CW41" s="656"/>
      <c r="CX41" s="656"/>
      <c r="CY41" s="657"/>
      <c r="CZ41" s="628" t="s">
        <v>124</v>
      </c>
      <c r="DA41" s="653"/>
      <c r="DB41" s="653"/>
      <c r="DC41" s="658"/>
      <c r="DD41" s="632" t="s">
        <v>124</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341</v>
      </c>
      <c r="AR42" s="693"/>
      <c r="AS42" s="693"/>
      <c r="AT42" s="693"/>
      <c r="AU42" s="693"/>
      <c r="AV42" s="693"/>
      <c r="AW42" s="693"/>
      <c r="AX42" s="693"/>
      <c r="AY42" s="694"/>
      <c r="AZ42" s="695">
        <v>28742629</v>
      </c>
      <c r="BA42" s="696"/>
      <c r="BB42" s="696"/>
      <c r="BC42" s="696"/>
      <c r="BD42" s="682"/>
      <c r="BE42" s="682"/>
      <c r="BF42" s="684"/>
      <c r="BG42" s="675"/>
      <c r="BH42" s="676"/>
      <c r="BI42" s="676"/>
      <c r="BJ42" s="676"/>
      <c r="BK42" s="676"/>
      <c r="BL42" s="224"/>
      <c r="BM42" s="645" t="s">
        <v>342</v>
      </c>
      <c r="BN42" s="645"/>
      <c r="BO42" s="645"/>
      <c r="BP42" s="645"/>
      <c r="BQ42" s="645"/>
      <c r="BR42" s="645"/>
      <c r="BS42" s="645"/>
      <c r="BT42" s="645"/>
      <c r="BU42" s="646"/>
      <c r="BV42" s="695">
        <v>331</v>
      </c>
      <c r="BW42" s="696"/>
      <c r="BX42" s="696"/>
      <c r="BY42" s="696"/>
      <c r="BZ42" s="696"/>
      <c r="CA42" s="696"/>
      <c r="CB42" s="705"/>
      <c r="CD42" s="620" t="s">
        <v>343</v>
      </c>
      <c r="CE42" s="621"/>
      <c r="CF42" s="621"/>
      <c r="CG42" s="621"/>
      <c r="CH42" s="621"/>
      <c r="CI42" s="621"/>
      <c r="CJ42" s="621"/>
      <c r="CK42" s="621"/>
      <c r="CL42" s="621"/>
      <c r="CM42" s="621"/>
      <c r="CN42" s="621"/>
      <c r="CO42" s="621"/>
      <c r="CP42" s="621"/>
      <c r="CQ42" s="622"/>
      <c r="CR42" s="623">
        <v>96423659</v>
      </c>
      <c r="CS42" s="656"/>
      <c r="CT42" s="656"/>
      <c r="CU42" s="656"/>
      <c r="CV42" s="656"/>
      <c r="CW42" s="656"/>
      <c r="CX42" s="656"/>
      <c r="CY42" s="657"/>
      <c r="CZ42" s="628">
        <v>14.4</v>
      </c>
      <c r="DA42" s="653"/>
      <c r="DB42" s="653"/>
      <c r="DC42" s="658"/>
      <c r="DD42" s="632">
        <v>7954584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344</v>
      </c>
      <c r="CD43" s="620" t="s">
        <v>345</v>
      </c>
      <c r="CE43" s="621"/>
      <c r="CF43" s="621"/>
      <c r="CG43" s="621"/>
      <c r="CH43" s="621"/>
      <c r="CI43" s="621"/>
      <c r="CJ43" s="621"/>
      <c r="CK43" s="621"/>
      <c r="CL43" s="621"/>
      <c r="CM43" s="621"/>
      <c r="CN43" s="621"/>
      <c r="CO43" s="621"/>
      <c r="CP43" s="621"/>
      <c r="CQ43" s="622"/>
      <c r="CR43" s="623">
        <v>1063283</v>
      </c>
      <c r="CS43" s="656"/>
      <c r="CT43" s="656"/>
      <c r="CU43" s="656"/>
      <c r="CV43" s="656"/>
      <c r="CW43" s="656"/>
      <c r="CX43" s="656"/>
      <c r="CY43" s="657"/>
      <c r="CZ43" s="628">
        <v>0.2</v>
      </c>
      <c r="DA43" s="653"/>
      <c r="DB43" s="653"/>
      <c r="DC43" s="658"/>
      <c r="DD43" s="632">
        <v>1063283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96423659</v>
      </c>
      <c r="CS44" s="624"/>
      <c r="CT44" s="624"/>
      <c r="CU44" s="624"/>
      <c r="CV44" s="624"/>
      <c r="CW44" s="624"/>
      <c r="CX44" s="624"/>
      <c r="CY44" s="625"/>
      <c r="CZ44" s="628">
        <v>14.4</v>
      </c>
      <c r="DA44" s="629"/>
      <c r="DB44" s="629"/>
      <c r="DC44" s="635"/>
      <c r="DD44" s="632">
        <v>7954584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46441129</v>
      </c>
      <c r="CS45" s="656"/>
      <c r="CT45" s="656"/>
      <c r="CU45" s="656"/>
      <c r="CV45" s="656"/>
      <c r="CW45" s="656"/>
      <c r="CX45" s="656"/>
      <c r="CY45" s="657"/>
      <c r="CZ45" s="628">
        <v>7</v>
      </c>
      <c r="DA45" s="653"/>
      <c r="DB45" s="653"/>
      <c r="DC45" s="658"/>
      <c r="DD45" s="632">
        <v>367296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350</v>
      </c>
      <c r="CG46" s="621"/>
      <c r="CH46" s="621"/>
      <c r="CI46" s="621"/>
      <c r="CJ46" s="621"/>
      <c r="CK46" s="621"/>
      <c r="CL46" s="621"/>
      <c r="CM46" s="621"/>
      <c r="CN46" s="621"/>
      <c r="CO46" s="621"/>
      <c r="CP46" s="621"/>
      <c r="CQ46" s="622"/>
      <c r="CR46" s="623">
        <v>47290133</v>
      </c>
      <c r="CS46" s="624"/>
      <c r="CT46" s="624"/>
      <c r="CU46" s="624"/>
      <c r="CV46" s="624"/>
      <c r="CW46" s="624"/>
      <c r="CX46" s="624"/>
      <c r="CY46" s="625"/>
      <c r="CZ46" s="628">
        <v>7.1</v>
      </c>
      <c r="DA46" s="629"/>
      <c r="DB46" s="629"/>
      <c r="DC46" s="635"/>
      <c r="DD46" s="632">
        <v>7569849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351</v>
      </c>
      <c r="CG47" s="621"/>
      <c r="CH47" s="621"/>
      <c r="CI47" s="621"/>
      <c r="CJ47" s="621"/>
      <c r="CK47" s="621"/>
      <c r="CL47" s="621"/>
      <c r="CM47" s="621"/>
      <c r="CN47" s="621"/>
      <c r="CO47" s="621"/>
      <c r="CP47" s="621"/>
      <c r="CQ47" s="622"/>
      <c r="CR47" s="623" t="s">
        <v>124</v>
      </c>
      <c r="CS47" s="656"/>
      <c r="CT47" s="656"/>
      <c r="CU47" s="656"/>
      <c r="CV47" s="656"/>
      <c r="CW47" s="656"/>
      <c r="CX47" s="656"/>
      <c r="CY47" s="657"/>
      <c r="CZ47" s="628" t="s">
        <v>124</v>
      </c>
      <c r="DA47" s="653"/>
      <c r="DB47" s="653"/>
      <c r="DC47" s="658"/>
      <c r="DD47" s="632" t="s">
        <v>124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352</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353</v>
      </c>
      <c r="CE49" s="645"/>
      <c r="CF49" s="645"/>
      <c r="CG49" s="645"/>
      <c r="CH49" s="645"/>
      <c r="CI49" s="645"/>
      <c r="CJ49" s="645"/>
      <c r="CK49" s="645"/>
      <c r="CL49" s="645"/>
      <c r="CM49" s="645"/>
      <c r="CN49" s="645"/>
      <c r="CO49" s="645"/>
      <c r="CP49" s="645"/>
      <c r="CQ49" s="646"/>
      <c r="CR49" s="695">
        <v>667562830</v>
      </c>
      <c r="CS49" s="682"/>
      <c r="CT49" s="682"/>
      <c r="CU49" s="682"/>
      <c r="CV49" s="682"/>
      <c r="CW49" s="682"/>
      <c r="CX49" s="682"/>
      <c r="CY49" s="711"/>
      <c r="CZ49" s="703">
        <v>100</v>
      </c>
      <c r="DA49" s="712"/>
      <c r="DB49" s="712"/>
      <c r="DC49" s="713"/>
      <c r="DD49" s="714">
        <v>378100746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MBQUVF/++RGuFWCTNxaiF+E7uV0aqvNIJu/HR1IuoLWpJd+YxPz9zunJBF6idM+pHSsa5BvyC6jzg5XlpCuXQ==" saltValue="/JJDT1cgOYsbRzEtwkqv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5"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355</v>
      </c>
      <c r="DK2" s="723"/>
      <c r="DL2" s="723"/>
      <c r="DM2" s="723"/>
      <c r="DN2" s="723"/>
      <c r="DO2" s="724"/>
      <c r="DP2" s="228"/>
      <c r="DQ2" s="722" t="s">
        <v>356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359</v>
      </c>
      <c r="B5" s="728"/>
      <c r="C5" s="728"/>
      <c r="D5" s="728"/>
      <c r="E5" s="728"/>
      <c r="F5" s="728"/>
      <c r="G5" s="728"/>
      <c r="H5" s="728"/>
      <c r="I5" s="728"/>
      <c r="J5" s="728"/>
      <c r="K5" s="728"/>
      <c r="L5" s="728"/>
      <c r="M5" s="728"/>
      <c r="N5" s="728"/>
      <c r="O5" s="728"/>
      <c r="P5" s="729"/>
      <c r="Q5" s="733" t="s">
        <v>360</v>
      </c>
      <c r="R5" s="734"/>
      <c r="S5" s="734"/>
      <c r="T5" s="734"/>
      <c r="U5" s="735"/>
      <c r="V5" s="733" t="s">
        <v>361</v>
      </c>
      <c r="W5" s="734"/>
      <c r="X5" s="734"/>
      <c r="Y5" s="734"/>
      <c r="Z5" s="735"/>
      <c r="AA5" s="733" t="s">
        <v>362</v>
      </c>
      <c r="AB5" s="734"/>
      <c r="AC5" s="734"/>
      <c r="AD5" s="734"/>
      <c r="AE5" s="734"/>
      <c r="AF5" s="739" t="s">
        <v>363</v>
      </c>
      <c r="AG5" s="734"/>
      <c r="AH5" s="734"/>
      <c r="AI5" s="734"/>
      <c r="AJ5" s="740"/>
      <c r="AK5" s="734" t="s">
        <v>364</v>
      </c>
      <c r="AL5" s="734"/>
      <c r="AM5" s="734"/>
      <c r="AN5" s="734"/>
      <c r="AO5" s="735"/>
      <c r="AP5" s="733" t="s">
        <v>365</v>
      </c>
      <c r="AQ5" s="734"/>
      <c r="AR5" s="734"/>
      <c r="AS5" s="734"/>
      <c r="AT5" s="735"/>
      <c r="AU5" s="733" t="s">
        <v>366</v>
      </c>
      <c r="AV5" s="734"/>
      <c r="AW5" s="734"/>
      <c r="AX5" s="734"/>
      <c r="AY5" s="740"/>
      <c r="AZ5" s="232"/>
      <c r="BA5" s="232"/>
      <c r="BB5" s="232"/>
      <c r="BC5" s="232"/>
      <c r="BD5" s="232"/>
      <c r="BE5" s="233"/>
      <c r="BF5" s="233"/>
      <c r="BG5" s="233"/>
      <c r="BH5" s="233"/>
      <c r="BI5" s="233"/>
      <c r="BJ5" s="233"/>
      <c r="BK5" s="233"/>
      <c r="BL5" s="233"/>
      <c r="BM5" s="233"/>
      <c r="BN5" s="233"/>
      <c r="BO5" s="233"/>
      <c r="BP5" s="233"/>
      <c r="BQ5" s="727" t="s">
        <v>367</v>
      </c>
      <c r="BR5" s="728"/>
      <c r="BS5" s="728"/>
      <c r="BT5" s="728"/>
      <c r="BU5" s="728"/>
      <c r="BV5" s="728"/>
      <c r="BW5" s="728"/>
      <c r="BX5" s="728"/>
      <c r="BY5" s="728"/>
      <c r="BZ5" s="728"/>
      <c r="CA5" s="728"/>
      <c r="CB5" s="728"/>
      <c r="CC5" s="728"/>
      <c r="CD5" s="728"/>
      <c r="CE5" s="728"/>
      <c r="CF5" s="728"/>
      <c r="CG5" s="729"/>
      <c r="CH5" s="733" t="s">
        <v>368</v>
      </c>
      <c r="CI5" s="734"/>
      <c r="CJ5" s="734"/>
      <c r="CK5" s="734"/>
      <c r="CL5" s="735"/>
      <c r="CM5" s="733" t="s">
        <v>369</v>
      </c>
      <c r="CN5" s="734"/>
      <c r="CO5" s="734"/>
      <c r="CP5" s="734"/>
      <c r="CQ5" s="735"/>
      <c r="CR5" s="733" t="s">
        <v>370</v>
      </c>
      <c r="CS5" s="734"/>
      <c r="CT5" s="734"/>
      <c r="CU5" s="734"/>
      <c r="CV5" s="735"/>
      <c r="CW5" s="733" t="s">
        <v>371</v>
      </c>
      <c r="CX5" s="734"/>
      <c r="CY5" s="734"/>
      <c r="CZ5" s="734"/>
      <c r="DA5" s="735"/>
      <c r="DB5" s="733" t="s">
        <v>372</v>
      </c>
      <c r="DC5" s="734"/>
      <c r="DD5" s="734"/>
      <c r="DE5" s="734"/>
      <c r="DF5" s="735"/>
      <c r="DG5" s="763" t="s">
        <v>373</v>
      </c>
      <c r="DH5" s="764"/>
      <c r="DI5" s="764"/>
      <c r="DJ5" s="764"/>
      <c r="DK5" s="765"/>
      <c r="DL5" s="763" t="s">
        <v>374</v>
      </c>
      <c r="DM5" s="764"/>
      <c r="DN5" s="764"/>
      <c r="DO5" s="764"/>
      <c r="DP5" s="765"/>
      <c r="DQ5" s="733" t="s">
        <v>375</v>
      </c>
      <c r="DR5" s="734"/>
      <c r="DS5" s="734"/>
      <c r="DT5" s="734"/>
      <c r="DU5" s="735"/>
      <c r="DV5" s="733" t="s">
        <v>366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376</v>
      </c>
      <c r="C7" s="750"/>
      <c r="D7" s="750"/>
      <c r="E7" s="750"/>
      <c r="F7" s="750"/>
      <c r="G7" s="750"/>
      <c r="H7" s="750"/>
      <c r="I7" s="750"/>
      <c r="J7" s="750"/>
      <c r="K7" s="750"/>
      <c r="L7" s="750"/>
      <c r="M7" s="750"/>
      <c r="N7" s="750"/>
      <c r="O7" s="750"/>
      <c r="P7" s="751"/>
      <c r="Q7" s="752">
        <v>681539</v>
      </c>
      <c r="R7" s="753"/>
      <c r="S7" s="753"/>
      <c r="T7" s="753"/>
      <c r="U7" s="753"/>
      <c r="V7" s="753">
        <v>666919</v>
      </c>
      <c r="W7" s="753"/>
      <c r="X7" s="753"/>
      <c r="Y7" s="753"/>
      <c r="Z7" s="753"/>
      <c r="AA7" s="753">
        <v>14620</v>
      </c>
      <c r="AB7" s="753"/>
      <c r="AC7" s="753"/>
      <c r="AD7" s="753"/>
      <c r="AE7" s="754"/>
      <c r="AF7" s="755">
        <v>11957</v>
      </c>
      <c r="AG7" s="756"/>
      <c r="AH7" s="756"/>
      <c r="AI7" s="756"/>
      <c r="AJ7" s="757"/>
      <c r="AK7" s="758">
        <v>0</v>
      </c>
      <c r="AL7" s="759"/>
      <c r="AM7" s="759"/>
      <c r="AN7" s="759"/>
      <c r="AO7" s="759"/>
      <c r="AP7" s="759">
        <v>483301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-6</v>
      </c>
      <c r="CI7" s="744"/>
      <c r="CJ7" s="744"/>
      <c r="CK7" s="744"/>
      <c r="CL7" s="745"/>
      <c r="CM7" s="743">
        <v>243</v>
      </c>
      <c r="CN7" s="744"/>
      <c r="CO7" s="744"/>
      <c r="CP7" s="744"/>
      <c r="CQ7" s="745"/>
      <c r="CR7" s="743">
        <v>200</v>
      </c>
      <c r="CS7" s="744"/>
      <c r="CT7" s="744"/>
      <c r="CU7" s="744"/>
      <c r="CV7" s="745"/>
      <c r="CW7" s="743">
        <v>51</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80" t="s">
        <v>377</v>
      </c>
      <c r="C8" s="781"/>
      <c r="D8" s="781"/>
      <c r="E8" s="781"/>
      <c r="F8" s="781"/>
      <c r="G8" s="781"/>
      <c r="H8" s="781"/>
      <c r="I8" s="781"/>
      <c r="J8" s="781"/>
      <c r="K8" s="781"/>
      <c r="L8" s="781"/>
      <c r="M8" s="781"/>
      <c r="N8" s="781"/>
      <c r="O8" s="781"/>
      <c r="P8" s="782"/>
      <c r="Q8" s="783">
        <v>206</v>
      </c>
      <c r="R8" s="784"/>
      <c r="S8" s="784"/>
      <c r="T8" s="784"/>
      <c r="U8" s="784"/>
      <c r="V8" s="784">
        <v>128</v>
      </c>
      <c r="W8" s="784"/>
      <c r="X8" s="784"/>
      <c r="Y8" s="784"/>
      <c r="Z8" s="784"/>
      <c r="AA8" s="784">
        <v>78</v>
      </c>
      <c r="AB8" s="784"/>
      <c r="AC8" s="784"/>
      <c r="AD8" s="784"/>
      <c r="AE8" s="785"/>
      <c r="AF8" s="786" t="s">
        <v>497</v>
      </c>
      <c r="AG8" s="787"/>
      <c r="AH8" s="787"/>
      <c r="AI8" s="787"/>
      <c r="AJ8" s="788"/>
      <c r="AK8" s="769">
        <v>17</v>
      </c>
      <c r="AL8" s="770"/>
      <c r="AM8" s="770"/>
      <c r="AN8" s="770"/>
      <c r="AO8" s="770"/>
      <c r="AP8" s="770">
        <v>221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-70</v>
      </c>
      <c r="CI8" s="777"/>
      <c r="CJ8" s="777"/>
      <c r="CK8" s="777"/>
      <c r="CL8" s="778"/>
      <c r="CM8" s="776">
        <v>381</v>
      </c>
      <c r="CN8" s="777"/>
      <c r="CO8" s="777"/>
      <c r="CP8" s="777"/>
      <c r="CQ8" s="778"/>
      <c r="CR8" s="776">
        <v>165</v>
      </c>
      <c r="CS8" s="777"/>
      <c r="CT8" s="777"/>
      <c r="CU8" s="777"/>
      <c r="CV8" s="778"/>
      <c r="CW8" s="776">
        <v>0</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2">
      <c r="A9" s="238">
        <v>3</v>
      </c>
      <c r="B9" s="780" t="s">
        <v>378</v>
      </c>
      <c r="C9" s="781"/>
      <c r="D9" s="781"/>
      <c r="E9" s="781"/>
      <c r="F9" s="781"/>
      <c r="G9" s="781"/>
      <c r="H9" s="781"/>
      <c r="I9" s="781"/>
      <c r="J9" s="781"/>
      <c r="K9" s="781"/>
      <c r="L9" s="781"/>
      <c r="M9" s="781"/>
      <c r="N9" s="781"/>
      <c r="O9" s="781"/>
      <c r="P9" s="782"/>
      <c r="Q9" s="783">
        <v>0</v>
      </c>
      <c r="R9" s="784"/>
      <c r="S9" s="784"/>
      <c r="T9" s="784"/>
      <c r="U9" s="784"/>
      <c r="V9" s="784">
        <v>0</v>
      </c>
      <c r="W9" s="784"/>
      <c r="X9" s="784"/>
      <c r="Y9" s="784"/>
      <c r="Z9" s="784"/>
      <c r="AA9" s="784">
        <v>0</v>
      </c>
      <c r="AB9" s="784"/>
      <c r="AC9" s="784"/>
      <c r="AD9" s="784"/>
      <c r="AE9" s="785"/>
      <c r="AF9" s="786" t="s">
        <v>497</v>
      </c>
      <c r="AG9" s="787"/>
      <c r="AH9" s="787"/>
      <c r="AI9" s="787"/>
      <c r="AJ9" s="788"/>
      <c r="AK9" s="769">
        <v>0</v>
      </c>
      <c r="AL9" s="770"/>
      <c r="AM9" s="770"/>
      <c r="AN9" s="770"/>
      <c r="AO9" s="770"/>
      <c r="AP9" s="770">
        <v>10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114</v>
      </c>
      <c r="CI9" s="777"/>
      <c r="CJ9" s="777"/>
      <c r="CK9" s="777"/>
      <c r="CL9" s="778"/>
      <c r="CM9" s="776">
        <v>457</v>
      </c>
      <c r="CN9" s="777"/>
      <c r="CO9" s="777"/>
      <c r="CP9" s="777"/>
      <c r="CQ9" s="778"/>
      <c r="CR9" s="776">
        <v>30</v>
      </c>
      <c r="CS9" s="777"/>
      <c r="CT9" s="777"/>
      <c r="CU9" s="777"/>
      <c r="CV9" s="778"/>
      <c r="CW9" s="776">
        <v>0</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2">
      <c r="A10" s="238">
        <v>4</v>
      </c>
      <c r="B10" s="780" t="s">
        <v>379</v>
      </c>
      <c r="C10" s="781"/>
      <c r="D10" s="781"/>
      <c r="E10" s="781"/>
      <c r="F10" s="781"/>
      <c r="G10" s="781"/>
      <c r="H10" s="781"/>
      <c r="I10" s="781"/>
      <c r="J10" s="781"/>
      <c r="K10" s="781"/>
      <c r="L10" s="781"/>
      <c r="M10" s="781"/>
      <c r="N10" s="781"/>
      <c r="O10" s="781"/>
      <c r="P10" s="782"/>
      <c r="Q10" s="783">
        <v>835</v>
      </c>
      <c r="R10" s="784"/>
      <c r="S10" s="784"/>
      <c r="T10" s="784"/>
      <c r="U10" s="784"/>
      <c r="V10" s="784">
        <v>767</v>
      </c>
      <c r="W10" s="784"/>
      <c r="X10" s="784"/>
      <c r="Y10" s="784"/>
      <c r="Z10" s="784"/>
      <c r="AA10" s="784">
        <v>68</v>
      </c>
      <c r="AB10" s="784"/>
      <c r="AC10" s="784"/>
      <c r="AD10" s="784"/>
      <c r="AE10" s="785"/>
      <c r="AF10" s="786" t="s">
        <v>497</v>
      </c>
      <c r="AG10" s="787"/>
      <c r="AH10" s="787"/>
      <c r="AI10" s="787"/>
      <c r="AJ10" s="788"/>
      <c r="AK10" s="769">
        <v>704</v>
      </c>
      <c r="AL10" s="770"/>
      <c r="AM10" s="770"/>
      <c r="AN10" s="770"/>
      <c r="AO10" s="770"/>
      <c r="AP10" s="770">
        <v>1929</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-3</v>
      </c>
      <c r="CI10" s="777"/>
      <c r="CJ10" s="777"/>
      <c r="CK10" s="777"/>
      <c r="CL10" s="778"/>
      <c r="CM10" s="776">
        <v>258</v>
      </c>
      <c r="CN10" s="777"/>
      <c r="CO10" s="777"/>
      <c r="CP10" s="777"/>
      <c r="CQ10" s="778"/>
      <c r="CR10" s="776">
        <v>200</v>
      </c>
      <c r="CS10" s="777"/>
      <c r="CT10" s="777"/>
      <c r="CU10" s="777"/>
      <c r="CV10" s="778"/>
      <c r="CW10" s="776">
        <v>440</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2">
      <c r="A11" s="238">
        <v>5</v>
      </c>
      <c r="B11" s="780" t="s">
        <v>380</v>
      </c>
      <c r="C11" s="781"/>
      <c r="D11" s="781"/>
      <c r="E11" s="781"/>
      <c r="F11" s="781"/>
      <c r="G11" s="781"/>
      <c r="H11" s="781"/>
      <c r="I11" s="781"/>
      <c r="J11" s="781"/>
      <c r="K11" s="781"/>
      <c r="L11" s="781"/>
      <c r="M11" s="781"/>
      <c r="N11" s="781"/>
      <c r="O11" s="781"/>
      <c r="P11" s="782"/>
      <c r="Q11" s="783">
        <v>446</v>
      </c>
      <c r="R11" s="784"/>
      <c r="S11" s="784"/>
      <c r="T11" s="784"/>
      <c r="U11" s="784"/>
      <c r="V11" s="784">
        <v>437</v>
      </c>
      <c r="W11" s="784"/>
      <c r="X11" s="784"/>
      <c r="Y11" s="784"/>
      <c r="Z11" s="784"/>
      <c r="AA11" s="784">
        <v>9</v>
      </c>
      <c r="AB11" s="784"/>
      <c r="AC11" s="784"/>
      <c r="AD11" s="784"/>
      <c r="AE11" s="785"/>
      <c r="AF11" s="786" t="s">
        <v>497</v>
      </c>
      <c r="AG11" s="787"/>
      <c r="AH11" s="787"/>
      <c r="AI11" s="787"/>
      <c r="AJ11" s="788"/>
      <c r="AK11" s="769">
        <v>286</v>
      </c>
      <c r="AL11" s="770"/>
      <c r="AM11" s="770"/>
      <c r="AN11" s="770"/>
      <c r="AO11" s="770"/>
      <c r="AP11" s="770">
        <v>816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-2</v>
      </c>
      <c r="CI11" s="777"/>
      <c r="CJ11" s="777"/>
      <c r="CK11" s="777"/>
      <c r="CL11" s="778"/>
      <c r="CM11" s="776">
        <v>196</v>
      </c>
      <c r="CN11" s="777"/>
      <c r="CO11" s="777"/>
      <c r="CP11" s="777"/>
      <c r="CQ11" s="778"/>
      <c r="CR11" s="776">
        <v>124</v>
      </c>
      <c r="CS11" s="777"/>
      <c r="CT11" s="777"/>
      <c r="CU11" s="777"/>
      <c r="CV11" s="778"/>
      <c r="CW11" s="776">
        <v>425</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v>0</v>
      </c>
      <c r="DR11" s="777"/>
      <c r="DS11" s="777"/>
      <c r="DT11" s="777"/>
      <c r="DU11" s="778"/>
      <c r="DV11" s="773"/>
      <c r="DW11" s="774"/>
      <c r="DX11" s="774"/>
      <c r="DY11" s="774"/>
      <c r="DZ11" s="779"/>
      <c r="EA11" s="234"/>
    </row>
    <row r="12" spans="1:131" s="235" customFormat="1" ht="26.25" customHeight="1" x14ac:dyDescent="0.2">
      <c r="A12" s="238">
        <v>6</v>
      </c>
      <c r="B12" s="780" t="s">
        <v>381</v>
      </c>
      <c r="C12" s="781"/>
      <c r="D12" s="781"/>
      <c r="E12" s="781"/>
      <c r="F12" s="781"/>
      <c r="G12" s="781"/>
      <c r="H12" s="781"/>
      <c r="I12" s="781"/>
      <c r="J12" s="781"/>
      <c r="K12" s="781"/>
      <c r="L12" s="781"/>
      <c r="M12" s="781"/>
      <c r="N12" s="781"/>
      <c r="O12" s="781"/>
      <c r="P12" s="782"/>
      <c r="Q12" s="783">
        <v>88526</v>
      </c>
      <c r="R12" s="784"/>
      <c r="S12" s="784"/>
      <c r="T12" s="784"/>
      <c r="U12" s="784"/>
      <c r="V12" s="784">
        <v>88526</v>
      </c>
      <c r="W12" s="784"/>
      <c r="X12" s="784"/>
      <c r="Y12" s="784"/>
      <c r="Z12" s="784"/>
      <c r="AA12" s="784">
        <v>0</v>
      </c>
      <c r="AB12" s="784"/>
      <c r="AC12" s="784"/>
      <c r="AD12" s="784"/>
      <c r="AE12" s="785"/>
      <c r="AF12" s="786" t="s">
        <v>497</v>
      </c>
      <c r="AG12" s="787"/>
      <c r="AH12" s="787"/>
      <c r="AI12" s="787"/>
      <c r="AJ12" s="788"/>
      <c r="AK12" s="769">
        <v>80353</v>
      </c>
      <c r="AL12" s="770"/>
      <c r="AM12" s="770"/>
      <c r="AN12" s="770"/>
      <c r="AO12" s="770"/>
      <c r="AP12" s="770">
        <v>0</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569</v>
      </c>
      <c r="BT12" s="774"/>
      <c r="BU12" s="774"/>
      <c r="BV12" s="774"/>
      <c r="BW12" s="774"/>
      <c r="BX12" s="774"/>
      <c r="BY12" s="774"/>
      <c r="BZ12" s="774"/>
      <c r="CA12" s="774"/>
      <c r="CB12" s="774"/>
      <c r="CC12" s="774"/>
      <c r="CD12" s="774"/>
      <c r="CE12" s="774"/>
      <c r="CF12" s="774"/>
      <c r="CG12" s="775"/>
      <c r="CH12" s="776">
        <v>-16.317018000000001</v>
      </c>
      <c r="CI12" s="777"/>
      <c r="CJ12" s="777"/>
      <c r="CK12" s="777"/>
      <c r="CL12" s="778"/>
      <c r="CM12" s="776">
        <v>461.61460699999998</v>
      </c>
      <c r="CN12" s="777"/>
      <c r="CO12" s="777"/>
      <c r="CP12" s="777"/>
      <c r="CQ12" s="778"/>
      <c r="CR12" s="776">
        <v>28</v>
      </c>
      <c r="CS12" s="777"/>
      <c r="CT12" s="777"/>
      <c r="CU12" s="777"/>
      <c r="CV12" s="778"/>
      <c r="CW12" s="776">
        <v>61.883501000000003</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0</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570</v>
      </c>
      <c r="BT13" s="774"/>
      <c r="BU13" s="774"/>
      <c r="BV13" s="774"/>
      <c r="BW13" s="774"/>
      <c r="BX13" s="774"/>
      <c r="BY13" s="774"/>
      <c r="BZ13" s="774"/>
      <c r="CA13" s="774"/>
      <c r="CB13" s="774"/>
      <c r="CC13" s="774"/>
      <c r="CD13" s="774"/>
      <c r="CE13" s="774"/>
      <c r="CF13" s="774"/>
      <c r="CG13" s="775"/>
      <c r="CH13" s="776">
        <v>-165</v>
      </c>
      <c r="CI13" s="777"/>
      <c r="CJ13" s="777"/>
      <c r="CK13" s="777"/>
      <c r="CL13" s="778"/>
      <c r="CM13" s="776">
        <v>6164</v>
      </c>
      <c r="CN13" s="777"/>
      <c r="CO13" s="777"/>
      <c r="CP13" s="777"/>
      <c r="CQ13" s="778"/>
      <c r="CR13" s="776">
        <v>25</v>
      </c>
      <c r="CS13" s="777"/>
      <c r="CT13" s="777"/>
      <c r="CU13" s="777"/>
      <c r="CV13" s="778"/>
      <c r="CW13" s="776">
        <v>0</v>
      </c>
      <c r="CX13" s="777"/>
      <c r="CY13" s="777"/>
      <c r="CZ13" s="777"/>
      <c r="DA13" s="778"/>
      <c r="DB13" s="776">
        <v>0</v>
      </c>
      <c r="DC13" s="777"/>
      <c r="DD13" s="777"/>
      <c r="DE13" s="777"/>
      <c r="DF13" s="778"/>
      <c r="DG13" s="776">
        <v>0</v>
      </c>
      <c r="DH13" s="777"/>
      <c r="DI13" s="777"/>
      <c r="DJ13" s="777"/>
      <c r="DK13" s="778"/>
      <c r="DL13" s="776">
        <v>0</v>
      </c>
      <c r="DM13" s="777"/>
      <c r="DN13" s="777"/>
      <c r="DO13" s="777"/>
      <c r="DP13" s="778"/>
      <c r="DQ13" s="776">
        <v>0</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571</v>
      </c>
      <c r="BT14" s="774"/>
      <c r="BU14" s="774"/>
      <c r="BV14" s="774"/>
      <c r="BW14" s="774"/>
      <c r="BX14" s="774"/>
      <c r="BY14" s="774"/>
      <c r="BZ14" s="774"/>
      <c r="CA14" s="774"/>
      <c r="CB14" s="774"/>
      <c r="CC14" s="774"/>
      <c r="CD14" s="774"/>
      <c r="CE14" s="774"/>
      <c r="CF14" s="774"/>
      <c r="CG14" s="775"/>
      <c r="CH14" s="776">
        <v>8</v>
      </c>
      <c r="CI14" s="777"/>
      <c r="CJ14" s="777"/>
      <c r="CK14" s="777"/>
      <c r="CL14" s="778"/>
      <c r="CM14" s="776">
        <v>639</v>
      </c>
      <c r="CN14" s="777"/>
      <c r="CO14" s="777"/>
      <c r="CP14" s="777"/>
      <c r="CQ14" s="778"/>
      <c r="CR14" s="776">
        <v>66</v>
      </c>
      <c r="CS14" s="777"/>
      <c r="CT14" s="777"/>
      <c r="CU14" s="777"/>
      <c r="CV14" s="778"/>
      <c r="CW14" s="776">
        <v>0</v>
      </c>
      <c r="CX14" s="777"/>
      <c r="CY14" s="777"/>
      <c r="CZ14" s="777"/>
      <c r="DA14" s="778"/>
      <c r="DB14" s="776">
        <v>0</v>
      </c>
      <c r="DC14" s="777"/>
      <c r="DD14" s="777"/>
      <c r="DE14" s="777"/>
      <c r="DF14" s="778"/>
      <c r="DG14" s="776">
        <v>0</v>
      </c>
      <c r="DH14" s="777"/>
      <c r="DI14" s="777"/>
      <c r="DJ14" s="777"/>
      <c r="DK14" s="778"/>
      <c r="DL14" s="776">
        <v>0</v>
      </c>
      <c r="DM14" s="777"/>
      <c r="DN14" s="777"/>
      <c r="DO14" s="777"/>
      <c r="DP14" s="778"/>
      <c r="DQ14" s="776">
        <v>0</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572</v>
      </c>
      <c r="BT15" s="774"/>
      <c r="BU15" s="774"/>
      <c r="BV15" s="774"/>
      <c r="BW15" s="774"/>
      <c r="BX15" s="774"/>
      <c r="BY15" s="774"/>
      <c r="BZ15" s="774"/>
      <c r="CA15" s="774"/>
      <c r="CB15" s="774"/>
      <c r="CC15" s="774"/>
      <c r="CD15" s="774"/>
      <c r="CE15" s="774"/>
      <c r="CF15" s="774"/>
      <c r="CG15" s="775"/>
      <c r="CH15" s="776">
        <v>117</v>
      </c>
      <c r="CI15" s="777"/>
      <c r="CJ15" s="777"/>
      <c r="CK15" s="777"/>
      <c r="CL15" s="778"/>
      <c r="CM15" s="776">
        <v>988</v>
      </c>
      <c r="CN15" s="777"/>
      <c r="CO15" s="777"/>
      <c r="CP15" s="777"/>
      <c r="CQ15" s="778"/>
      <c r="CR15" s="776">
        <v>500</v>
      </c>
      <c r="CS15" s="777"/>
      <c r="CT15" s="777"/>
      <c r="CU15" s="777"/>
      <c r="CV15" s="778"/>
      <c r="CW15" s="776">
        <v>0</v>
      </c>
      <c r="CX15" s="777"/>
      <c r="CY15" s="777"/>
      <c r="CZ15" s="777"/>
      <c r="DA15" s="778"/>
      <c r="DB15" s="776">
        <v>1500</v>
      </c>
      <c r="DC15" s="777"/>
      <c r="DD15" s="777"/>
      <c r="DE15" s="777"/>
      <c r="DF15" s="778"/>
      <c r="DG15" s="776">
        <v>0</v>
      </c>
      <c r="DH15" s="777"/>
      <c r="DI15" s="777"/>
      <c r="DJ15" s="777"/>
      <c r="DK15" s="778"/>
      <c r="DL15" s="776">
        <v>0</v>
      </c>
      <c r="DM15" s="777"/>
      <c r="DN15" s="777"/>
      <c r="DO15" s="777"/>
      <c r="DP15" s="778"/>
      <c r="DQ15" s="776">
        <v>0</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573</v>
      </c>
      <c r="BT16" s="774"/>
      <c r="BU16" s="774"/>
      <c r="BV16" s="774"/>
      <c r="BW16" s="774"/>
      <c r="BX16" s="774"/>
      <c r="BY16" s="774"/>
      <c r="BZ16" s="774"/>
      <c r="CA16" s="774"/>
      <c r="CB16" s="774"/>
      <c r="CC16" s="774"/>
      <c r="CD16" s="774"/>
      <c r="CE16" s="774"/>
      <c r="CF16" s="774"/>
      <c r="CG16" s="775"/>
      <c r="CH16" s="776">
        <v>72</v>
      </c>
      <c r="CI16" s="777"/>
      <c r="CJ16" s="777"/>
      <c r="CK16" s="777"/>
      <c r="CL16" s="778"/>
      <c r="CM16" s="776">
        <v>929</v>
      </c>
      <c r="CN16" s="777"/>
      <c r="CO16" s="777"/>
      <c r="CP16" s="777"/>
      <c r="CQ16" s="778"/>
      <c r="CR16" s="776">
        <v>500</v>
      </c>
      <c r="CS16" s="777"/>
      <c r="CT16" s="777"/>
      <c r="CU16" s="777"/>
      <c r="CV16" s="778"/>
      <c r="CW16" s="776">
        <v>0</v>
      </c>
      <c r="CX16" s="777"/>
      <c r="CY16" s="777"/>
      <c r="CZ16" s="777"/>
      <c r="DA16" s="778"/>
      <c r="DB16" s="776">
        <v>300</v>
      </c>
      <c r="DC16" s="777"/>
      <c r="DD16" s="777"/>
      <c r="DE16" s="777"/>
      <c r="DF16" s="778"/>
      <c r="DG16" s="776">
        <v>0</v>
      </c>
      <c r="DH16" s="777"/>
      <c r="DI16" s="777"/>
      <c r="DJ16" s="777"/>
      <c r="DK16" s="778"/>
      <c r="DL16" s="776">
        <v>0</v>
      </c>
      <c r="DM16" s="777"/>
      <c r="DN16" s="777"/>
      <c r="DO16" s="777"/>
      <c r="DP16" s="778"/>
      <c r="DQ16" s="776">
        <v>0</v>
      </c>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574</v>
      </c>
      <c r="BT17" s="774"/>
      <c r="BU17" s="774"/>
      <c r="BV17" s="774"/>
      <c r="BW17" s="774"/>
      <c r="BX17" s="774"/>
      <c r="BY17" s="774"/>
      <c r="BZ17" s="774"/>
      <c r="CA17" s="774"/>
      <c r="CB17" s="774"/>
      <c r="CC17" s="774"/>
      <c r="CD17" s="774"/>
      <c r="CE17" s="774"/>
      <c r="CF17" s="774"/>
      <c r="CG17" s="775"/>
      <c r="CH17" s="776">
        <v>-2.295131</v>
      </c>
      <c r="CI17" s="777"/>
      <c r="CJ17" s="777"/>
      <c r="CK17" s="777"/>
      <c r="CL17" s="778"/>
      <c r="CM17" s="776">
        <v>19.220082000000001</v>
      </c>
      <c r="CN17" s="777"/>
      <c r="CO17" s="777"/>
      <c r="CP17" s="777"/>
      <c r="CQ17" s="778"/>
      <c r="CR17" s="776">
        <v>10</v>
      </c>
      <c r="CS17" s="777"/>
      <c r="CT17" s="777"/>
      <c r="CU17" s="777"/>
      <c r="CV17" s="778"/>
      <c r="CW17" s="776">
        <v>117.842</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v>0</v>
      </c>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575</v>
      </c>
      <c r="BT18" s="774"/>
      <c r="BU18" s="774"/>
      <c r="BV18" s="774"/>
      <c r="BW18" s="774"/>
      <c r="BX18" s="774"/>
      <c r="BY18" s="774"/>
      <c r="BZ18" s="774"/>
      <c r="CA18" s="774"/>
      <c r="CB18" s="774"/>
      <c r="CC18" s="774"/>
      <c r="CD18" s="774"/>
      <c r="CE18" s="774"/>
      <c r="CF18" s="774"/>
      <c r="CG18" s="775"/>
      <c r="CH18" s="776">
        <v>2959</v>
      </c>
      <c r="CI18" s="777"/>
      <c r="CJ18" s="777"/>
      <c r="CK18" s="777"/>
      <c r="CL18" s="778"/>
      <c r="CM18" s="776">
        <v>28062</v>
      </c>
      <c r="CN18" s="777"/>
      <c r="CO18" s="777"/>
      <c r="CP18" s="777"/>
      <c r="CQ18" s="778"/>
      <c r="CR18" s="776">
        <v>8371</v>
      </c>
      <c r="CS18" s="777"/>
      <c r="CT18" s="777"/>
      <c r="CU18" s="777"/>
      <c r="CV18" s="778"/>
      <c r="CW18" s="776">
        <v>0</v>
      </c>
      <c r="CX18" s="777"/>
      <c r="CY18" s="777"/>
      <c r="CZ18" s="777"/>
      <c r="DA18" s="778"/>
      <c r="DB18" s="776">
        <v>268</v>
      </c>
      <c r="DC18" s="777"/>
      <c r="DD18" s="777"/>
      <c r="DE18" s="777"/>
      <c r="DF18" s="778"/>
      <c r="DG18" s="776">
        <v>0</v>
      </c>
      <c r="DH18" s="777"/>
      <c r="DI18" s="777"/>
      <c r="DJ18" s="777"/>
      <c r="DK18" s="778"/>
      <c r="DL18" s="776">
        <v>0</v>
      </c>
      <c r="DM18" s="777"/>
      <c r="DN18" s="777"/>
      <c r="DO18" s="777"/>
      <c r="DP18" s="778"/>
      <c r="DQ18" s="776">
        <v>0</v>
      </c>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576</v>
      </c>
      <c r="BT19" s="774"/>
      <c r="BU19" s="774"/>
      <c r="BV19" s="774"/>
      <c r="BW19" s="774"/>
      <c r="BX19" s="774"/>
      <c r="BY19" s="774"/>
      <c r="BZ19" s="774"/>
      <c r="CA19" s="774"/>
      <c r="CB19" s="774"/>
      <c r="CC19" s="774"/>
      <c r="CD19" s="774"/>
      <c r="CE19" s="774"/>
      <c r="CF19" s="774"/>
      <c r="CG19" s="775"/>
      <c r="CH19" s="776">
        <v>164.78535600000001</v>
      </c>
      <c r="CI19" s="777"/>
      <c r="CJ19" s="777"/>
      <c r="CK19" s="777"/>
      <c r="CL19" s="778"/>
      <c r="CM19" s="776">
        <v>0.1</v>
      </c>
      <c r="CN19" s="777"/>
      <c r="CO19" s="777"/>
      <c r="CP19" s="777"/>
      <c r="CQ19" s="778"/>
      <c r="CR19" s="776">
        <v>0</v>
      </c>
      <c r="CS19" s="777"/>
      <c r="CT19" s="777"/>
      <c r="CU19" s="777"/>
      <c r="CV19" s="778"/>
      <c r="CW19" s="776">
        <v>255.14594600000001</v>
      </c>
      <c r="CX19" s="777"/>
      <c r="CY19" s="777"/>
      <c r="CZ19" s="777"/>
      <c r="DA19" s="778"/>
      <c r="DB19" s="776">
        <v>0</v>
      </c>
      <c r="DC19" s="777"/>
      <c r="DD19" s="777"/>
      <c r="DE19" s="777"/>
      <c r="DF19" s="778"/>
      <c r="DG19" s="776">
        <v>0</v>
      </c>
      <c r="DH19" s="777"/>
      <c r="DI19" s="777"/>
      <c r="DJ19" s="777"/>
      <c r="DK19" s="778"/>
      <c r="DL19" s="776">
        <v>0</v>
      </c>
      <c r="DM19" s="777"/>
      <c r="DN19" s="777"/>
      <c r="DO19" s="777"/>
      <c r="DP19" s="778"/>
      <c r="DQ19" s="776">
        <v>0</v>
      </c>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577</v>
      </c>
      <c r="BT20" s="774"/>
      <c r="BU20" s="774"/>
      <c r="BV20" s="774"/>
      <c r="BW20" s="774"/>
      <c r="BX20" s="774"/>
      <c r="BY20" s="774"/>
      <c r="BZ20" s="774"/>
      <c r="CA20" s="774"/>
      <c r="CB20" s="774"/>
      <c r="CC20" s="774"/>
      <c r="CD20" s="774"/>
      <c r="CE20" s="774"/>
      <c r="CF20" s="774"/>
      <c r="CG20" s="775"/>
      <c r="CH20" s="776">
        <v>76.155843000000004</v>
      </c>
      <c r="CI20" s="777"/>
      <c r="CJ20" s="777"/>
      <c r="CK20" s="777"/>
      <c r="CL20" s="778"/>
      <c r="CM20" s="776">
        <v>0.1</v>
      </c>
      <c r="CN20" s="777"/>
      <c r="CO20" s="777"/>
      <c r="CP20" s="777"/>
      <c r="CQ20" s="778"/>
      <c r="CR20" s="776">
        <v>0</v>
      </c>
      <c r="CS20" s="777"/>
      <c r="CT20" s="777"/>
      <c r="CU20" s="777"/>
      <c r="CV20" s="778"/>
      <c r="CW20" s="776">
        <v>44.795000000000002</v>
      </c>
      <c r="CX20" s="777"/>
      <c r="CY20" s="777"/>
      <c r="CZ20" s="777"/>
      <c r="DA20" s="778"/>
      <c r="DB20" s="776">
        <v>0</v>
      </c>
      <c r="DC20" s="777"/>
      <c r="DD20" s="777"/>
      <c r="DE20" s="777"/>
      <c r="DF20" s="778"/>
      <c r="DG20" s="776">
        <v>0</v>
      </c>
      <c r="DH20" s="777"/>
      <c r="DI20" s="777"/>
      <c r="DJ20" s="777"/>
      <c r="DK20" s="778"/>
      <c r="DL20" s="776">
        <v>0</v>
      </c>
      <c r="DM20" s="777"/>
      <c r="DN20" s="777"/>
      <c r="DO20" s="777"/>
      <c r="DP20" s="778"/>
      <c r="DQ20" s="776">
        <v>0</v>
      </c>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578</v>
      </c>
      <c r="BT21" s="774"/>
      <c r="BU21" s="774"/>
      <c r="BV21" s="774"/>
      <c r="BW21" s="774"/>
      <c r="BX21" s="774"/>
      <c r="BY21" s="774"/>
      <c r="BZ21" s="774"/>
      <c r="CA21" s="774"/>
      <c r="CB21" s="774"/>
      <c r="CC21" s="774"/>
      <c r="CD21" s="774"/>
      <c r="CE21" s="774"/>
      <c r="CF21" s="774"/>
      <c r="CG21" s="775"/>
      <c r="CH21" s="776">
        <v>187.61725200000001</v>
      </c>
      <c r="CI21" s="777"/>
      <c r="CJ21" s="777"/>
      <c r="CK21" s="777"/>
      <c r="CL21" s="778"/>
      <c r="CM21" s="776">
        <v>0.1</v>
      </c>
      <c r="CN21" s="777"/>
      <c r="CO21" s="777"/>
      <c r="CP21" s="777"/>
      <c r="CQ21" s="778"/>
      <c r="CR21" s="776">
        <v>0</v>
      </c>
      <c r="CS21" s="777"/>
      <c r="CT21" s="777"/>
      <c r="CU21" s="777"/>
      <c r="CV21" s="778"/>
      <c r="CW21" s="776">
        <v>149.07964100000001</v>
      </c>
      <c r="CX21" s="777"/>
      <c r="CY21" s="777"/>
      <c r="CZ21" s="777"/>
      <c r="DA21" s="778"/>
      <c r="DB21" s="776">
        <v>0</v>
      </c>
      <c r="DC21" s="777"/>
      <c r="DD21" s="777"/>
      <c r="DE21" s="777"/>
      <c r="DF21" s="778"/>
      <c r="DG21" s="776">
        <v>0</v>
      </c>
      <c r="DH21" s="777"/>
      <c r="DI21" s="777"/>
      <c r="DJ21" s="777"/>
      <c r="DK21" s="778"/>
      <c r="DL21" s="776">
        <v>176.52643800000001</v>
      </c>
      <c r="DM21" s="777"/>
      <c r="DN21" s="777"/>
      <c r="DO21" s="777"/>
      <c r="DP21" s="778"/>
      <c r="DQ21" s="776">
        <v>0</v>
      </c>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382</v>
      </c>
      <c r="BA22" s="806"/>
      <c r="BB22" s="806"/>
      <c r="BC22" s="806"/>
      <c r="BD22" s="807"/>
      <c r="BE22" s="233"/>
      <c r="BF22" s="233"/>
      <c r="BG22" s="233"/>
      <c r="BH22" s="233"/>
      <c r="BI22" s="233"/>
      <c r="BJ22" s="233"/>
      <c r="BK22" s="233"/>
      <c r="BL22" s="233"/>
      <c r="BM22" s="233"/>
      <c r="BN22" s="233"/>
      <c r="BO22" s="233"/>
      <c r="BP22" s="233"/>
      <c r="BQ22" s="238">
        <v>16</v>
      </c>
      <c r="BR22" s="239"/>
      <c r="BS22" s="773" t="s">
        <v>579</v>
      </c>
      <c r="BT22" s="774"/>
      <c r="BU22" s="774"/>
      <c r="BV22" s="774"/>
      <c r="BW22" s="774"/>
      <c r="BX22" s="774"/>
      <c r="BY22" s="774"/>
      <c r="BZ22" s="774"/>
      <c r="CA22" s="774"/>
      <c r="CB22" s="774"/>
      <c r="CC22" s="774"/>
      <c r="CD22" s="774"/>
      <c r="CE22" s="774"/>
      <c r="CF22" s="774"/>
      <c r="CG22" s="775"/>
      <c r="CH22" s="776">
        <v>192.32414900000001</v>
      </c>
      <c r="CI22" s="777"/>
      <c r="CJ22" s="777"/>
      <c r="CK22" s="777"/>
      <c r="CL22" s="778"/>
      <c r="CM22" s="776">
        <v>0.01</v>
      </c>
      <c r="CN22" s="777"/>
      <c r="CO22" s="777"/>
      <c r="CP22" s="777"/>
      <c r="CQ22" s="778"/>
      <c r="CR22" s="776">
        <v>0</v>
      </c>
      <c r="CS22" s="777"/>
      <c r="CT22" s="777"/>
      <c r="CU22" s="777"/>
      <c r="CV22" s="778"/>
      <c r="CW22" s="776">
        <v>18.886199999999999</v>
      </c>
      <c r="CX22" s="777"/>
      <c r="CY22" s="777"/>
      <c r="CZ22" s="777"/>
      <c r="DA22" s="778"/>
      <c r="DB22" s="776">
        <v>0</v>
      </c>
      <c r="DC22" s="777"/>
      <c r="DD22" s="777"/>
      <c r="DE22" s="777"/>
      <c r="DF22" s="778"/>
      <c r="DG22" s="776">
        <v>0</v>
      </c>
      <c r="DH22" s="777"/>
      <c r="DI22" s="777"/>
      <c r="DJ22" s="777"/>
      <c r="DK22" s="778"/>
      <c r="DL22" s="776">
        <v>0</v>
      </c>
      <c r="DM22" s="777"/>
      <c r="DN22" s="777"/>
      <c r="DO22" s="777"/>
      <c r="DP22" s="778"/>
      <c r="DQ22" s="776">
        <v>0</v>
      </c>
      <c r="DR22" s="777"/>
      <c r="DS22" s="777"/>
      <c r="DT22" s="777"/>
      <c r="DU22" s="778"/>
      <c r="DV22" s="773"/>
      <c r="DW22" s="774"/>
      <c r="DX22" s="774"/>
      <c r="DY22" s="774"/>
      <c r="DZ22" s="779"/>
      <c r="EA22" s="234"/>
    </row>
    <row r="23" spans="1:131" s="235" customFormat="1" ht="26.25" customHeight="1" thickBot="1" x14ac:dyDescent="0.25">
      <c r="A23" s="240" t="s">
        <v>383</v>
      </c>
      <c r="B23" s="789" t="s">
        <v>384</v>
      </c>
      <c r="C23" s="790"/>
      <c r="D23" s="790"/>
      <c r="E23" s="790"/>
      <c r="F23" s="790"/>
      <c r="G23" s="790"/>
      <c r="H23" s="790"/>
      <c r="I23" s="790"/>
      <c r="J23" s="790"/>
      <c r="K23" s="790"/>
      <c r="L23" s="790"/>
      <c r="M23" s="790"/>
      <c r="N23" s="790"/>
      <c r="O23" s="790"/>
      <c r="P23" s="791"/>
      <c r="Q23" s="792">
        <v>717342</v>
      </c>
      <c r="R23" s="793"/>
      <c r="S23" s="793"/>
      <c r="T23" s="793"/>
      <c r="U23" s="793"/>
      <c r="V23" s="793">
        <v>702566</v>
      </c>
      <c r="W23" s="793"/>
      <c r="X23" s="793"/>
      <c r="Y23" s="793"/>
      <c r="Z23" s="793"/>
      <c r="AA23" s="793">
        <v>14776</v>
      </c>
      <c r="AB23" s="793"/>
      <c r="AC23" s="793"/>
      <c r="AD23" s="793"/>
      <c r="AE23" s="794"/>
      <c r="AF23" s="795">
        <v>11957</v>
      </c>
      <c r="AG23" s="793"/>
      <c r="AH23" s="793"/>
      <c r="AI23" s="793"/>
      <c r="AJ23" s="796"/>
      <c r="AK23" s="797"/>
      <c r="AL23" s="798"/>
      <c r="AM23" s="798"/>
      <c r="AN23" s="798"/>
      <c r="AO23" s="798"/>
      <c r="AP23" s="793">
        <v>470035</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t="s">
        <v>580</v>
      </c>
      <c r="BT23" s="774"/>
      <c r="BU23" s="774"/>
      <c r="BV23" s="774"/>
      <c r="BW23" s="774"/>
      <c r="BX23" s="774"/>
      <c r="BY23" s="774"/>
      <c r="BZ23" s="774"/>
      <c r="CA23" s="774"/>
      <c r="CB23" s="774"/>
      <c r="CC23" s="774"/>
      <c r="CD23" s="774"/>
      <c r="CE23" s="774"/>
      <c r="CF23" s="774"/>
      <c r="CG23" s="775"/>
      <c r="CH23" s="776">
        <v>11.520743</v>
      </c>
      <c r="CI23" s="777"/>
      <c r="CJ23" s="777"/>
      <c r="CK23" s="777"/>
      <c r="CL23" s="778"/>
      <c r="CM23" s="776">
        <v>0</v>
      </c>
      <c r="CN23" s="777"/>
      <c r="CO23" s="777"/>
      <c r="CP23" s="777"/>
      <c r="CQ23" s="778"/>
      <c r="CR23" s="776">
        <v>0</v>
      </c>
      <c r="CS23" s="777"/>
      <c r="CT23" s="777"/>
      <c r="CU23" s="777"/>
      <c r="CV23" s="778"/>
      <c r="CW23" s="776">
        <v>734.60889499999996</v>
      </c>
      <c r="CX23" s="777"/>
      <c r="CY23" s="777"/>
      <c r="CZ23" s="777"/>
      <c r="DA23" s="778"/>
      <c r="DB23" s="776">
        <v>0</v>
      </c>
      <c r="DC23" s="777"/>
      <c r="DD23" s="777"/>
      <c r="DE23" s="777"/>
      <c r="DF23" s="778"/>
      <c r="DG23" s="776">
        <v>0</v>
      </c>
      <c r="DH23" s="777"/>
      <c r="DI23" s="777"/>
      <c r="DJ23" s="777"/>
      <c r="DK23" s="778"/>
      <c r="DL23" s="776">
        <v>0</v>
      </c>
      <c r="DM23" s="777"/>
      <c r="DN23" s="777"/>
      <c r="DO23" s="777"/>
      <c r="DP23" s="778"/>
      <c r="DQ23" s="776">
        <v>0</v>
      </c>
      <c r="DR23" s="777"/>
      <c r="DS23" s="777"/>
      <c r="DT23" s="777"/>
      <c r="DU23" s="778"/>
      <c r="DV23" s="773"/>
      <c r="DW23" s="774"/>
      <c r="DX23" s="774"/>
      <c r="DY23" s="774"/>
      <c r="DZ23" s="779"/>
      <c r="EA23" s="234"/>
    </row>
    <row r="24" spans="1:131" s="235" customFormat="1" ht="26.25" customHeight="1" x14ac:dyDescent="0.2">
      <c r="A24" s="808" t="s">
        <v>385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581</v>
      </c>
      <c r="BT24" s="774"/>
      <c r="BU24" s="774"/>
      <c r="BV24" s="774"/>
      <c r="BW24" s="774"/>
      <c r="BX24" s="774"/>
      <c r="BY24" s="774"/>
      <c r="BZ24" s="774"/>
      <c r="CA24" s="774"/>
      <c r="CB24" s="774"/>
      <c r="CC24" s="774"/>
      <c r="CD24" s="774"/>
      <c r="CE24" s="774"/>
      <c r="CF24" s="774"/>
      <c r="CG24" s="775"/>
      <c r="CH24" s="776">
        <v>67.821700000000007</v>
      </c>
      <c r="CI24" s="777"/>
      <c r="CJ24" s="777"/>
      <c r="CK24" s="777"/>
      <c r="CL24" s="778"/>
      <c r="CM24" s="776">
        <v>0.01</v>
      </c>
      <c r="CN24" s="777"/>
      <c r="CO24" s="777"/>
      <c r="CP24" s="777"/>
      <c r="CQ24" s="778"/>
      <c r="CR24" s="776">
        <v>0</v>
      </c>
      <c r="CS24" s="777"/>
      <c r="CT24" s="777"/>
      <c r="CU24" s="777"/>
      <c r="CV24" s="778"/>
      <c r="CW24" s="776">
        <v>19.513999999999999</v>
      </c>
      <c r="CX24" s="777"/>
      <c r="CY24" s="777"/>
      <c r="CZ24" s="777"/>
      <c r="DA24" s="778"/>
      <c r="DB24" s="776">
        <v>0</v>
      </c>
      <c r="DC24" s="777"/>
      <c r="DD24" s="777"/>
      <c r="DE24" s="777"/>
      <c r="DF24" s="778"/>
      <c r="DG24" s="776">
        <v>0</v>
      </c>
      <c r="DH24" s="777"/>
      <c r="DI24" s="777"/>
      <c r="DJ24" s="777"/>
      <c r="DK24" s="778"/>
      <c r="DL24" s="776">
        <v>0</v>
      </c>
      <c r="DM24" s="777"/>
      <c r="DN24" s="777"/>
      <c r="DO24" s="777"/>
      <c r="DP24" s="778"/>
      <c r="DQ24" s="776">
        <v>0</v>
      </c>
      <c r="DR24" s="777"/>
      <c r="DS24" s="777"/>
      <c r="DT24" s="777"/>
      <c r="DU24" s="778"/>
      <c r="DV24" s="773"/>
      <c r="DW24" s="774"/>
      <c r="DX24" s="774"/>
      <c r="DY24" s="774"/>
      <c r="DZ24" s="779"/>
      <c r="EA24" s="234"/>
    </row>
    <row r="25" spans="1:131" ht="26.25" customHeight="1" thickBot="1" x14ac:dyDescent="0.25">
      <c r="A25" s="725" t="s">
        <v>386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582</v>
      </c>
      <c r="BT25" s="774"/>
      <c r="BU25" s="774"/>
      <c r="BV25" s="774"/>
      <c r="BW25" s="774"/>
      <c r="BX25" s="774"/>
      <c r="BY25" s="774"/>
      <c r="BZ25" s="774"/>
      <c r="CA25" s="774"/>
      <c r="CB25" s="774"/>
      <c r="CC25" s="774"/>
      <c r="CD25" s="774"/>
      <c r="CE25" s="774"/>
      <c r="CF25" s="774"/>
      <c r="CG25" s="775"/>
      <c r="CH25" s="776">
        <v>501.32849399999998</v>
      </c>
      <c r="CI25" s="777"/>
      <c r="CJ25" s="777"/>
      <c r="CK25" s="777"/>
      <c r="CL25" s="778"/>
      <c r="CM25" s="776">
        <v>0.02</v>
      </c>
      <c r="CN25" s="777"/>
      <c r="CO25" s="777"/>
      <c r="CP25" s="777"/>
      <c r="CQ25" s="778"/>
      <c r="CR25" s="776">
        <v>0</v>
      </c>
      <c r="CS25" s="777"/>
      <c r="CT25" s="777"/>
      <c r="CU25" s="777"/>
      <c r="CV25" s="778"/>
      <c r="CW25" s="776">
        <v>337.852237</v>
      </c>
      <c r="CX25" s="777"/>
      <c r="CY25" s="777"/>
      <c r="CZ25" s="777"/>
      <c r="DA25" s="778"/>
      <c r="DB25" s="776">
        <v>0</v>
      </c>
      <c r="DC25" s="777"/>
      <c r="DD25" s="777"/>
      <c r="DE25" s="777"/>
      <c r="DF25" s="778"/>
      <c r="DG25" s="776">
        <v>0</v>
      </c>
      <c r="DH25" s="777"/>
      <c r="DI25" s="777"/>
      <c r="DJ25" s="777"/>
      <c r="DK25" s="778"/>
      <c r="DL25" s="776">
        <v>0</v>
      </c>
      <c r="DM25" s="777"/>
      <c r="DN25" s="777"/>
      <c r="DO25" s="777"/>
      <c r="DP25" s="778"/>
      <c r="DQ25" s="776">
        <v>0</v>
      </c>
      <c r="DR25" s="777"/>
      <c r="DS25" s="777"/>
      <c r="DT25" s="777"/>
      <c r="DU25" s="778"/>
      <c r="DV25" s="773"/>
      <c r="DW25" s="774"/>
      <c r="DX25" s="774"/>
      <c r="DY25" s="774"/>
      <c r="DZ25" s="779"/>
      <c r="EA25" s="230"/>
    </row>
    <row r="26" spans="1:131" ht="26.25" customHeight="1" x14ac:dyDescent="0.2">
      <c r="A26" s="727" t="s">
        <v>359</v>
      </c>
      <c r="B26" s="728"/>
      <c r="C26" s="728"/>
      <c r="D26" s="728"/>
      <c r="E26" s="728"/>
      <c r="F26" s="728"/>
      <c r="G26" s="728"/>
      <c r="H26" s="728"/>
      <c r="I26" s="728"/>
      <c r="J26" s="728"/>
      <c r="K26" s="728"/>
      <c r="L26" s="728"/>
      <c r="M26" s="728"/>
      <c r="N26" s="728"/>
      <c r="O26" s="728"/>
      <c r="P26" s="729"/>
      <c r="Q26" s="733" t="s">
        <v>387</v>
      </c>
      <c r="R26" s="734"/>
      <c r="S26" s="734"/>
      <c r="T26" s="734"/>
      <c r="U26" s="735"/>
      <c r="V26" s="733" t="s">
        <v>388</v>
      </c>
      <c r="W26" s="734"/>
      <c r="X26" s="734"/>
      <c r="Y26" s="734"/>
      <c r="Z26" s="735"/>
      <c r="AA26" s="733" t="s">
        <v>389</v>
      </c>
      <c r="AB26" s="734"/>
      <c r="AC26" s="734"/>
      <c r="AD26" s="734"/>
      <c r="AE26" s="734"/>
      <c r="AF26" s="814" t="s">
        <v>390</v>
      </c>
      <c r="AG26" s="815"/>
      <c r="AH26" s="815"/>
      <c r="AI26" s="815"/>
      <c r="AJ26" s="816"/>
      <c r="AK26" s="734" t="s">
        <v>391</v>
      </c>
      <c r="AL26" s="734"/>
      <c r="AM26" s="734"/>
      <c r="AN26" s="734"/>
      <c r="AO26" s="735"/>
      <c r="AP26" s="733" t="s">
        <v>392</v>
      </c>
      <c r="AQ26" s="734"/>
      <c r="AR26" s="734"/>
      <c r="AS26" s="734"/>
      <c r="AT26" s="735"/>
      <c r="AU26" s="733" t="s">
        <v>393</v>
      </c>
      <c r="AV26" s="734"/>
      <c r="AW26" s="734"/>
      <c r="AX26" s="734"/>
      <c r="AY26" s="735"/>
      <c r="AZ26" s="733" t="s">
        <v>394</v>
      </c>
      <c r="BA26" s="734"/>
      <c r="BB26" s="734"/>
      <c r="BC26" s="734"/>
      <c r="BD26" s="735"/>
      <c r="BE26" s="733" t="s">
        <v>366</v>
      </c>
      <c r="BF26" s="734"/>
      <c r="BG26" s="734"/>
      <c r="BH26" s="734"/>
      <c r="BI26" s="740"/>
      <c r="BJ26" s="232"/>
      <c r="BK26" s="232"/>
      <c r="BL26" s="232"/>
      <c r="BM26" s="232"/>
      <c r="BN26" s="232"/>
      <c r="BO26" s="241"/>
      <c r="BP26" s="241"/>
      <c r="BQ26" s="238">
        <v>20</v>
      </c>
      <c r="BR26" s="239"/>
      <c r="BS26" s="773" t="s">
        <v>583</v>
      </c>
      <c r="BT26" s="774"/>
      <c r="BU26" s="774"/>
      <c r="BV26" s="774"/>
      <c r="BW26" s="774"/>
      <c r="BX26" s="774"/>
      <c r="BY26" s="774"/>
      <c r="BZ26" s="774"/>
      <c r="CA26" s="774"/>
      <c r="CB26" s="774"/>
      <c r="CC26" s="774"/>
      <c r="CD26" s="774"/>
      <c r="CE26" s="774"/>
      <c r="CF26" s="774"/>
      <c r="CG26" s="775"/>
      <c r="CH26" s="776">
        <v>33.954557000000001</v>
      </c>
      <c r="CI26" s="777"/>
      <c r="CJ26" s="777"/>
      <c r="CK26" s="777"/>
      <c r="CL26" s="778"/>
      <c r="CM26" s="776">
        <v>0</v>
      </c>
      <c r="CN26" s="777"/>
      <c r="CO26" s="777"/>
      <c r="CP26" s="777"/>
      <c r="CQ26" s="778"/>
      <c r="CR26" s="776">
        <v>0</v>
      </c>
      <c r="CS26" s="777"/>
      <c r="CT26" s="777"/>
      <c r="CU26" s="777"/>
      <c r="CV26" s="778"/>
      <c r="CW26" s="776">
        <v>70.677891000000002</v>
      </c>
      <c r="CX26" s="777"/>
      <c r="CY26" s="777"/>
      <c r="CZ26" s="777"/>
      <c r="DA26" s="778"/>
      <c r="DB26" s="776">
        <v>0</v>
      </c>
      <c r="DC26" s="777"/>
      <c r="DD26" s="777"/>
      <c r="DE26" s="777"/>
      <c r="DF26" s="778"/>
      <c r="DG26" s="776">
        <v>0</v>
      </c>
      <c r="DH26" s="777"/>
      <c r="DI26" s="777"/>
      <c r="DJ26" s="777"/>
      <c r="DK26" s="778"/>
      <c r="DL26" s="776">
        <v>0</v>
      </c>
      <c r="DM26" s="777"/>
      <c r="DN26" s="777"/>
      <c r="DO26" s="777"/>
      <c r="DP26" s="778"/>
      <c r="DQ26" s="776">
        <v>0</v>
      </c>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584</v>
      </c>
      <c r="BT27" s="774"/>
      <c r="BU27" s="774"/>
      <c r="BV27" s="774"/>
      <c r="BW27" s="774"/>
      <c r="BX27" s="774"/>
      <c r="BY27" s="774"/>
      <c r="BZ27" s="774"/>
      <c r="CA27" s="774"/>
      <c r="CB27" s="774"/>
      <c r="CC27" s="774"/>
      <c r="CD27" s="774"/>
      <c r="CE27" s="774"/>
      <c r="CF27" s="774"/>
      <c r="CG27" s="775"/>
      <c r="CH27" s="776">
        <v>18.500606999999999</v>
      </c>
      <c r="CI27" s="777"/>
      <c r="CJ27" s="777"/>
      <c r="CK27" s="777"/>
      <c r="CL27" s="778"/>
      <c r="CM27" s="776">
        <v>0</v>
      </c>
      <c r="CN27" s="777"/>
      <c r="CO27" s="777"/>
      <c r="CP27" s="777"/>
      <c r="CQ27" s="778"/>
      <c r="CR27" s="776">
        <v>0</v>
      </c>
      <c r="CS27" s="777"/>
      <c r="CT27" s="777"/>
      <c r="CU27" s="777"/>
      <c r="CV27" s="778"/>
      <c r="CW27" s="776">
        <v>39.613199999999999</v>
      </c>
      <c r="CX27" s="777"/>
      <c r="CY27" s="777"/>
      <c r="CZ27" s="777"/>
      <c r="DA27" s="778"/>
      <c r="DB27" s="776">
        <v>0</v>
      </c>
      <c r="DC27" s="777"/>
      <c r="DD27" s="777"/>
      <c r="DE27" s="777"/>
      <c r="DF27" s="778"/>
      <c r="DG27" s="776">
        <v>0</v>
      </c>
      <c r="DH27" s="777"/>
      <c r="DI27" s="777"/>
      <c r="DJ27" s="777"/>
      <c r="DK27" s="778"/>
      <c r="DL27" s="776">
        <v>0</v>
      </c>
      <c r="DM27" s="777"/>
      <c r="DN27" s="777"/>
      <c r="DO27" s="777"/>
      <c r="DP27" s="778"/>
      <c r="DQ27" s="776">
        <v>0</v>
      </c>
      <c r="DR27" s="777"/>
      <c r="DS27" s="777"/>
      <c r="DT27" s="777"/>
      <c r="DU27" s="778"/>
      <c r="DV27" s="773"/>
      <c r="DW27" s="774"/>
      <c r="DX27" s="774"/>
      <c r="DY27" s="774"/>
      <c r="DZ27" s="779"/>
      <c r="EA27" s="230"/>
    </row>
    <row r="28" spans="1:131" ht="26.25" customHeight="1" thickTop="1" x14ac:dyDescent="0.2">
      <c r="A28" s="242">
        <v>1</v>
      </c>
      <c r="B28" s="749" t="s">
        <v>395</v>
      </c>
      <c r="C28" s="750"/>
      <c r="D28" s="750"/>
      <c r="E28" s="750"/>
      <c r="F28" s="750"/>
      <c r="G28" s="750"/>
      <c r="H28" s="750"/>
      <c r="I28" s="750"/>
      <c r="J28" s="750"/>
      <c r="K28" s="750"/>
      <c r="L28" s="750"/>
      <c r="M28" s="750"/>
      <c r="N28" s="750"/>
      <c r="O28" s="750"/>
      <c r="P28" s="751"/>
      <c r="Q28" s="822">
        <v>102671</v>
      </c>
      <c r="R28" s="823"/>
      <c r="S28" s="823"/>
      <c r="T28" s="823"/>
      <c r="U28" s="823"/>
      <c r="V28" s="823">
        <v>102208</v>
      </c>
      <c r="W28" s="823"/>
      <c r="X28" s="823"/>
      <c r="Y28" s="823"/>
      <c r="Z28" s="823"/>
      <c r="AA28" s="823">
        <v>463</v>
      </c>
      <c r="AB28" s="823"/>
      <c r="AC28" s="823"/>
      <c r="AD28" s="823"/>
      <c r="AE28" s="824"/>
      <c r="AF28" s="825">
        <v>454</v>
      </c>
      <c r="AG28" s="823"/>
      <c r="AH28" s="823"/>
      <c r="AI28" s="823"/>
      <c r="AJ28" s="826"/>
      <c r="AK28" s="827">
        <v>8894</v>
      </c>
      <c r="AL28" s="828"/>
      <c r="AM28" s="828"/>
      <c r="AN28" s="828"/>
      <c r="AO28" s="828"/>
      <c r="AP28" s="828">
        <v>0</v>
      </c>
      <c r="AQ28" s="828"/>
      <c r="AR28" s="828"/>
      <c r="AS28" s="828"/>
      <c r="AT28" s="828"/>
      <c r="AU28" s="828">
        <v>0</v>
      </c>
      <c r="AV28" s="828"/>
      <c r="AW28" s="828"/>
      <c r="AX28" s="828"/>
      <c r="AY28" s="828"/>
      <c r="AZ28" s="829" t="s">
        <v>497</v>
      </c>
      <c r="BA28" s="829"/>
      <c r="BB28" s="829"/>
      <c r="BC28" s="829"/>
      <c r="BD28" s="829"/>
      <c r="BE28" s="820" t="s">
        <v>558</v>
      </c>
      <c r="BF28" s="820"/>
      <c r="BG28" s="820"/>
      <c r="BH28" s="820"/>
      <c r="BI28" s="821"/>
      <c r="BJ28" s="232"/>
      <c r="BK28" s="232"/>
      <c r="BL28" s="232"/>
      <c r="BM28" s="232"/>
      <c r="BN28" s="232"/>
      <c r="BO28" s="241"/>
      <c r="BP28" s="241"/>
      <c r="BQ28" s="238">
        <v>22</v>
      </c>
      <c r="BR28" s="239"/>
      <c r="BS28" s="773" t="s">
        <v>585</v>
      </c>
      <c r="BT28" s="774"/>
      <c r="BU28" s="774"/>
      <c r="BV28" s="774"/>
      <c r="BW28" s="774"/>
      <c r="BX28" s="774"/>
      <c r="BY28" s="774"/>
      <c r="BZ28" s="774"/>
      <c r="CA28" s="774"/>
      <c r="CB28" s="774"/>
      <c r="CC28" s="774"/>
      <c r="CD28" s="774"/>
      <c r="CE28" s="774"/>
      <c r="CF28" s="774"/>
      <c r="CG28" s="775"/>
      <c r="CH28" s="776">
        <v>683.28599299999996</v>
      </c>
      <c r="CI28" s="777"/>
      <c r="CJ28" s="777"/>
      <c r="CK28" s="777"/>
      <c r="CL28" s="778"/>
      <c r="CM28" s="776">
        <v>0</v>
      </c>
      <c r="CN28" s="777"/>
      <c r="CO28" s="777"/>
      <c r="CP28" s="777"/>
      <c r="CQ28" s="778"/>
      <c r="CR28" s="776">
        <v>0</v>
      </c>
      <c r="CS28" s="777"/>
      <c r="CT28" s="777"/>
      <c r="CU28" s="777"/>
      <c r="CV28" s="778"/>
      <c r="CW28" s="776">
        <v>392.96530000000001</v>
      </c>
      <c r="CX28" s="777"/>
      <c r="CY28" s="777"/>
      <c r="CZ28" s="777"/>
      <c r="DA28" s="778"/>
      <c r="DB28" s="776">
        <v>0</v>
      </c>
      <c r="DC28" s="777"/>
      <c r="DD28" s="777"/>
      <c r="DE28" s="777"/>
      <c r="DF28" s="778"/>
      <c r="DG28" s="776">
        <v>0</v>
      </c>
      <c r="DH28" s="777"/>
      <c r="DI28" s="777"/>
      <c r="DJ28" s="777"/>
      <c r="DK28" s="778"/>
      <c r="DL28" s="776">
        <v>0</v>
      </c>
      <c r="DM28" s="777"/>
      <c r="DN28" s="777"/>
      <c r="DO28" s="777"/>
      <c r="DP28" s="778"/>
      <c r="DQ28" s="776">
        <v>0</v>
      </c>
      <c r="DR28" s="777"/>
      <c r="DS28" s="777"/>
      <c r="DT28" s="777"/>
      <c r="DU28" s="778"/>
      <c r="DV28" s="773"/>
      <c r="DW28" s="774"/>
      <c r="DX28" s="774"/>
      <c r="DY28" s="774"/>
      <c r="DZ28" s="779"/>
      <c r="EA28" s="230"/>
    </row>
    <row r="29" spans="1:131" ht="26.25" customHeight="1" x14ac:dyDescent="0.2">
      <c r="A29" s="242">
        <v>2</v>
      </c>
      <c r="B29" s="780" t="s">
        <v>396</v>
      </c>
      <c r="C29" s="781"/>
      <c r="D29" s="781"/>
      <c r="E29" s="781"/>
      <c r="F29" s="781"/>
      <c r="G29" s="781"/>
      <c r="H29" s="781"/>
      <c r="I29" s="781"/>
      <c r="J29" s="781"/>
      <c r="K29" s="781"/>
      <c r="L29" s="781"/>
      <c r="M29" s="781"/>
      <c r="N29" s="781"/>
      <c r="O29" s="781"/>
      <c r="P29" s="782"/>
      <c r="Q29" s="783">
        <v>102919</v>
      </c>
      <c r="R29" s="784"/>
      <c r="S29" s="784"/>
      <c r="T29" s="784"/>
      <c r="U29" s="784"/>
      <c r="V29" s="784">
        <v>101800</v>
      </c>
      <c r="W29" s="784"/>
      <c r="X29" s="784"/>
      <c r="Y29" s="784"/>
      <c r="Z29" s="784"/>
      <c r="AA29" s="784">
        <v>1119</v>
      </c>
      <c r="AB29" s="784"/>
      <c r="AC29" s="784"/>
      <c r="AD29" s="784"/>
      <c r="AE29" s="785"/>
      <c r="AF29" s="786">
        <v>1119</v>
      </c>
      <c r="AG29" s="787"/>
      <c r="AH29" s="787"/>
      <c r="AI29" s="787"/>
      <c r="AJ29" s="788"/>
      <c r="AK29" s="834">
        <v>17167</v>
      </c>
      <c r="AL29" s="830"/>
      <c r="AM29" s="830"/>
      <c r="AN29" s="830"/>
      <c r="AO29" s="830"/>
      <c r="AP29" s="830">
        <v>0</v>
      </c>
      <c r="AQ29" s="830"/>
      <c r="AR29" s="830"/>
      <c r="AS29" s="830"/>
      <c r="AT29" s="830"/>
      <c r="AU29" s="830">
        <v>0</v>
      </c>
      <c r="AV29" s="830"/>
      <c r="AW29" s="830"/>
      <c r="AX29" s="830"/>
      <c r="AY29" s="830"/>
      <c r="AZ29" s="831" t="s">
        <v>497</v>
      </c>
      <c r="BA29" s="831"/>
      <c r="BB29" s="831"/>
      <c r="BC29" s="831"/>
      <c r="BD29" s="831"/>
      <c r="BE29" s="832" t="s">
        <v>558</v>
      </c>
      <c r="BF29" s="832"/>
      <c r="BG29" s="832"/>
      <c r="BH29" s="832"/>
      <c r="BI29" s="833"/>
      <c r="BJ29" s="232"/>
      <c r="BK29" s="232"/>
      <c r="BL29" s="232"/>
      <c r="BM29" s="232"/>
      <c r="BN29" s="232"/>
      <c r="BO29" s="241"/>
      <c r="BP29" s="241"/>
      <c r="BQ29" s="238">
        <v>23</v>
      </c>
      <c r="BR29" s="239"/>
      <c r="BS29" s="773" t="s">
        <v>586</v>
      </c>
      <c r="BT29" s="774"/>
      <c r="BU29" s="774"/>
      <c r="BV29" s="774"/>
      <c r="BW29" s="774"/>
      <c r="BX29" s="774"/>
      <c r="BY29" s="774"/>
      <c r="BZ29" s="774"/>
      <c r="CA29" s="774"/>
      <c r="CB29" s="774"/>
      <c r="CC29" s="774"/>
      <c r="CD29" s="774"/>
      <c r="CE29" s="774"/>
      <c r="CF29" s="774"/>
      <c r="CG29" s="775"/>
      <c r="CH29" s="776">
        <v>308.25158699999997</v>
      </c>
      <c r="CI29" s="777"/>
      <c r="CJ29" s="777"/>
      <c r="CK29" s="777"/>
      <c r="CL29" s="778"/>
      <c r="CM29" s="776">
        <v>0.1</v>
      </c>
      <c r="CN29" s="777"/>
      <c r="CO29" s="777"/>
      <c r="CP29" s="777"/>
      <c r="CQ29" s="778"/>
      <c r="CR29" s="776">
        <v>0</v>
      </c>
      <c r="CS29" s="777"/>
      <c r="CT29" s="777"/>
      <c r="CU29" s="777"/>
      <c r="CV29" s="778"/>
      <c r="CW29" s="776">
        <v>12.067</v>
      </c>
      <c r="CX29" s="777"/>
      <c r="CY29" s="777"/>
      <c r="CZ29" s="777"/>
      <c r="DA29" s="778"/>
      <c r="DB29" s="776">
        <v>0</v>
      </c>
      <c r="DC29" s="777"/>
      <c r="DD29" s="777"/>
      <c r="DE29" s="777"/>
      <c r="DF29" s="778"/>
      <c r="DG29" s="776">
        <v>0</v>
      </c>
      <c r="DH29" s="777"/>
      <c r="DI29" s="777"/>
      <c r="DJ29" s="777"/>
      <c r="DK29" s="778"/>
      <c r="DL29" s="776">
        <v>0</v>
      </c>
      <c r="DM29" s="777"/>
      <c r="DN29" s="777"/>
      <c r="DO29" s="777"/>
      <c r="DP29" s="778"/>
      <c r="DQ29" s="776">
        <v>0</v>
      </c>
      <c r="DR29" s="777"/>
      <c r="DS29" s="777"/>
      <c r="DT29" s="777"/>
      <c r="DU29" s="778"/>
      <c r="DV29" s="773"/>
      <c r="DW29" s="774"/>
      <c r="DX29" s="774"/>
      <c r="DY29" s="774"/>
      <c r="DZ29" s="779"/>
      <c r="EA29" s="230"/>
    </row>
    <row r="30" spans="1:131" ht="26.25" customHeight="1" x14ac:dyDescent="0.2">
      <c r="A30" s="242">
        <v>3</v>
      </c>
      <c r="B30" s="780" t="s">
        <v>397</v>
      </c>
      <c r="C30" s="781"/>
      <c r="D30" s="781"/>
      <c r="E30" s="781"/>
      <c r="F30" s="781"/>
      <c r="G30" s="781"/>
      <c r="H30" s="781"/>
      <c r="I30" s="781"/>
      <c r="J30" s="781"/>
      <c r="K30" s="781"/>
      <c r="L30" s="781"/>
      <c r="M30" s="781"/>
      <c r="N30" s="781"/>
      <c r="O30" s="781"/>
      <c r="P30" s="782"/>
      <c r="Q30" s="783">
        <v>28585</v>
      </c>
      <c r="R30" s="784"/>
      <c r="S30" s="784"/>
      <c r="T30" s="784"/>
      <c r="U30" s="784"/>
      <c r="V30" s="784">
        <v>28512</v>
      </c>
      <c r="W30" s="784"/>
      <c r="X30" s="784"/>
      <c r="Y30" s="784"/>
      <c r="Z30" s="784"/>
      <c r="AA30" s="784">
        <v>72</v>
      </c>
      <c r="AB30" s="784"/>
      <c r="AC30" s="784"/>
      <c r="AD30" s="784"/>
      <c r="AE30" s="785"/>
      <c r="AF30" s="786">
        <v>72</v>
      </c>
      <c r="AG30" s="787"/>
      <c r="AH30" s="787"/>
      <c r="AI30" s="787"/>
      <c r="AJ30" s="788"/>
      <c r="AK30" s="834">
        <v>12846</v>
      </c>
      <c r="AL30" s="830"/>
      <c r="AM30" s="830"/>
      <c r="AN30" s="830"/>
      <c r="AO30" s="830"/>
      <c r="AP30" s="830">
        <v>0</v>
      </c>
      <c r="AQ30" s="830"/>
      <c r="AR30" s="830"/>
      <c r="AS30" s="830"/>
      <c r="AT30" s="830"/>
      <c r="AU30" s="830">
        <v>0</v>
      </c>
      <c r="AV30" s="830"/>
      <c r="AW30" s="830"/>
      <c r="AX30" s="830"/>
      <c r="AY30" s="830"/>
      <c r="AZ30" s="831" t="s">
        <v>497</v>
      </c>
      <c r="BA30" s="831"/>
      <c r="BB30" s="831"/>
      <c r="BC30" s="831"/>
      <c r="BD30" s="831"/>
      <c r="BE30" s="832" t="s">
        <v>558</v>
      </c>
      <c r="BF30" s="832"/>
      <c r="BG30" s="832"/>
      <c r="BH30" s="832"/>
      <c r="BI30" s="833"/>
      <c r="BJ30" s="232"/>
      <c r="BK30" s="232"/>
      <c r="BL30" s="232"/>
      <c r="BM30" s="232"/>
      <c r="BN30" s="232"/>
      <c r="BO30" s="241"/>
      <c r="BP30" s="241"/>
      <c r="BQ30" s="238">
        <v>24</v>
      </c>
      <c r="BR30" s="239"/>
      <c r="BS30" s="773" t="s">
        <v>587</v>
      </c>
      <c r="BT30" s="774"/>
      <c r="BU30" s="774"/>
      <c r="BV30" s="774"/>
      <c r="BW30" s="774"/>
      <c r="BX30" s="774"/>
      <c r="BY30" s="774"/>
      <c r="BZ30" s="774"/>
      <c r="CA30" s="774"/>
      <c r="CB30" s="774"/>
      <c r="CC30" s="774"/>
      <c r="CD30" s="774"/>
      <c r="CE30" s="774"/>
      <c r="CF30" s="774"/>
      <c r="CG30" s="775"/>
      <c r="CH30" s="776">
        <v>6.8994609999999996</v>
      </c>
      <c r="CI30" s="777"/>
      <c r="CJ30" s="777"/>
      <c r="CK30" s="777"/>
      <c r="CL30" s="778"/>
      <c r="CM30" s="776">
        <v>0.01</v>
      </c>
      <c r="CN30" s="777"/>
      <c r="CO30" s="777"/>
      <c r="CP30" s="777"/>
      <c r="CQ30" s="778"/>
      <c r="CR30" s="776">
        <v>0</v>
      </c>
      <c r="CS30" s="777"/>
      <c r="CT30" s="777"/>
      <c r="CU30" s="777"/>
      <c r="CV30" s="778"/>
      <c r="CW30" s="776">
        <v>12.807</v>
      </c>
      <c r="CX30" s="777"/>
      <c r="CY30" s="777"/>
      <c r="CZ30" s="777"/>
      <c r="DA30" s="778"/>
      <c r="DB30" s="776">
        <v>0</v>
      </c>
      <c r="DC30" s="777"/>
      <c r="DD30" s="777"/>
      <c r="DE30" s="777"/>
      <c r="DF30" s="778"/>
      <c r="DG30" s="776">
        <v>0</v>
      </c>
      <c r="DH30" s="777"/>
      <c r="DI30" s="777"/>
      <c r="DJ30" s="777"/>
      <c r="DK30" s="778"/>
      <c r="DL30" s="776">
        <v>0</v>
      </c>
      <c r="DM30" s="777"/>
      <c r="DN30" s="777"/>
      <c r="DO30" s="777"/>
      <c r="DP30" s="778"/>
      <c r="DQ30" s="776">
        <v>0</v>
      </c>
      <c r="DR30" s="777"/>
      <c r="DS30" s="777"/>
      <c r="DT30" s="777"/>
      <c r="DU30" s="778"/>
      <c r="DV30" s="773"/>
      <c r="DW30" s="774"/>
      <c r="DX30" s="774"/>
      <c r="DY30" s="774"/>
      <c r="DZ30" s="779"/>
      <c r="EA30" s="230"/>
    </row>
    <row r="31" spans="1:131" ht="26.25" customHeight="1" x14ac:dyDescent="0.2">
      <c r="A31" s="242">
        <v>4</v>
      </c>
      <c r="B31" s="780" t="s">
        <v>398</v>
      </c>
      <c r="C31" s="781"/>
      <c r="D31" s="781"/>
      <c r="E31" s="781"/>
      <c r="F31" s="781"/>
      <c r="G31" s="781"/>
      <c r="H31" s="781"/>
      <c r="I31" s="781"/>
      <c r="J31" s="781"/>
      <c r="K31" s="781"/>
      <c r="L31" s="781"/>
      <c r="M31" s="781"/>
      <c r="N31" s="781"/>
      <c r="O31" s="781"/>
      <c r="P31" s="782"/>
      <c r="Q31" s="783">
        <v>30698</v>
      </c>
      <c r="R31" s="784"/>
      <c r="S31" s="784"/>
      <c r="T31" s="784"/>
      <c r="U31" s="784"/>
      <c r="V31" s="784">
        <v>26439</v>
      </c>
      <c r="W31" s="784"/>
      <c r="X31" s="784"/>
      <c r="Y31" s="784"/>
      <c r="Z31" s="784"/>
      <c r="AA31" s="784">
        <v>4259</v>
      </c>
      <c r="AB31" s="784"/>
      <c r="AC31" s="784"/>
      <c r="AD31" s="784"/>
      <c r="AE31" s="785"/>
      <c r="AF31" s="786">
        <v>12400</v>
      </c>
      <c r="AG31" s="787"/>
      <c r="AH31" s="787"/>
      <c r="AI31" s="787"/>
      <c r="AJ31" s="788"/>
      <c r="AK31" s="834">
        <v>177</v>
      </c>
      <c r="AL31" s="830"/>
      <c r="AM31" s="830"/>
      <c r="AN31" s="830"/>
      <c r="AO31" s="830"/>
      <c r="AP31" s="830">
        <v>43740</v>
      </c>
      <c r="AQ31" s="830"/>
      <c r="AR31" s="830"/>
      <c r="AS31" s="830"/>
      <c r="AT31" s="830"/>
      <c r="AU31" s="830">
        <v>87</v>
      </c>
      <c r="AV31" s="830"/>
      <c r="AW31" s="830"/>
      <c r="AX31" s="830"/>
      <c r="AY31" s="830"/>
      <c r="AZ31" s="831" t="s">
        <v>497</v>
      </c>
      <c r="BA31" s="831"/>
      <c r="BB31" s="831"/>
      <c r="BC31" s="831"/>
      <c r="BD31" s="831"/>
      <c r="BE31" s="832" t="s">
        <v>399</v>
      </c>
      <c r="BF31" s="832"/>
      <c r="BG31" s="832"/>
      <c r="BH31" s="832"/>
      <c r="BI31" s="833"/>
      <c r="BJ31" s="232"/>
      <c r="BK31" s="232"/>
      <c r="BL31" s="232"/>
      <c r="BM31" s="232"/>
      <c r="BN31" s="232"/>
      <c r="BO31" s="241"/>
      <c r="BP31" s="241"/>
      <c r="BQ31" s="238">
        <v>25</v>
      </c>
      <c r="BR31" s="239"/>
      <c r="BS31" s="773" t="s">
        <v>588</v>
      </c>
      <c r="BT31" s="774"/>
      <c r="BU31" s="774"/>
      <c r="BV31" s="774"/>
      <c r="BW31" s="774"/>
      <c r="BX31" s="774"/>
      <c r="BY31" s="774"/>
      <c r="BZ31" s="774"/>
      <c r="CA31" s="774"/>
      <c r="CB31" s="774"/>
      <c r="CC31" s="774"/>
      <c r="CD31" s="774"/>
      <c r="CE31" s="774"/>
      <c r="CF31" s="774"/>
      <c r="CG31" s="775"/>
      <c r="CH31" s="776">
        <v>156.09709799999999</v>
      </c>
      <c r="CI31" s="777"/>
      <c r="CJ31" s="777"/>
      <c r="CK31" s="777"/>
      <c r="CL31" s="778"/>
      <c r="CM31" s="776">
        <v>0</v>
      </c>
      <c r="CN31" s="777"/>
      <c r="CO31" s="777"/>
      <c r="CP31" s="777"/>
      <c r="CQ31" s="778"/>
      <c r="CR31" s="776">
        <v>0</v>
      </c>
      <c r="CS31" s="777"/>
      <c r="CT31" s="777"/>
      <c r="CU31" s="777"/>
      <c r="CV31" s="778"/>
      <c r="CW31" s="776">
        <v>14.511200000000001</v>
      </c>
      <c r="CX31" s="777"/>
      <c r="CY31" s="777"/>
      <c r="CZ31" s="777"/>
      <c r="DA31" s="778"/>
      <c r="DB31" s="776">
        <v>0</v>
      </c>
      <c r="DC31" s="777"/>
      <c r="DD31" s="777"/>
      <c r="DE31" s="777"/>
      <c r="DF31" s="778"/>
      <c r="DG31" s="776">
        <v>0</v>
      </c>
      <c r="DH31" s="777"/>
      <c r="DI31" s="777"/>
      <c r="DJ31" s="777"/>
      <c r="DK31" s="778"/>
      <c r="DL31" s="776">
        <v>0</v>
      </c>
      <c r="DM31" s="777"/>
      <c r="DN31" s="777"/>
      <c r="DO31" s="777"/>
      <c r="DP31" s="778"/>
      <c r="DQ31" s="776">
        <v>0</v>
      </c>
      <c r="DR31" s="777"/>
      <c r="DS31" s="777"/>
      <c r="DT31" s="777"/>
      <c r="DU31" s="778"/>
      <c r="DV31" s="773"/>
      <c r="DW31" s="774"/>
      <c r="DX31" s="774"/>
      <c r="DY31" s="774"/>
      <c r="DZ31" s="779"/>
      <c r="EA31" s="230"/>
    </row>
    <row r="32" spans="1:131" ht="26.25" customHeight="1" x14ac:dyDescent="0.2">
      <c r="A32" s="242">
        <v>5</v>
      </c>
      <c r="B32" s="780" t="s">
        <v>400</v>
      </c>
      <c r="C32" s="781"/>
      <c r="D32" s="781"/>
      <c r="E32" s="781"/>
      <c r="F32" s="781"/>
      <c r="G32" s="781"/>
      <c r="H32" s="781"/>
      <c r="I32" s="781"/>
      <c r="J32" s="781"/>
      <c r="K32" s="781"/>
      <c r="L32" s="781"/>
      <c r="M32" s="781"/>
      <c r="N32" s="781"/>
      <c r="O32" s="781"/>
      <c r="P32" s="782"/>
      <c r="Q32" s="783">
        <v>24533</v>
      </c>
      <c r="R32" s="784"/>
      <c r="S32" s="784"/>
      <c r="T32" s="784"/>
      <c r="U32" s="784"/>
      <c r="V32" s="784">
        <v>27650</v>
      </c>
      <c r="W32" s="784"/>
      <c r="X32" s="784"/>
      <c r="Y32" s="784"/>
      <c r="Z32" s="784"/>
      <c r="AA32" s="784">
        <v>-3117</v>
      </c>
      <c r="AB32" s="784"/>
      <c r="AC32" s="784"/>
      <c r="AD32" s="784"/>
      <c r="AE32" s="785"/>
      <c r="AF32" s="786">
        <v>4463</v>
      </c>
      <c r="AG32" s="787"/>
      <c r="AH32" s="787"/>
      <c r="AI32" s="787"/>
      <c r="AJ32" s="788"/>
      <c r="AK32" s="834">
        <v>2925</v>
      </c>
      <c r="AL32" s="830"/>
      <c r="AM32" s="830"/>
      <c r="AN32" s="830"/>
      <c r="AO32" s="830"/>
      <c r="AP32" s="830">
        <v>29260</v>
      </c>
      <c r="AQ32" s="830"/>
      <c r="AR32" s="830"/>
      <c r="AS32" s="830"/>
      <c r="AT32" s="830"/>
      <c r="AU32" s="830">
        <v>16210</v>
      </c>
      <c r="AV32" s="830"/>
      <c r="AW32" s="830"/>
      <c r="AX32" s="830"/>
      <c r="AY32" s="830"/>
      <c r="AZ32" s="831" t="s">
        <v>497</v>
      </c>
      <c r="BA32" s="831"/>
      <c r="BB32" s="831"/>
      <c r="BC32" s="831"/>
      <c r="BD32" s="831"/>
      <c r="BE32" s="832" t="s">
        <v>399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401</v>
      </c>
      <c r="C33" s="781"/>
      <c r="D33" s="781"/>
      <c r="E33" s="781"/>
      <c r="F33" s="781"/>
      <c r="G33" s="781"/>
      <c r="H33" s="781"/>
      <c r="I33" s="781"/>
      <c r="J33" s="781"/>
      <c r="K33" s="781"/>
      <c r="L33" s="781"/>
      <c r="M33" s="781"/>
      <c r="N33" s="781"/>
      <c r="O33" s="781"/>
      <c r="P33" s="782"/>
      <c r="Q33" s="783">
        <v>24641</v>
      </c>
      <c r="R33" s="784"/>
      <c r="S33" s="784"/>
      <c r="T33" s="784"/>
      <c r="U33" s="784"/>
      <c r="V33" s="784">
        <v>23775</v>
      </c>
      <c r="W33" s="784"/>
      <c r="X33" s="784"/>
      <c r="Y33" s="784"/>
      <c r="Z33" s="784"/>
      <c r="AA33" s="784">
        <v>866</v>
      </c>
      <c r="AB33" s="784"/>
      <c r="AC33" s="784"/>
      <c r="AD33" s="784"/>
      <c r="AE33" s="785"/>
      <c r="AF33" s="786">
        <v>4571</v>
      </c>
      <c r="AG33" s="787"/>
      <c r="AH33" s="787"/>
      <c r="AI33" s="787"/>
      <c r="AJ33" s="788"/>
      <c r="AK33" s="834">
        <v>4504</v>
      </c>
      <c r="AL33" s="830"/>
      <c r="AM33" s="830"/>
      <c r="AN33" s="830"/>
      <c r="AO33" s="830"/>
      <c r="AP33" s="830">
        <v>173679</v>
      </c>
      <c r="AQ33" s="830"/>
      <c r="AR33" s="830"/>
      <c r="AS33" s="830"/>
      <c r="AT33" s="830"/>
      <c r="AU33" s="830">
        <v>47414</v>
      </c>
      <c r="AV33" s="830"/>
      <c r="AW33" s="830"/>
      <c r="AX33" s="830"/>
      <c r="AY33" s="830"/>
      <c r="AZ33" s="831" t="s">
        <v>497</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402</v>
      </c>
      <c r="C34" s="781"/>
      <c r="D34" s="781"/>
      <c r="E34" s="781"/>
      <c r="F34" s="781"/>
      <c r="G34" s="781"/>
      <c r="H34" s="781"/>
      <c r="I34" s="781"/>
      <c r="J34" s="781"/>
      <c r="K34" s="781"/>
      <c r="L34" s="781"/>
      <c r="M34" s="781"/>
      <c r="N34" s="781"/>
      <c r="O34" s="781"/>
      <c r="P34" s="782"/>
      <c r="Q34" s="783">
        <v>631</v>
      </c>
      <c r="R34" s="784"/>
      <c r="S34" s="784"/>
      <c r="T34" s="784"/>
      <c r="U34" s="784"/>
      <c r="V34" s="784">
        <v>600</v>
      </c>
      <c r="W34" s="784"/>
      <c r="X34" s="784"/>
      <c r="Y34" s="784"/>
      <c r="Z34" s="784"/>
      <c r="AA34" s="784">
        <v>31</v>
      </c>
      <c r="AB34" s="784"/>
      <c r="AC34" s="784"/>
      <c r="AD34" s="784"/>
      <c r="AE34" s="785"/>
      <c r="AF34" s="786">
        <v>24</v>
      </c>
      <c r="AG34" s="787"/>
      <c r="AH34" s="787"/>
      <c r="AI34" s="787"/>
      <c r="AJ34" s="788"/>
      <c r="AK34" s="834">
        <v>284</v>
      </c>
      <c r="AL34" s="830"/>
      <c r="AM34" s="830"/>
      <c r="AN34" s="830"/>
      <c r="AO34" s="830"/>
      <c r="AP34" s="830">
        <v>424</v>
      </c>
      <c r="AQ34" s="830"/>
      <c r="AR34" s="830"/>
      <c r="AS34" s="830"/>
      <c r="AT34" s="830"/>
      <c r="AU34" s="830">
        <v>212</v>
      </c>
      <c r="AV34" s="830"/>
      <c r="AW34" s="830"/>
      <c r="AX34" s="830"/>
      <c r="AY34" s="830"/>
      <c r="AZ34" s="831" t="s">
        <v>497</v>
      </c>
      <c r="BA34" s="831"/>
      <c r="BB34" s="831"/>
      <c r="BC34" s="831"/>
      <c r="BD34" s="831"/>
      <c r="BE34" s="832" t="s">
        <v>403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404</v>
      </c>
      <c r="C35" s="781"/>
      <c r="D35" s="781"/>
      <c r="E35" s="781"/>
      <c r="F35" s="781"/>
      <c r="G35" s="781"/>
      <c r="H35" s="781"/>
      <c r="I35" s="781"/>
      <c r="J35" s="781"/>
      <c r="K35" s="781"/>
      <c r="L35" s="781"/>
      <c r="M35" s="781"/>
      <c r="N35" s="781"/>
      <c r="O35" s="781"/>
      <c r="P35" s="782"/>
      <c r="Q35" s="783">
        <v>2569</v>
      </c>
      <c r="R35" s="784"/>
      <c r="S35" s="784"/>
      <c r="T35" s="784"/>
      <c r="U35" s="784"/>
      <c r="V35" s="784">
        <v>2560</v>
      </c>
      <c r="W35" s="784"/>
      <c r="X35" s="784"/>
      <c r="Y35" s="784"/>
      <c r="Z35" s="784"/>
      <c r="AA35" s="784">
        <v>9</v>
      </c>
      <c r="AB35" s="784"/>
      <c r="AC35" s="784"/>
      <c r="AD35" s="784"/>
      <c r="AE35" s="785"/>
      <c r="AF35" s="786" t="s">
        <v>497</v>
      </c>
      <c r="AG35" s="787"/>
      <c r="AH35" s="787"/>
      <c r="AI35" s="787"/>
      <c r="AJ35" s="788"/>
      <c r="AK35" s="834">
        <v>964</v>
      </c>
      <c r="AL35" s="830"/>
      <c r="AM35" s="830"/>
      <c r="AN35" s="830"/>
      <c r="AO35" s="830"/>
      <c r="AP35" s="830">
        <v>3190</v>
      </c>
      <c r="AQ35" s="830"/>
      <c r="AR35" s="830"/>
      <c r="AS35" s="830"/>
      <c r="AT35" s="830"/>
      <c r="AU35" s="830">
        <v>2432</v>
      </c>
      <c r="AV35" s="830"/>
      <c r="AW35" s="830"/>
      <c r="AX35" s="830"/>
      <c r="AY35" s="830"/>
      <c r="AZ35" s="831" t="s">
        <v>557</v>
      </c>
      <c r="BA35" s="831"/>
      <c r="BB35" s="831"/>
      <c r="BC35" s="831"/>
      <c r="BD35" s="831"/>
      <c r="BE35" s="832" t="s">
        <v>403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383</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23104</v>
      </c>
      <c r="AG63" s="844"/>
      <c r="AH63" s="844"/>
      <c r="AI63" s="844"/>
      <c r="AJ63" s="845"/>
      <c r="AK63" s="846"/>
      <c r="AL63" s="841"/>
      <c r="AM63" s="841"/>
      <c r="AN63" s="841"/>
      <c r="AO63" s="841"/>
      <c r="AP63" s="844">
        <v>250293</v>
      </c>
      <c r="AQ63" s="844"/>
      <c r="AR63" s="844"/>
      <c r="AS63" s="844"/>
      <c r="AT63" s="844"/>
      <c r="AU63" s="844">
        <v>66567</v>
      </c>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408</v>
      </c>
      <c r="B66" s="728"/>
      <c r="C66" s="728"/>
      <c r="D66" s="728"/>
      <c r="E66" s="728"/>
      <c r="F66" s="728"/>
      <c r="G66" s="728"/>
      <c r="H66" s="728"/>
      <c r="I66" s="728"/>
      <c r="J66" s="728"/>
      <c r="K66" s="728"/>
      <c r="L66" s="728"/>
      <c r="M66" s="728"/>
      <c r="N66" s="728"/>
      <c r="O66" s="728"/>
      <c r="P66" s="729"/>
      <c r="Q66" s="733" t="s">
        <v>387</v>
      </c>
      <c r="R66" s="734"/>
      <c r="S66" s="734"/>
      <c r="T66" s="734"/>
      <c r="U66" s="735"/>
      <c r="V66" s="733" t="s">
        <v>388</v>
      </c>
      <c r="W66" s="734"/>
      <c r="X66" s="734"/>
      <c r="Y66" s="734"/>
      <c r="Z66" s="735"/>
      <c r="AA66" s="733" t="s">
        <v>389</v>
      </c>
      <c r="AB66" s="734"/>
      <c r="AC66" s="734"/>
      <c r="AD66" s="734"/>
      <c r="AE66" s="735"/>
      <c r="AF66" s="854" t="s">
        <v>390</v>
      </c>
      <c r="AG66" s="815"/>
      <c r="AH66" s="815"/>
      <c r="AI66" s="815"/>
      <c r="AJ66" s="855"/>
      <c r="AK66" s="733" t="s">
        <v>391</v>
      </c>
      <c r="AL66" s="728"/>
      <c r="AM66" s="728"/>
      <c r="AN66" s="728"/>
      <c r="AO66" s="729"/>
      <c r="AP66" s="733" t="s">
        <v>392</v>
      </c>
      <c r="AQ66" s="734"/>
      <c r="AR66" s="734"/>
      <c r="AS66" s="734"/>
      <c r="AT66" s="735"/>
      <c r="AU66" s="733" t="s">
        <v>409</v>
      </c>
      <c r="AV66" s="734"/>
      <c r="AW66" s="734"/>
      <c r="AX66" s="734"/>
      <c r="AY66" s="735"/>
      <c r="AZ66" s="733" t="s">
        <v>366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559</v>
      </c>
      <c r="C68" s="870"/>
      <c r="D68" s="870"/>
      <c r="E68" s="870"/>
      <c r="F68" s="870"/>
      <c r="G68" s="870"/>
      <c r="H68" s="870"/>
      <c r="I68" s="870"/>
      <c r="J68" s="870"/>
      <c r="K68" s="870"/>
      <c r="L68" s="870"/>
      <c r="M68" s="870"/>
      <c r="N68" s="870"/>
      <c r="O68" s="870"/>
      <c r="P68" s="871"/>
      <c r="Q68" s="872">
        <v>289</v>
      </c>
      <c r="R68" s="866"/>
      <c r="S68" s="866"/>
      <c r="T68" s="866"/>
      <c r="U68" s="866"/>
      <c r="V68" s="866">
        <v>263</v>
      </c>
      <c r="W68" s="866"/>
      <c r="X68" s="866"/>
      <c r="Y68" s="866"/>
      <c r="Z68" s="866"/>
      <c r="AA68" s="866">
        <v>26</v>
      </c>
      <c r="AB68" s="866"/>
      <c r="AC68" s="866"/>
      <c r="AD68" s="866"/>
      <c r="AE68" s="866"/>
      <c r="AF68" s="866">
        <v>26</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72724</v>
      </c>
      <c r="R69" s="830"/>
      <c r="S69" s="830"/>
      <c r="T69" s="830"/>
      <c r="U69" s="830"/>
      <c r="V69" s="830">
        <v>69932</v>
      </c>
      <c r="W69" s="830"/>
      <c r="X69" s="830"/>
      <c r="Y69" s="830"/>
      <c r="Z69" s="830"/>
      <c r="AA69" s="830">
        <v>9792</v>
      </c>
      <c r="AB69" s="830"/>
      <c r="AC69" s="830"/>
      <c r="AD69" s="830"/>
      <c r="AE69" s="830"/>
      <c r="AF69" s="830">
        <v>9792</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81393</v>
      </c>
      <c r="R70" s="830"/>
      <c r="S70" s="830"/>
      <c r="T70" s="830"/>
      <c r="U70" s="830"/>
      <c r="V70" s="830">
        <v>79552</v>
      </c>
      <c r="W70" s="830"/>
      <c r="X70" s="830"/>
      <c r="Y70" s="830"/>
      <c r="Z70" s="830"/>
      <c r="AA70" s="830">
        <v>1840</v>
      </c>
      <c r="AB70" s="830"/>
      <c r="AC70" s="830"/>
      <c r="AD70" s="830"/>
      <c r="AE70" s="830"/>
      <c r="AF70" s="830">
        <v>50</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2562</v>
      </c>
      <c r="R71" s="830"/>
      <c r="S71" s="830"/>
      <c r="T71" s="830"/>
      <c r="U71" s="830"/>
      <c r="V71" s="830">
        <v>2538</v>
      </c>
      <c r="W71" s="830"/>
      <c r="X71" s="830"/>
      <c r="Y71" s="830"/>
      <c r="Z71" s="830"/>
      <c r="AA71" s="830">
        <v>24</v>
      </c>
      <c r="AB71" s="830"/>
      <c r="AC71" s="830"/>
      <c r="AD71" s="830"/>
      <c r="AE71" s="830"/>
      <c r="AF71" s="830">
        <v>24</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563</v>
      </c>
      <c r="C72" s="874"/>
      <c r="D72" s="874"/>
      <c r="E72" s="874"/>
      <c r="F72" s="874"/>
      <c r="G72" s="874"/>
      <c r="H72" s="874"/>
      <c r="I72" s="874"/>
      <c r="J72" s="874"/>
      <c r="K72" s="874"/>
      <c r="L72" s="874"/>
      <c r="M72" s="874"/>
      <c r="N72" s="874"/>
      <c r="O72" s="874"/>
      <c r="P72" s="875"/>
      <c r="Q72" s="876">
        <v>880773</v>
      </c>
      <c r="R72" s="830"/>
      <c r="S72" s="830"/>
      <c r="T72" s="830"/>
      <c r="U72" s="830"/>
      <c r="V72" s="830">
        <v>869976</v>
      </c>
      <c r="W72" s="830"/>
      <c r="X72" s="830"/>
      <c r="Y72" s="830"/>
      <c r="Z72" s="830"/>
      <c r="AA72" s="830">
        <v>10796</v>
      </c>
      <c r="AB72" s="830"/>
      <c r="AC72" s="830"/>
      <c r="AD72" s="830"/>
      <c r="AE72" s="830"/>
      <c r="AF72" s="830">
        <v>10571</v>
      </c>
      <c r="AG72" s="830"/>
      <c r="AH72" s="830"/>
      <c r="AI72" s="830"/>
      <c r="AJ72" s="830"/>
      <c r="AK72" s="830">
        <v>5498</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383</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87">
        <v>20463</v>
      </c>
      <c r="AG88" s="852"/>
      <c r="AH88" s="852"/>
      <c r="AI88" s="852"/>
      <c r="AJ88" s="888"/>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789" t="s">
        <v>411</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10219</v>
      </c>
      <c r="CS102" s="852"/>
      <c r="CT102" s="852"/>
      <c r="CU102" s="852"/>
      <c r="CV102" s="893"/>
      <c r="CW102" s="892">
        <v>3198.2490109999994</v>
      </c>
      <c r="CX102" s="852"/>
      <c r="CY102" s="852"/>
      <c r="CZ102" s="852"/>
      <c r="DA102" s="893"/>
      <c r="DB102" s="892">
        <v>2068</v>
      </c>
      <c r="DC102" s="852"/>
      <c r="DD102" s="852"/>
      <c r="DE102" s="852"/>
      <c r="DF102" s="893"/>
      <c r="DG102" s="892">
        <v>0</v>
      </c>
      <c r="DH102" s="852"/>
      <c r="DI102" s="852"/>
      <c r="DJ102" s="852"/>
      <c r="DK102" s="893"/>
      <c r="DL102" s="892">
        <v>176.52643800000001</v>
      </c>
      <c r="DM102" s="852"/>
      <c r="DN102" s="852"/>
      <c r="DO102" s="852"/>
      <c r="DP102" s="893"/>
      <c r="DQ102" s="892">
        <v>0</v>
      </c>
      <c r="DR102" s="852"/>
      <c r="DS102" s="852"/>
      <c r="DT102" s="852"/>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412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413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416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418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419</v>
      </c>
      <c r="AB109" s="895"/>
      <c r="AC109" s="895"/>
      <c r="AD109" s="895"/>
      <c r="AE109" s="896"/>
      <c r="AF109" s="894" t="s">
        <v>420</v>
      </c>
      <c r="AG109" s="895"/>
      <c r="AH109" s="895"/>
      <c r="AI109" s="895"/>
      <c r="AJ109" s="896"/>
      <c r="AK109" s="894" t="s">
        <v>296</v>
      </c>
      <c r="AL109" s="895"/>
      <c r="AM109" s="895"/>
      <c r="AN109" s="895"/>
      <c r="AO109" s="896"/>
      <c r="AP109" s="894" t="s">
        <v>421</v>
      </c>
      <c r="AQ109" s="895"/>
      <c r="AR109" s="895"/>
      <c r="AS109" s="895"/>
      <c r="AT109" s="897"/>
      <c r="AU109" s="914" t="s">
        <v>418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419</v>
      </c>
      <c r="BR109" s="895"/>
      <c r="BS109" s="895"/>
      <c r="BT109" s="895"/>
      <c r="BU109" s="896"/>
      <c r="BV109" s="894" t="s">
        <v>420</v>
      </c>
      <c r="BW109" s="895"/>
      <c r="BX109" s="895"/>
      <c r="BY109" s="895"/>
      <c r="BZ109" s="896"/>
      <c r="CA109" s="894" t="s">
        <v>296</v>
      </c>
      <c r="CB109" s="895"/>
      <c r="CC109" s="895"/>
      <c r="CD109" s="895"/>
      <c r="CE109" s="896"/>
      <c r="CF109" s="915" t="s">
        <v>421</v>
      </c>
      <c r="CG109" s="915"/>
      <c r="CH109" s="915"/>
      <c r="CI109" s="915"/>
      <c r="CJ109" s="915"/>
      <c r="CK109" s="894" t="s">
        <v>422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419</v>
      </c>
      <c r="DH109" s="895"/>
      <c r="DI109" s="895"/>
      <c r="DJ109" s="895"/>
      <c r="DK109" s="896"/>
      <c r="DL109" s="894" t="s">
        <v>420</v>
      </c>
      <c r="DM109" s="895"/>
      <c r="DN109" s="895"/>
      <c r="DO109" s="895"/>
      <c r="DP109" s="896"/>
      <c r="DQ109" s="894" t="s">
        <v>296</v>
      </c>
      <c r="DR109" s="895"/>
      <c r="DS109" s="895"/>
      <c r="DT109" s="895"/>
      <c r="DU109" s="896"/>
      <c r="DV109" s="894" t="s">
        <v>421</v>
      </c>
      <c r="DW109" s="895"/>
      <c r="DX109" s="895"/>
      <c r="DY109" s="895"/>
      <c r="DZ109" s="897"/>
    </row>
    <row r="110" spans="1:131" s="230" customFormat="1" ht="26.25" customHeight="1" x14ac:dyDescent="0.2">
      <c r="A110" s="898" t="s">
        <v>423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51303008</v>
      </c>
      <c r="AB110" s="902"/>
      <c r="AC110" s="902"/>
      <c r="AD110" s="902"/>
      <c r="AE110" s="903"/>
      <c r="AF110" s="904">
        <v>50314394</v>
      </c>
      <c r="AG110" s="902"/>
      <c r="AH110" s="902"/>
      <c r="AI110" s="902"/>
      <c r="AJ110" s="903"/>
      <c r="AK110" s="904">
        <v>50391851</v>
      </c>
      <c r="AL110" s="902"/>
      <c r="AM110" s="902"/>
      <c r="AN110" s="902"/>
      <c r="AO110" s="903"/>
      <c r="AP110" s="905">
        <v>16.600000000000001</v>
      </c>
      <c r="AQ110" s="906"/>
      <c r="AR110" s="906"/>
      <c r="AS110" s="906"/>
      <c r="AT110" s="907"/>
      <c r="AU110" s="908" t="s">
        <v>71</v>
      </c>
      <c r="AV110" s="909"/>
      <c r="AW110" s="909"/>
      <c r="AX110" s="909"/>
      <c r="AY110" s="909"/>
      <c r="AZ110" s="931" t="s">
        <v>424</v>
      </c>
      <c r="BA110" s="899"/>
      <c r="BB110" s="899"/>
      <c r="BC110" s="899"/>
      <c r="BD110" s="899"/>
      <c r="BE110" s="899"/>
      <c r="BF110" s="899"/>
      <c r="BG110" s="899"/>
      <c r="BH110" s="899"/>
      <c r="BI110" s="899"/>
      <c r="BJ110" s="899"/>
      <c r="BK110" s="899"/>
      <c r="BL110" s="899"/>
      <c r="BM110" s="899"/>
      <c r="BN110" s="899"/>
      <c r="BO110" s="899"/>
      <c r="BP110" s="900"/>
      <c r="BQ110" s="932">
        <v>468334749</v>
      </c>
      <c r="BR110" s="933"/>
      <c r="BS110" s="933"/>
      <c r="BT110" s="933"/>
      <c r="BU110" s="933"/>
      <c r="BV110" s="933">
        <v>470034654</v>
      </c>
      <c r="BW110" s="933"/>
      <c r="BX110" s="933"/>
      <c r="BY110" s="933"/>
      <c r="BZ110" s="933"/>
      <c r="CA110" s="933">
        <v>486277033</v>
      </c>
      <c r="CB110" s="933"/>
      <c r="CC110" s="933"/>
      <c r="CD110" s="933"/>
      <c r="CE110" s="933"/>
      <c r="CF110" s="946">
        <v>160.30000000000001</v>
      </c>
      <c r="CG110" s="947"/>
      <c r="CH110" s="947"/>
      <c r="CI110" s="947"/>
      <c r="CJ110" s="947"/>
      <c r="CK110" s="948" t="s">
        <v>425</v>
      </c>
      <c r="CL110" s="949"/>
      <c r="CM110" s="931" t="s">
        <v>426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v>4277293</v>
      </c>
      <c r="DH110" s="933"/>
      <c r="DI110" s="933"/>
      <c r="DJ110" s="933"/>
      <c r="DK110" s="933"/>
      <c r="DL110" s="933">
        <v>4029263</v>
      </c>
      <c r="DM110" s="933"/>
      <c r="DN110" s="933"/>
      <c r="DO110" s="933"/>
      <c r="DP110" s="933"/>
      <c r="DQ110" s="933">
        <v>3443834</v>
      </c>
      <c r="DR110" s="933"/>
      <c r="DS110" s="933"/>
      <c r="DT110" s="933"/>
      <c r="DU110" s="933"/>
      <c r="DV110" s="934">
        <v>1.1000000000000001</v>
      </c>
      <c r="DW110" s="934"/>
      <c r="DX110" s="934"/>
      <c r="DY110" s="934"/>
      <c r="DZ110" s="935"/>
    </row>
    <row r="111" spans="1:131" s="230" customFormat="1" ht="26.25" customHeight="1" x14ac:dyDescent="0.2">
      <c r="A111" s="936" t="s">
        <v>427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124</v>
      </c>
      <c r="AB111" s="940"/>
      <c r="AC111" s="940"/>
      <c r="AD111" s="940"/>
      <c r="AE111" s="941"/>
      <c r="AF111" s="942" t="s">
        <v>124</v>
      </c>
      <c r="AG111" s="940"/>
      <c r="AH111" s="940"/>
      <c r="AI111" s="940"/>
      <c r="AJ111" s="941"/>
      <c r="AK111" s="942" t="s">
        <v>124</v>
      </c>
      <c r="AL111" s="940"/>
      <c r="AM111" s="940"/>
      <c r="AN111" s="940"/>
      <c r="AO111" s="941"/>
      <c r="AP111" s="943" t="s">
        <v>124</v>
      </c>
      <c r="AQ111" s="944"/>
      <c r="AR111" s="944"/>
      <c r="AS111" s="944"/>
      <c r="AT111" s="945"/>
      <c r="AU111" s="910"/>
      <c r="AV111" s="911"/>
      <c r="AW111" s="911"/>
      <c r="AX111" s="911"/>
      <c r="AY111" s="911"/>
      <c r="AZ111" s="924" t="s">
        <v>428</v>
      </c>
      <c r="BA111" s="925"/>
      <c r="BB111" s="925"/>
      <c r="BC111" s="925"/>
      <c r="BD111" s="925"/>
      <c r="BE111" s="925"/>
      <c r="BF111" s="925"/>
      <c r="BG111" s="925"/>
      <c r="BH111" s="925"/>
      <c r="BI111" s="925"/>
      <c r="BJ111" s="925"/>
      <c r="BK111" s="925"/>
      <c r="BL111" s="925"/>
      <c r="BM111" s="925"/>
      <c r="BN111" s="925"/>
      <c r="BO111" s="925"/>
      <c r="BP111" s="926"/>
      <c r="BQ111" s="927">
        <v>4277293</v>
      </c>
      <c r="BR111" s="928"/>
      <c r="BS111" s="928"/>
      <c r="BT111" s="928"/>
      <c r="BU111" s="928"/>
      <c r="BV111" s="928">
        <v>4029263</v>
      </c>
      <c r="BW111" s="928"/>
      <c r="BX111" s="928"/>
      <c r="BY111" s="928"/>
      <c r="BZ111" s="928"/>
      <c r="CA111" s="928">
        <v>3443834</v>
      </c>
      <c r="CB111" s="928"/>
      <c r="CC111" s="928"/>
      <c r="CD111" s="928"/>
      <c r="CE111" s="928"/>
      <c r="CF111" s="922">
        <v>1.1000000000000001</v>
      </c>
      <c r="CG111" s="923"/>
      <c r="CH111" s="923"/>
      <c r="CI111" s="923"/>
      <c r="CJ111" s="923"/>
      <c r="CK111" s="950"/>
      <c r="CL111" s="951"/>
      <c r="CM111" s="924" t="s">
        <v>429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124</v>
      </c>
      <c r="DH111" s="928"/>
      <c r="DI111" s="928"/>
      <c r="DJ111" s="928"/>
      <c r="DK111" s="928"/>
      <c r="DL111" s="928" t="s">
        <v>124</v>
      </c>
      <c r="DM111" s="928"/>
      <c r="DN111" s="928"/>
      <c r="DO111" s="928"/>
      <c r="DP111" s="928"/>
      <c r="DQ111" s="928" t="s">
        <v>124</v>
      </c>
      <c r="DR111" s="928"/>
      <c r="DS111" s="928"/>
      <c r="DT111" s="928"/>
      <c r="DU111" s="928"/>
      <c r="DV111" s="929" t="s">
        <v>124</v>
      </c>
      <c r="DW111" s="929"/>
      <c r="DX111" s="929"/>
      <c r="DY111" s="929"/>
      <c r="DZ111" s="930"/>
    </row>
    <row r="112" spans="1:131" s="230" customFormat="1" ht="26.25" customHeight="1" x14ac:dyDescent="0.2">
      <c r="A112" s="954" t="s">
        <v>430</v>
      </c>
      <c r="B112" s="955"/>
      <c r="C112" s="925" t="s">
        <v>431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v>3333333</v>
      </c>
      <c r="AB112" s="961"/>
      <c r="AC112" s="961"/>
      <c r="AD112" s="961"/>
      <c r="AE112" s="962"/>
      <c r="AF112" s="963">
        <v>3333333</v>
      </c>
      <c r="AG112" s="961"/>
      <c r="AH112" s="961"/>
      <c r="AI112" s="961"/>
      <c r="AJ112" s="962"/>
      <c r="AK112" s="963">
        <v>3333333</v>
      </c>
      <c r="AL112" s="961"/>
      <c r="AM112" s="961"/>
      <c r="AN112" s="961"/>
      <c r="AO112" s="962"/>
      <c r="AP112" s="964">
        <v>1.1000000000000001</v>
      </c>
      <c r="AQ112" s="965"/>
      <c r="AR112" s="965"/>
      <c r="AS112" s="965"/>
      <c r="AT112" s="966"/>
      <c r="AU112" s="910"/>
      <c r="AV112" s="911"/>
      <c r="AW112" s="911"/>
      <c r="AX112" s="911"/>
      <c r="AY112" s="911"/>
      <c r="AZ112" s="924" t="s">
        <v>432</v>
      </c>
      <c r="BA112" s="925"/>
      <c r="BB112" s="925"/>
      <c r="BC112" s="925"/>
      <c r="BD112" s="925"/>
      <c r="BE112" s="925"/>
      <c r="BF112" s="925"/>
      <c r="BG112" s="925"/>
      <c r="BH112" s="925"/>
      <c r="BI112" s="925"/>
      <c r="BJ112" s="925"/>
      <c r="BK112" s="925"/>
      <c r="BL112" s="925"/>
      <c r="BM112" s="925"/>
      <c r="BN112" s="925"/>
      <c r="BO112" s="925"/>
      <c r="BP112" s="926"/>
      <c r="BQ112" s="927">
        <v>70512358</v>
      </c>
      <c r="BR112" s="928"/>
      <c r="BS112" s="928"/>
      <c r="BT112" s="928"/>
      <c r="BU112" s="928"/>
      <c r="BV112" s="928">
        <v>68240587</v>
      </c>
      <c r="BW112" s="928"/>
      <c r="BX112" s="928"/>
      <c r="BY112" s="928"/>
      <c r="BZ112" s="928"/>
      <c r="CA112" s="928">
        <v>66355680</v>
      </c>
      <c r="CB112" s="928"/>
      <c r="CC112" s="928"/>
      <c r="CD112" s="928"/>
      <c r="CE112" s="928"/>
      <c r="CF112" s="922">
        <v>21.9</v>
      </c>
      <c r="CG112" s="923"/>
      <c r="CH112" s="923"/>
      <c r="CI112" s="923"/>
      <c r="CJ112" s="923"/>
      <c r="CK112" s="950"/>
      <c r="CL112" s="951"/>
      <c r="CM112" s="924" t="s">
        <v>433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124</v>
      </c>
      <c r="DH112" s="928"/>
      <c r="DI112" s="928"/>
      <c r="DJ112" s="928"/>
      <c r="DK112" s="928"/>
      <c r="DL112" s="928" t="s">
        <v>124</v>
      </c>
      <c r="DM112" s="928"/>
      <c r="DN112" s="928"/>
      <c r="DO112" s="928"/>
      <c r="DP112" s="928"/>
      <c r="DQ112" s="928" t="s">
        <v>124</v>
      </c>
      <c r="DR112" s="928"/>
      <c r="DS112" s="928"/>
      <c r="DT112" s="928"/>
      <c r="DU112" s="928"/>
      <c r="DV112" s="929" t="s">
        <v>124</v>
      </c>
      <c r="DW112" s="929"/>
      <c r="DX112" s="929"/>
      <c r="DY112" s="929"/>
      <c r="DZ112" s="930"/>
    </row>
    <row r="113" spans="1:130" s="230" customFormat="1" ht="26.25" customHeight="1" x14ac:dyDescent="0.2">
      <c r="A113" s="956"/>
      <c r="B113" s="957"/>
      <c r="C113" s="925" t="s">
        <v>434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5416967</v>
      </c>
      <c r="AB113" s="940"/>
      <c r="AC113" s="940"/>
      <c r="AD113" s="940"/>
      <c r="AE113" s="941"/>
      <c r="AF113" s="942">
        <v>5205317</v>
      </c>
      <c r="AG113" s="940"/>
      <c r="AH113" s="940"/>
      <c r="AI113" s="940"/>
      <c r="AJ113" s="941"/>
      <c r="AK113" s="942">
        <v>4897618</v>
      </c>
      <c r="AL113" s="940"/>
      <c r="AM113" s="940"/>
      <c r="AN113" s="940"/>
      <c r="AO113" s="941"/>
      <c r="AP113" s="943">
        <v>1.6</v>
      </c>
      <c r="AQ113" s="944"/>
      <c r="AR113" s="944"/>
      <c r="AS113" s="944"/>
      <c r="AT113" s="945"/>
      <c r="AU113" s="910"/>
      <c r="AV113" s="911"/>
      <c r="AW113" s="911"/>
      <c r="AX113" s="911"/>
      <c r="AY113" s="911"/>
      <c r="AZ113" s="924" t="s">
        <v>435</v>
      </c>
      <c r="BA113" s="925"/>
      <c r="BB113" s="925"/>
      <c r="BC113" s="925"/>
      <c r="BD113" s="925"/>
      <c r="BE113" s="925"/>
      <c r="BF113" s="925"/>
      <c r="BG113" s="925"/>
      <c r="BH113" s="925"/>
      <c r="BI113" s="925"/>
      <c r="BJ113" s="925"/>
      <c r="BK113" s="925"/>
      <c r="BL113" s="925"/>
      <c r="BM113" s="925"/>
      <c r="BN113" s="925"/>
      <c r="BO113" s="925"/>
      <c r="BP113" s="926"/>
      <c r="BQ113" s="927" t="s">
        <v>124</v>
      </c>
      <c r="BR113" s="928"/>
      <c r="BS113" s="928"/>
      <c r="BT113" s="928"/>
      <c r="BU113" s="928"/>
      <c r="BV113" s="928" t="s">
        <v>124</v>
      </c>
      <c r="BW113" s="928"/>
      <c r="BX113" s="928"/>
      <c r="BY113" s="928"/>
      <c r="BZ113" s="928"/>
      <c r="CA113" s="928" t="s">
        <v>124</v>
      </c>
      <c r="CB113" s="928"/>
      <c r="CC113" s="928"/>
      <c r="CD113" s="928"/>
      <c r="CE113" s="928"/>
      <c r="CF113" s="922" t="s">
        <v>124</v>
      </c>
      <c r="CG113" s="923"/>
      <c r="CH113" s="923"/>
      <c r="CI113" s="923"/>
      <c r="CJ113" s="923"/>
      <c r="CK113" s="950"/>
      <c r="CL113" s="951"/>
      <c r="CM113" s="924" t="s">
        <v>436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124</v>
      </c>
      <c r="DH113" s="961"/>
      <c r="DI113" s="961"/>
      <c r="DJ113" s="961"/>
      <c r="DK113" s="962"/>
      <c r="DL113" s="963" t="s">
        <v>124</v>
      </c>
      <c r="DM113" s="961"/>
      <c r="DN113" s="961"/>
      <c r="DO113" s="961"/>
      <c r="DP113" s="962"/>
      <c r="DQ113" s="963" t="s">
        <v>124</v>
      </c>
      <c r="DR113" s="961"/>
      <c r="DS113" s="961"/>
      <c r="DT113" s="961"/>
      <c r="DU113" s="962"/>
      <c r="DV113" s="964" t="s">
        <v>124</v>
      </c>
      <c r="DW113" s="965"/>
      <c r="DX113" s="965"/>
      <c r="DY113" s="965"/>
      <c r="DZ113" s="966"/>
    </row>
    <row r="114" spans="1:130" s="230" customFormat="1" ht="26.25" customHeight="1" x14ac:dyDescent="0.2">
      <c r="A114" s="956"/>
      <c r="B114" s="957"/>
      <c r="C114" s="925" t="s">
        <v>437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124</v>
      </c>
      <c r="AB114" s="961"/>
      <c r="AC114" s="961"/>
      <c r="AD114" s="961"/>
      <c r="AE114" s="962"/>
      <c r="AF114" s="963" t="s">
        <v>124</v>
      </c>
      <c r="AG114" s="961"/>
      <c r="AH114" s="961"/>
      <c r="AI114" s="961"/>
      <c r="AJ114" s="962"/>
      <c r="AK114" s="963" t="s">
        <v>124</v>
      </c>
      <c r="AL114" s="961"/>
      <c r="AM114" s="961"/>
      <c r="AN114" s="961"/>
      <c r="AO114" s="962"/>
      <c r="AP114" s="964" t="s">
        <v>124</v>
      </c>
      <c r="AQ114" s="965"/>
      <c r="AR114" s="965"/>
      <c r="AS114" s="965"/>
      <c r="AT114" s="966"/>
      <c r="AU114" s="910"/>
      <c r="AV114" s="911"/>
      <c r="AW114" s="911"/>
      <c r="AX114" s="911"/>
      <c r="AY114" s="911"/>
      <c r="AZ114" s="924" t="s">
        <v>438</v>
      </c>
      <c r="BA114" s="925"/>
      <c r="BB114" s="925"/>
      <c r="BC114" s="925"/>
      <c r="BD114" s="925"/>
      <c r="BE114" s="925"/>
      <c r="BF114" s="925"/>
      <c r="BG114" s="925"/>
      <c r="BH114" s="925"/>
      <c r="BI114" s="925"/>
      <c r="BJ114" s="925"/>
      <c r="BK114" s="925"/>
      <c r="BL114" s="925"/>
      <c r="BM114" s="925"/>
      <c r="BN114" s="925"/>
      <c r="BO114" s="925"/>
      <c r="BP114" s="926"/>
      <c r="BQ114" s="927">
        <v>74603304</v>
      </c>
      <c r="BR114" s="928"/>
      <c r="BS114" s="928"/>
      <c r="BT114" s="928"/>
      <c r="BU114" s="928"/>
      <c r="BV114" s="928">
        <v>75184113</v>
      </c>
      <c r="BW114" s="928"/>
      <c r="BX114" s="928"/>
      <c r="BY114" s="928"/>
      <c r="BZ114" s="928"/>
      <c r="CA114" s="928">
        <v>79183907</v>
      </c>
      <c r="CB114" s="928"/>
      <c r="CC114" s="928"/>
      <c r="CD114" s="928"/>
      <c r="CE114" s="928"/>
      <c r="CF114" s="922">
        <v>26.1</v>
      </c>
      <c r="CG114" s="923"/>
      <c r="CH114" s="923"/>
      <c r="CI114" s="923"/>
      <c r="CJ114" s="923"/>
      <c r="CK114" s="950"/>
      <c r="CL114" s="951"/>
      <c r="CM114" s="924" t="s">
        <v>439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124</v>
      </c>
      <c r="DH114" s="961"/>
      <c r="DI114" s="961"/>
      <c r="DJ114" s="961"/>
      <c r="DK114" s="962"/>
      <c r="DL114" s="963" t="s">
        <v>124</v>
      </c>
      <c r="DM114" s="961"/>
      <c r="DN114" s="961"/>
      <c r="DO114" s="961"/>
      <c r="DP114" s="962"/>
      <c r="DQ114" s="963" t="s">
        <v>124</v>
      </c>
      <c r="DR114" s="961"/>
      <c r="DS114" s="961"/>
      <c r="DT114" s="961"/>
      <c r="DU114" s="962"/>
      <c r="DV114" s="964" t="s">
        <v>124</v>
      </c>
      <c r="DW114" s="965"/>
      <c r="DX114" s="965"/>
      <c r="DY114" s="965"/>
      <c r="DZ114" s="966"/>
    </row>
    <row r="115" spans="1:130" s="230" customFormat="1" ht="26.25" customHeight="1" x14ac:dyDescent="0.2">
      <c r="A115" s="956"/>
      <c r="B115" s="957"/>
      <c r="C115" s="925" t="s">
        <v>440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569811</v>
      </c>
      <c r="AB115" s="940"/>
      <c r="AC115" s="940"/>
      <c r="AD115" s="940"/>
      <c r="AE115" s="941"/>
      <c r="AF115" s="942">
        <v>624699</v>
      </c>
      <c r="AG115" s="940"/>
      <c r="AH115" s="940"/>
      <c r="AI115" s="940"/>
      <c r="AJ115" s="941"/>
      <c r="AK115" s="942">
        <v>307982</v>
      </c>
      <c r="AL115" s="940"/>
      <c r="AM115" s="940"/>
      <c r="AN115" s="940"/>
      <c r="AO115" s="941"/>
      <c r="AP115" s="943">
        <v>0.1</v>
      </c>
      <c r="AQ115" s="944"/>
      <c r="AR115" s="944"/>
      <c r="AS115" s="944"/>
      <c r="AT115" s="945"/>
      <c r="AU115" s="910"/>
      <c r="AV115" s="911"/>
      <c r="AW115" s="911"/>
      <c r="AX115" s="911"/>
      <c r="AY115" s="911"/>
      <c r="AZ115" s="924" t="s">
        <v>441</v>
      </c>
      <c r="BA115" s="925"/>
      <c r="BB115" s="925"/>
      <c r="BC115" s="925"/>
      <c r="BD115" s="925"/>
      <c r="BE115" s="925"/>
      <c r="BF115" s="925"/>
      <c r="BG115" s="925"/>
      <c r="BH115" s="925"/>
      <c r="BI115" s="925"/>
      <c r="BJ115" s="925"/>
      <c r="BK115" s="925"/>
      <c r="BL115" s="925"/>
      <c r="BM115" s="925"/>
      <c r="BN115" s="925"/>
      <c r="BO115" s="925"/>
      <c r="BP115" s="926"/>
      <c r="BQ115" s="927">
        <v>407174</v>
      </c>
      <c r="BR115" s="928"/>
      <c r="BS115" s="928"/>
      <c r="BT115" s="928"/>
      <c r="BU115" s="928"/>
      <c r="BV115" s="928">
        <v>620359</v>
      </c>
      <c r="BW115" s="928"/>
      <c r="BX115" s="928"/>
      <c r="BY115" s="928"/>
      <c r="BZ115" s="928"/>
      <c r="CA115" s="928">
        <v>520942</v>
      </c>
      <c r="CB115" s="928"/>
      <c r="CC115" s="928"/>
      <c r="CD115" s="928"/>
      <c r="CE115" s="928"/>
      <c r="CF115" s="922">
        <v>0.2</v>
      </c>
      <c r="CG115" s="923"/>
      <c r="CH115" s="923"/>
      <c r="CI115" s="923"/>
      <c r="CJ115" s="923"/>
      <c r="CK115" s="950"/>
      <c r="CL115" s="951"/>
      <c r="CM115" s="924" t="s">
        <v>442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124</v>
      </c>
      <c r="DH115" s="961"/>
      <c r="DI115" s="961"/>
      <c r="DJ115" s="961"/>
      <c r="DK115" s="962"/>
      <c r="DL115" s="963" t="s">
        <v>124</v>
      </c>
      <c r="DM115" s="961"/>
      <c r="DN115" s="961"/>
      <c r="DO115" s="961"/>
      <c r="DP115" s="962"/>
      <c r="DQ115" s="963" t="s">
        <v>124</v>
      </c>
      <c r="DR115" s="961"/>
      <c r="DS115" s="961"/>
      <c r="DT115" s="961"/>
      <c r="DU115" s="962"/>
      <c r="DV115" s="964" t="s">
        <v>124</v>
      </c>
      <c r="DW115" s="965"/>
      <c r="DX115" s="965"/>
      <c r="DY115" s="965"/>
      <c r="DZ115" s="966"/>
    </row>
    <row r="116" spans="1:130" s="230" customFormat="1" ht="26.25" customHeight="1" x14ac:dyDescent="0.2">
      <c r="A116" s="958"/>
      <c r="B116" s="959"/>
      <c r="C116" s="967" t="s">
        <v>443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124</v>
      </c>
      <c r="AB116" s="961"/>
      <c r="AC116" s="961"/>
      <c r="AD116" s="961"/>
      <c r="AE116" s="962"/>
      <c r="AF116" s="963" t="s">
        <v>124</v>
      </c>
      <c r="AG116" s="961"/>
      <c r="AH116" s="961"/>
      <c r="AI116" s="961"/>
      <c r="AJ116" s="962"/>
      <c r="AK116" s="963" t="s">
        <v>124</v>
      </c>
      <c r="AL116" s="961"/>
      <c r="AM116" s="961"/>
      <c r="AN116" s="961"/>
      <c r="AO116" s="962"/>
      <c r="AP116" s="964" t="s">
        <v>124</v>
      </c>
      <c r="AQ116" s="965"/>
      <c r="AR116" s="965"/>
      <c r="AS116" s="965"/>
      <c r="AT116" s="966"/>
      <c r="AU116" s="910"/>
      <c r="AV116" s="911"/>
      <c r="AW116" s="911"/>
      <c r="AX116" s="911"/>
      <c r="AY116" s="911"/>
      <c r="AZ116" s="969" t="s">
        <v>444</v>
      </c>
      <c r="BA116" s="970"/>
      <c r="BB116" s="970"/>
      <c r="BC116" s="970"/>
      <c r="BD116" s="970"/>
      <c r="BE116" s="970"/>
      <c r="BF116" s="970"/>
      <c r="BG116" s="970"/>
      <c r="BH116" s="970"/>
      <c r="BI116" s="970"/>
      <c r="BJ116" s="970"/>
      <c r="BK116" s="970"/>
      <c r="BL116" s="970"/>
      <c r="BM116" s="970"/>
      <c r="BN116" s="970"/>
      <c r="BO116" s="970"/>
      <c r="BP116" s="971"/>
      <c r="BQ116" s="927" t="s">
        <v>124</v>
      </c>
      <c r="BR116" s="928"/>
      <c r="BS116" s="928"/>
      <c r="BT116" s="928"/>
      <c r="BU116" s="928"/>
      <c r="BV116" s="928" t="s">
        <v>124</v>
      </c>
      <c r="BW116" s="928"/>
      <c r="BX116" s="928"/>
      <c r="BY116" s="928"/>
      <c r="BZ116" s="928"/>
      <c r="CA116" s="928" t="s">
        <v>124</v>
      </c>
      <c r="CB116" s="928"/>
      <c r="CC116" s="928"/>
      <c r="CD116" s="928"/>
      <c r="CE116" s="928"/>
      <c r="CF116" s="922" t="s">
        <v>124</v>
      </c>
      <c r="CG116" s="923"/>
      <c r="CH116" s="923"/>
      <c r="CI116" s="923"/>
      <c r="CJ116" s="923"/>
      <c r="CK116" s="950"/>
      <c r="CL116" s="951"/>
      <c r="CM116" s="924" t="s">
        <v>445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124</v>
      </c>
      <c r="DH116" s="961"/>
      <c r="DI116" s="961"/>
      <c r="DJ116" s="961"/>
      <c r="DK116" s="962"/>
      <c r="DL116" s="963" t="s">
        <v>124</v>
      </c>
      <c r="DM116" s="961"/>
      <c r="DN116" s="961"/>
      <c r="DO116" s="961"/>
      <c r="DP116" s="962"/>
      <c r="DQ116" s="963" t="s">
        <v>124</v>
      </c>
      <c r="DR116" s="961"/>
      <c r="DS116" s="961"/>
      <c r="DT116" s="961"/>
      <c r="DU116" s="962"/>
      <c r="DV116" s="964" t="s">
        <v>124</v>
      </c>
      <c r="DW116" s="965"/>
      <c r="DX116" s="965"/>
      <c r="DY116" s="965"/>
      <c r="DZ116" s="966"/>
    </row>
    <row r="117" spans="1:130" s="230" customFormat="1" ht="26.25" customHeight="1" x14ac:dyDescent="0.2">
      <c r="A117" s="914" t="s">
        <v>179</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446</v>
      </c>
      <c r="Z117" s="896"/>
      <c r="AA117" s="980">
        <v>60623119</v>
      </c>
      <c r="AB117" s="981"/>
      <c r="AC117" s="981"/>
      <c r="AD117" s="981"/>
      <c r="AE117" s="982"/>
      <c r="AF117" s="983">
        <v>59477743</v>
      </c>
      <c r="AG117" s="981"/>
      <c r="AH117" s="981"/>
      <c r="AI117" s="981"/>
      <c r="AJ117" s="982"/>
      <c r="AK117" s="983">
        <v>58930784</v>
      </c>
      <c r="AL117" s="981"/>
      <c r="AM117" s="981"/>
      <c r="AN117" s="981"/>
      <c r="AO117" s="982"/>
      <c r="AP117" s="984"/>
      <c r="AQ117" s="985"/>
      <c r="AR117" s="985"/>
      <c r="AS117" s="985"/>
      <c r="AT117" s="986"/>
      <c r="AU117" s="910"/>
      <c r="AV117" s="911"/>
      <c r="AW117" s="911"/>
      <c r="AX117" s="911"/>
      <c r="AY117" s="911"/>
      <c r="AZ117" s="976" t="s">
        <v>447</v>
      </c>
      <c r="BA117" s="977"/>
      <c r="BB117" s="977"/>
      <c r="BC117" s="977"/>
      <c r="BD117" s="977"/>
      <c r="BE117" s="977"/>
      <c r="BF117" s="977"/>
      <c r="BG117" s="977"/>
      <c r="BH117" s="977"/>
      <c r="BI117" s="977"/>
      <c r="BJ117" s="977"/>
      <c r="BK117" s="977"/>
      <c r="BL117" s="977"/>
      <c r="BM117" s="977"/>
      <c r="BN117" s="977"/>
      <c r="BO117" s="977"/>
      <c r="BP117" s="978"/>
      <c r="BQ117" s="927" t="s">
        <v>124</v>
      </c>
      <c r="BR117" s="928"/>
      <c r="BS117" s="928"/>
      <c r="BT117" s="928"/>
      <c r="BU117" s="928"/>
      <c r="BV117" s="928" t="s">
        <v>124</v>
      </c>
      <c r="BW117" s="928"/>
      <c r="BX117" s="928"/>
      <c r="BY117" s="928"/>
      <c r="BZ117" s="928"/>
      <c r="CA117" s="928" t="s">
        <v>124</v>
      </c>
      <c r="CB117" s="928"/>
      <c r="CC117" s="928"/>
      <c r="CD117" s="928"/>
      <c r="CE117" s="928"/>
      <c r="CF117" s="922" t="s">
        <v>124</v>
      </c>
      <c r="CG117" s="923"/>
      <c r="CH117" s="923"/>
      <c r="CI117" s="923"/>
      <c r="CJ117" s="923"/>
      <c r="CK117" s="950"/>
      <c r="CL117" s="951"/>
      <c r="CM117" s="924" t="s">
        <v>448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124</v>
      </c>
      <c r="DH117" s="961"/>
      <c r="DI117" s="961"/>
      <c r="DJ117" s="961"/>
      <c r="DK117" s="962"/>
      <c r="DL117" s="963" t="s">
        <v>124</v>
      </c>
      <c r="DM117" s="961"/>
      <c r="DN117" s="961"/>
      <c r="DO117" s="961"/>
      <c r="DP117" s="962"/>
      <c r="DQ117" s="963" t="s">
        <v>124</v>
      </c>
      <c r="DR117" s="961"/>
      <c r="DS117" s="961"/>
      <c r="DT117" s="961"/>
      <c r="DU117" s="962"/>
      <c r="DV117" s="964" t="s">
        <v>124</v>
      </c>
      <c r="DW117" s="965"/>
      <c r="DX117" s="965"/>
      <c r="DY117" s="965"/>
      <c r="DZ117" s="966"/>
    </row>
    <row r="118" spans="1:130" s="230" customFormat="1" ht="26.25" customHeight="1" x14ac:dyDescent="0.2">
      <c r="A118" s="914" t="s">
        <v>422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419</v>
      </c>
      <c r="AB118" s="895"/>
      <c r="AC118" s="895"/>
      <c r="AD118" s="895"/>
      <c r="AE118" s="896"/>
      <c r="AF118" s="894" t="s">
        <v>420</v>
      </c>
      <c r="AG118" s="895"/>
      <c r="AH118" s="895"/>
      <c r="AI118" s="895"/>
      <c r="AJ118" s="896"/>
      <c r="AK118" s="894" t="s">
        <v>296</v>
      </c>
      <c r="AL118" s="895"/>
      <c r="AM118" s="895"/>
      <c r="AN118" s="895"/>
      <c r="AO118" s="896"/>
      <c r="AP118" s="972" t="s">
        <v>421</v>
      </c>
      <c r="AQ118" s="973"/>
      <c r="AR118" s="973"/>
      <c r="AS118" s="973"/>
      <c r="AT118" s="974"/>
      <c r="AU118" s="910"/>
      <c r="AV118" s="911"/>
      <c r="AW118" s="911"/>
      <c r="AX118" s="911"/>
      <c r="AY118" s="911"/>
      <c r="AZ118" s="975" t="s">
        <v>449</v>
      </c>
      <c r="BA118" s="967"/>
      <c r="BB118" s="967"/>
      <c r="BC118" s="967"/>
      <c r="BD118" s="967"/>
      <c r="BE118" s="967"/>
      <c r="BF118" s="967"/>
      <c r="BG118" s="967"/>
      <c r="BH118" s="967"/>
      <c r="BI118" s="967"/>
      <c r="BJ118" s="967"/>
      <c r="BK118" s="967"/>
      <c r="BL118" s="967"/>
      <c r="BM118" s="967"/>
      <c r="BN118" s="967"/>
      <c r="BO118" s="967"/>
      <c r="BP118" s="968"/>
      <c r="BQ118" s="1001" t="s">
        <v>124</v>
      </c>
      <c r="BR118" s="1002"/>
      <c r="BS118" s="1002"/>
      <c r="BT118" s="1002"/>
      <c r="BU118" s="1002"/>
      <c r="BV118" s="1002" t="s">
        <v>124</v>
      </c>
      <c r="BW118" s="1002"/>
      <c r="BX118" s="1002"/>
      <c r="BY118" s="1002"/>
      <c r="BZ118" s="1002"/>
      <c r="CA118" s="1002" t="s">
        <v>124</v>
      </c>
      <c r="CB118" s="1002"/>
      <c r="CC118" s="1002"/>
      <c r="CD118" s="1002"/>
      <c r="CE118" s="1002"/>
      <c r="CF118" s="922" t="s">
        <v>124</v>
      </c>
      <c r="CG118" s="923"/>
      <c r="CH118" s="923"/>
      <c r="CI118" s="923"/>
      <c r="CJ118" s="923"/>
      <c r="CK118" s="950"/>
      <c r="CL118" s="951"/>
      <c r="CM118" s="924" t="s">
        <v>450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124</v>
      </c>
      <c r="DH118" s="961"/>
      <c r="DI118" s="961"/>
      <c r="DJ118" s="961"/>
      <c r="DK118" s="962"/>
      <c r="DL118" s="963" t="s">
        <v>124</v>
      </c>
      <c r="DM118" s="961"/>
      <c r="DN118" s="961"/>
      <c r="DO118" s="961"/>
      <c r="DP118" s="962"/>
      <c r="DQ118" s="963" t="s">
        <v>124</v>
      </c>
      <c r="DR118" s="961"/>
      <c r="DS118" s="961"/>
      <c r="DT118" s="961"/>
      <c r="DU118" s="962"/>
      <c r="DV118" s="964" t="s">
        <v>124</v>
      </c>
      <c r="DW118" s="965"/>
      <c r="DX118" s="965"/>
      <c r="DY118" s="965"/>
      <c r="DZ118" s="966"/>
    </row>
    <row r="119" spans="1:130" s="230" customFormat="1" ht="26.25" customHeight="1" x14ac:dyDescent="0.2">
      <c r="A119" s="1058" t="s">
        <v>425</v>
      </c>
      <c r="B119" s="949"/>
      <c r="C119" s="931" t="s">
        <v>426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v>558781</v>
      </c>
      <c r="AB119" s="902"/>
      <c r="AC119" s="902"/>
      <c r="AD119" s="902"/>
      <c r="AE119" s="903"/>
      <c r="AF119" s="904">
        <v>594331</v>
      </c>
      <c r="AG119" s="902"/>
      <c r="AH119" s="902"/>
      <c r="AI119" s="902"/>
      <c r="AJ119" s="903"/>
      <c r="AK119" s="904">
        <v>270147</v>
      </c>
      <c r="AL119" s="902"/>
      <c r="AM119" s="902"/>
      <c r="AN119" s="902"/>
      <c r="AO119" s="903"/>
      <c r="AP119" s="905">
        <v>0.1</v>
      </c>
      <c r="AQ119" s="906"/>
      <c r="AR119" s="906"/>
      <c r="AS119" s="906"/>
      <c r="AT119" s="907"/>
      <c r="AU119" s="912"/>
      <c r="AV119" s="913"/>
      <c r="AW119" s="913"/>
      <c r="AX119" s="913"/>
      <c r="AY119" s="913"/>
      <c r="AZ119" s="251" t="s">
        <v>179</v>
      </c>
      <c r="BA119" s="251"/>
      <c r="BB119" s="251"/>
      <c r="BC119" s="251"/>
      <c r="BD119" s="251"/>
      <c r="BE119" s="251"/>
      <c r="BF119" s="251"/>
      <c r="BG119" s="251"/>
      <c r="BH119" s="251"/>
      <c r="BI119" s="251"/>
      <c r="BJ119" s="251"/>
      <c r="BK119" s="251"/>
      <c r="BL119" s="251"/>
      <c r="BM119" s="251"/>
      <c r="BN119" s="251"/>
      <c r="BO119" s="979" t="s">
        <v>451</v>
      </c>
      <c r="BP119" s="1007"/>
      <c r="BQ119" s="1001">
        <v>618134878</v>
      </c>
      <c r="BR119" s="1002"/>
      <c r="BS119" s="1002"/>
      <c r="BT119" s="1002"/>
      <c r="BU119" s="1002"/>
      <c r="BV119" s="1002">
        <v>618108976</v>
      </c>
      <c r="BW119" s="1002"/>
      <c r="BX119" s="1002"/>
      <c r="BY119" s="1002"/>
      <c r="BZ119" s="1002"/>
      <c r="CA119" s="1002">
        <v>635781396</v>
      </c>
      <c r="CB119" s="1002"/>
      <c r="CC119" s="1002"/>
      <c r="CD119" s="1002"/>
      <c r="CE119" s="1002"/>
      <c r="CF119" s="1003"/>
      <c r="CG119" s="1004"/>
      <c r="CH119" s="1004"/>
      <c r="CI119" s="1004"/>
      <c r="CJ119" s="1005"/>
      <c r="CK119" s="952"/>
      <c r="CL119" s="953"/>
      <c r="CM119" s="975" t="s">
        <v>452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124</v>
      </c>
      <c r="DH119" s="988"/>
      <c r="DI119" s="988"/>
      <c r="DJ119" s="988"/>
      <c r="DK119" s="989"/>
      <c r="DL119" s="987" t="s">
        <v>124</v>
      </c>
      <c r="DM119" s="988"/>
      <c r="DN119" s="988"/>
      <c r="DO119" s="988"/>
      <c r="DP119" s="989"/>
      <c r="DQ119" s="987" t="s">
        <v>124</v>
      </c>
      <c r="DR119" s="988"/>
      <c r="DS119" s="988"/>
      <c r="DT119" s="988"/>
      <c r="DU119" s="989"/>
      <c r="DV119" s="990" t="s">
        <v>124</v>
      </c>
      <c r="DW119" s="991"/>
      <c r="DX119" s="991"/>
      <c r="DY119" s="991"/>
      <c r="DZ119" s="992"/>
    </row>
    <row r="120" spans="1:130" s="230" customFormat="1" ht="26.25" customHeight="1" x14ac:dyDescent="0.2">
      <c r="A120" s="1059"/>
      <c r="B120" s="951"/>
      <c r="C120" s="924" t="s">
        <v>429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124</v>
      </c>
      <c r="AB120" s="961"/>
      <c r="AC120" s="961"/>
      <c r="AD120" s="961"/>
      <c r="AE120" s="962"/>
      <c r="AF120" s="963" t="s">
        <v>124</v>
      </c>
      <c r="AG120" s="961"/>
      <c r="AH120" s="961"/>
      <c r="AI120" s="961"/>
      <c r="AJ120" s="962"/>
      <c r="AK120" s="963" t="s">
        <v>124</v>
      </c>
      <c r="AL120" s="961"/>
      <c r="AM120" s="961"/>
      <c r="AN120" s="961"/>
      <c r="AO120" s="962"/>
      <c r="AP120" s="964" t="s">
        <v>124</v>
      </c>
      <c r="AQ120" s="965"/>
      <c r="AR120" s="965"/>
      <c r="AS120" s="965"/>
      <c r="AT120" s="966"/>
      <c r="AU120" s="993" t="s">
        <v>453</v>
      </c>
      <c r="AV120" s="994"/>
      <c r="AW120" s="994"/>
      <c r="AX120" s="994"/>
      <c r="AY120" s="995"/>
      <c r="AZ120" s="931" t="s">
        <v>454</v>
      </c>
      <c r="BA120" s="899"/>
      <c r="BB120" s="899"/>
      <c r="BC120" s="899"/>
      <c r="BD120" s="899"/>
      <c r="BE120" s="899"/>
      <c r="BF120" s="899"/>
      <c r="BG120" s="899"/>
      <c r="BH120" s="899"/>
      <c r="BI120" s="899"/>
      <c r="BJ120" s="899"/>
      <c r="BK120" s="899"/>
      <c r="BL120" s="899"/>
      <c r="BM120" s="899"/>
      <c r="BN120" s="899"/>
      <c r="BO120" s="899"/>
      <c r="BP120" s="900"/>
      <c r="BQ120" s="932">
        <v>74211070</v>
      </c>
      <c r="BR120" s="933"/>
      <c r="BS120" s="933"/>
      <c r="BT120" s="933"/>
      <c r="BU120" s="933"/>
      <c r="BV120" s="933">
        <v>84981439</v>
      </c>
      <c r="BW120" s="933"/>
      <c r="BX120" s="933"/>
      <c r="BY120" s="933"/>
      <c r="BZ120" s="933"/>
      <c r="CA120" s="933">
        <v>89334021</v>
      </c>
      <c r="CB120" s="933"/>
      <c r="CC120" s="933"/>
      <c r="CD120" s="933"/>
      <c r="CE120" s="933"/>
      <c r="CF120" s="946">
        <v>29.4</v>
      </c>
      <c r="CG120" s="947"/>
      <c r="CH120" s="947"/>
      <c r="CI120" s="947"/>
      <c r="CJ120" s="947"/>
      <c r="CK120" s="1008" t="s">
        <v>455</v>
      </c>
      <c r="CL120" s="1009"/>
      <c r="CM120" s="1009"/>
      <c r="CN120" s="1009"/>
      <c r="CO120" s="1010"/>
      <c r="CP120" s="1016" t="s">
        <v>401</v>
      </c>
      <c r="CQ120" s="1017"/>
      <c r="CR120" s="1017"/>
      <c r="CS120" s="1017"/>
      <c r="CT120" s="1017"/>
      <c r="CU120" s="1017"/>
      <c r="CV120" s="1017"/>
      <c r="CW120" s="1017"/>
      <c r="CX120" s="1017"/>
      <c r="CY120" s="1017"/>
      <c r="CZ120" s="1017"/>
      <c r="DA120" s="1017"/>
      <c r="DB120" s="1017"/>
      <c r="DC120" s="1017"/>
      <c r="DD120" s="1017"/>
      <c r="DE120" s="1017"/>
      <c r="DF120" s="1018"/>
      <c r="DG120" s="932">
        <v>49625542</v>
      </c>
      <c r="DH120" s="933"/>
      <c r="DI120" s="933"/>
      <c r="DJ120" s="933"/>
      <c r="DK120" s="933"/>
      <c r="DL120" s="933">
        <v>48546654</v>
      </c>
      <c r="DM120" s="933"/>
      <c r="DN120" s="933"/>
      <c r="DO120" s="933"/>
      <c r="DP120" s="933"/>
      <c r="DQ120" s="933">
        <v>47414393</v>
      </c>
      <c r="DR120" s="933"/>
      <c r="DS120" s="933"/>
      <c r="DT120" s="933"/>
      <c r="DU120" s="933"/>
      <c r="DV120" s="934">
        <v>15.6</v>
      </c>
      <c r="DW120" s="934"/>
      <c r="DX120" s="934"/>
      <c r="DY120" s="934"/>
      <c r="DZ120" s="935"/>
    </row>
    <row r="121" spans="1:130" s="230" customFormat="1" ht="26.25" customHeight="1" x14ac:dyDescent="0.2">
      <c r="A121" s="1059"/>
      <c r="B121" s="951"/>
      <c r="C121" s="976" t="s">
        <v>456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124</v>
      </c>
      <c r="AB121" s="961"/>
      <c r="AC121" s="961"/>
      <c r="AD121" s="961"/>
      <c r="AE121" s="962"/>
      <c r="AF121" s="963" t="s">
        <v>124</v>
      </c>
      <c r="AG121" s="961"/>
      <c r="AH121" s="961"/>
      <c r="AI121" s="961"/>
      <c r="AJ121" s="962"/>
      <c r="AK121" s="963" t="s">
        <v>124</v>
      </c>
      <c r="AL121" s="961"/>
      <c r="AM121" s="961"/>
      <c r="AN121" s="961"/>
      <c r="AO121" s="962"/>
      <c r="AP121" s="964" t="s">
        <v>124</v>
      </c>
      <c r="AQ121" s="965"/>
      <c r="AR121" s="965"/>
      <c r="AS121" s="965"/>
      <c r="AT121" s="966"/>
      <c r="AU121" s="996"/>
      <c r="AV121" s="997"/>
      <c r="AW121" s="997"/>
      <c r="AX121" s="997"/>
      <c r="AY121" s="998"/>
      <c r="AZ121" s="924" t="s">
        <v>457</v>
      </c>
      <c r="BA121" s="925"/>
      <c r="BB121" s="925"/>
      <c r="BC121" s="925"/>
      <c r="BD121" s="925"/>
      <c r="BE121" s="925"/>
      <c r="BF121" s="925"/>
      <c r="BG121" s="925"/>
      <c r="BH121" s="925"/>
      <c r="BI121" s="925"/>
      <c r="BJ121" s="925"/>
      <c r="BK121" s="925"/>
      <c r="BL121" s="925"/>
      <c r="BM121" s="925"/>
      <c r="BN121" s="925"/>
      <c r="BO121" s="925"/>
      <c r="BP121" s="926"/>
      <c r="BQ121" s="927">
        <v>99277427</v>
      </c>
      <c r="BR121" s="928"/>
      <c r="BS121" s="928"/>
      <c r="BT121" s="928"/>
      <c r="BU121" s="928"/>
      <c r="BV121" s="928">
        <v>99319276</v>
      </c>
      <c r="BW121" s="928"/>
      <c r="BX121" s="928"/>
      <c r="BY121" s="928"/>
      <c r="BZ121" s="928"/>
      <c r="CA121" s="928">
        <v>102875165</v>
      </c>
      <c r="CB121" s="928"/>
      <c r="CC121" s="928"/>
      <c r="CD121" s="928"/>
      <c r="CE121" s="928"/>
      <c r="CF121" s="922">
        <v>33.9</v>
      </c>
      <c r="CG121" s="923"/>
      <c r="CH121" s="923"/>
      <c r="CI121" s="923"/>
      <c r="CJ121" s="923"/>
      <c r="CK121" s="1011"/>
      <c r="CL121" s="1012"/>
      <c r="CM121" s="1012"/>
      <c r="CN121" s="1012"/>
      <c r="CO121" s="1013"/>
      <c r="CP121" s="1021" t="s">
        <v>400</v>
      </c>
      <c r="CQ121" s="1022"/>
      <c r="CR121" s="1022"/>
      <c r="CS121" s="1022"/>
      <c r="CT121" s="1022"/>
      <c r="CU121" s="1022"/>
      <c r="CV121" s="1022"/>
      <c r="CW121" s="1022"/>
      <c r="CX121" s="1022"/>
      <c r="CY121" s="1022"/>
      <c r="CZ121" s="1022"/>
      <c r="DA121" s="1022"/>
      <c r="DB121" s="1022"/>
      <c r="DC121" s="1022"/>
      <c r="DD121" s="1022"/>
      <c r="DE121" s="1022"/>
      <c r="DF121" s="1023"/>
      <c r="DG121" s="927">
        <v>18228917</v>
      </c>
      <c r="DH121" s="928"/>
      <c r="DI121" s="928"/>
      <c r="DJ121" s="928"/>
      <c r="DK121" s="928"/>
      <c r="DL121" s="928">
        <v>17296955</v>
      </c>
      <c r="DM121" s="928"/>
      <c r="DN121" s="928"/>
      <c r="DO121" s="928"/>
      <c r="DP121" s="928"/>
      <c r="DQ121" s="928">
        <v>16210072</v>
      </c>
      <c r="DR121" s="928"/>
      <c r="DS121" s="928"/>
      <c r="DT121" s="928"/>
      <c r="DU121" s="928"/>
      <c r="DV121" s="929">
        <v>5.3</v>
      </c>
      <c r="DW121" s="929"/>
      <c r="DX121" s="929"/>
      <c r="DY121" s="929"/>
      <c r="DZ121" s="930"/>
    </row>
    <row r="122" spans="1:130" s="230" customFormat="1" ht="26.25" customHeight="1" x14ac:dyDescent="0.2">
      <c r="A122" s="1059"/>
      <c r="B122" s="951"/>
      <c r="C122" s="924" t="s">
        <v>439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124</v>
      </c>
      <c r="AB122" s="961"/>
      <c r="AC122" s="961"/>
      <c r="AD122" s="961"/>
      <c r="AE122" s="962"/>
      <c r="AF122" s="963" t="s">
        <v>124</v>
      </c>
      <c r="AG122" s="961"/>
      <c r="AH122" s="961"/>
      <c r="AI122" s="961"/>
      <c r="AJ122" s="962"/>
      <c r="AK122" s="963" t="s">
        <v>124</v>
      </c>
      <c r="AL122" s="961"/>
      <c r="AM122" s="961"/>
      <c r="AN122" s="961"/>
      <c r="AO122" s="962"/>
      <c r="AP122" s="964" t="s">
        <v>124</v>
      </c>
      <c r="AQ122" s="965"/>
      <c r="AR122" s="965"/>
      <c r="AS122" s="965"/>
      <c r="AT122" s="966"/>
      <c r="AU122" s="996"/>
      <c r="AV122" s="997"/>
      <c r="AW122" s="997"/>
      <c r="AX122" s="997"/>
      <c r="AY122" s="998"/>
      <c r="AZ122" s="975" t="s">
        <v>458</v>
      </c>
      <c r="BA122" s="967"/>
      <c r="BB122" s="967"/>
      <c r="BC122" s="967"/>
      <c r="BD122" s="967"/>
      <c r="BE122" s="967"/>
      <c r="BF122" s="967"/>
      <c r="BG122" s="967"/>
      <c r="BH122" s="967"/>
      <c r="BI122" s="967"/>
      <c r="BJ122" s="967"/>
      <c r="BK122" s="967"/>
      <c r="BL122" s="967"/>
      <c r="BM122" s="967"/>
      <c r="BN122" s="967"/>
      <c r="BO122" s="967"/>
      <c r="BP122" s="968"/>
      <c r="BQ122" s="1001">
        <v>388043654</v>
      </c>
      <c r="BR122" s="1002"/>
      <c r="BS122" s="1002"/>
      <c r="BT122" s="1002"/>
      <c r="BU122" s="1002"/>
      <c r="BV122" s="1002">
        <v>385172213</v>
      </c>
      <c r="BW122" s="1002"/>
      <c r="BX122" s="1002"/>
      <c r="BY122" s="1002"/>
      <c r="BZ122" s="1002"/>
      <c r="CA122" s="1002">
        <v>382583035</v>
      </c>
      <c r="CB122" s="1002"/>
      <c r="CC122" s="1002"/>
      <c r="CD122" s="1002"/>
      <c r="CE122" s="1002"/>
      <c r="CF122" s="1019">
        <v>126.1</v>
      </c>
      <c r="CG122" s="1020"/>
      <c r="CH122" s="1020"/>
      <c r="CI122" s="1020"/>
      <c r="CJ122" s="1020"/>
      <c r="CK122" s="1011"/>
      <c r="CL122" s="1012"/>
      <c r="CM122" s="1012"/>
      <c r="CN122" s="1012"/>
      <c r="CO122" s="1013"/>
      <c r="CP122" s="1021" t="s">
        <v>459</v>
      </c>
      <c r="CQ122" s="1022"/>
      <c r="CR122" s="1022"/>
      <c r="CS122" s="1022"/>
      <c r="CT122" s="1022"/>
      <c r="CU122" s="1022"/>
      <c r="CV122" s="1022"/>
      <c r="CW122" s="1022"/>
      <c r="CX122" s="1022"/>
      <c r="CY122" s="1022"/>
      <c r="CZ122" s="1022"/>
      <c r="DA122" s="1022"/>
      <c r="DB122" s="1022"/>
      <c r="DC122" s="1022"/>
      <c r="DD122" s="1022"/>
      <c r="DE122" s="1022"/>
      <c r="DF122" s="1023"/>
      <c r="DG122" s="927">
        <v>679246</v>
      </c>
      <c r="DH122" s="928"/>
      <c r="DI122" s="928"/>
      <c r="DJ122" s="928"/>
      <c r="DK122" s="928"/>
      <c r="DL122" s="928">
        <v>399380</v>
      </c>
      <c r="DM122" s="928"/>
      <c r="DN122" s="928"/>
      <c r="DO122" s="928"/>
      <c r="DP122" s="928"/>
      <c r="DQ122" s="928">
        <v>942542</v>
      </c>
      <c r="DR122" s="928"/>
      <c r="DS122" s="928"/>
      <c r="DT122" s="928"/>
      <c r="DU122" s="928"/>
      <c r="DV122" s="929">
        <v>0.3</v>
      </c>
      <c r="DW122" s="929"/>
      <c r="DX122" s="929"/>
      <c r="DY122" s="929"/>
      <c r="DZ122" s="930"/>
    </row>
    <row r="123" spans="1:130" s="230" customFormat="1" ht="26.25" customHeight="1" x14ac:dyDescent="0.2">
      <c r="A123" s="1059"/>
      <c r="B123" s="951"/>
      <c r="C123" s="924" t="s">
        <v>445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124</v>
      </c>
      <c r="AB123" s="961"/>
      <c r="AC123" s="961"/>
      <c r="AD123" s="961"/>
      <c r="AE123" s="962"/>
      <c r="AF123" s="963" t="s">
        <v>124</v>
      </c>
      <c r="AG123" s="961"/>
      <c r="AH123" s="961"/>
      <c r="AI123" s="961"/>
      <c r="AJ123" s="962"/>
      <c r="AK123" s="963" t="s">
        <v>124</v>
      </c>
      <c r="AL123" s="961"/>
      <c r="AM123" s="961"/>
      <c r="AN123" s="961"/>
      <c r="AO123" s="962"/>
      <c r="AP123" s="964" t="s">
        <v>124</v>
      </c>
      <c r="AQ123" s="965"/>
      <c r="AR123" s="965"/>
      <c r="AS123" s="965"/>
      <c r="AT123" s="966"/>
      <c r="AU123" s="999"/>
      <c r="AV123" s="1000"/>
      <c r="AW123" s="1000"/>
      <c r="AX123" s="1000"/>
      <c r="AY123" s="1000"/>
      <c r="AZ123" s="251" t="s">
        <v>179</v>
      </c>
      <c r="BA123" s="251"/>
      <c r="BB123" s="251"/>
      <c r="BC123" s="251"/>
      <c r="BD123" s="251"/>
      <c r="BE123" s="251"/>
      <c r="BF123" s="251"/>
      <c r="BG123" s="251"/>
      <c r="BH123" s="251"/>
      <c r="BI123" s="251"/>
      <c r="BJ123" s="251"/>
      <c r="BK123" s="251"/>
      <c r="BL123" s="251"/>
      <c r="BM123" s="251"/>
      <c r="BN123" s="251"/>
      <c r="BO123" s="979" t="s">
        <v>460</v>
      </c>
      <c r="BP123" s="1007"/>
      <c r="BQ123" s="1065">
        <v>561532151</v>
      </c>
      <c r="BR123" s="1066"/>
      <c r="BS123" s="1066"/>
      <c r="BT123" s="1066"/>
      <c r="BU123" s="1066"/>
      <c r="BV123" s="1066">
        <v>569472928</v>
      </c>
      <c r="BW123" s="1066"/>
      <c r="BX123" s="1066"/>
      <c r="BY123" s="1066"/>
      <c r="BZ123" s="1066"/>
      <c r="CA123" s="1066">
        <v>574792221</v>
      </c>
      <c r="CB123" s="1066"/>
      <c r="CC123" s="1066"/>
      <c r="CD123" s="1066"/>
      <c r="CE123" s="1066"/>
      <c r="CF123" s="1003"/>
      <c r="CG123" s="1004"/>
      <c r="CH123" s="1004"/>
      <c r="CI123" s="1004"/>
      <c r="CJ123" s="1005"/>
      <c r="CK123" s="1011"/>
      <c r="CL123" s="1012"/>
      <c r="CM123" s="1012"/>
      <c r="CN123" s="1012"/>
      <c r="CO123" s="1013"/>
      <c r="CP123" s="1021" t="s">
        <v>461</v>
      </c>
      <c r="CQ123" s="1022"/>
      <c r="CR123" s="1022"/>
      <c r="CS123" s="1022"/>
      <c r="CT123" s="1022"/>
      <c r="CU123" s="1022"/>
      <c r="CV123" s="1022"/>
      <c r="CW123" s="1022"/>
      <c r="CX123" s="1022"/>
      <c r="CY123" s="1022"/>
      <c r="CZ123" s="1022"/>
      <c r="DA123" s="1022"/>
      <c r="DB123" s="1022"/>
      <c r="DC123" s="1022"/>
      <c r="DD123" s="1022"/>
      <c r="DE123" s="1022"/>
      <c r="DF123" s="1023"/>
      <c r="DG123" s="960">
        <v>786409</v>
      </c>
      <c r="DH123" s="961"/>
      <c r="DI123" s="961"/>
      <c r="DJ123" s="961"/>
      <c r="DK123" s="962"/>
      <c r="DL123" s="963">
        <v>877099</v>
      </c>
      <c r="DM123" s="961"/>
      <c r="DN123" s="961"/>
      <c r="DO123" s="961"/>
      <c r="DP123" s="962"/>
      <c r="DQ123" s="963">
        <v>891597</v>
      </c>
      <c r="DR123" s="961"/>
      <c r="DS123" s="961"/>
      <c r="DT123" s="961"/>
      <c r="DU123" s="962"/>
      <c r="DV123" s="964">
        <v>0.3</v>
      </c>
      <c r="DW123" s="965"/>
      <c r="DX123" s="965"/>
      <c r="DY123" s="965"/>
      <c r="DZ123" s="966"/>
    </row>
    <row r="124" spans="1:130" s="230" customFormat="1" ht="26.25" customHeight="1" thickBot="1" x14ac:dyDescent="0.25">
      <c r="A124" s="1059"/>
      <c r="B124" s="951"/>
      <c r="C124" s="924" t="s">
        <v>448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v>3252</v>
      </c>
      <c r="AB124" s="961"/>
      <c r="AC124" s="961"/>
      <c r="AD124" s="961"/>
      <c r="AE124" s="962"/>
      <c r="AF124" s="963">
        <v>22627</v>
      </c>
      <c r="AG124" s="961"/>
      <c r="AH124" s="961"/>
      <c r="AI124" s="961"/>
      <c r="AJ124" s="962"/>
      <c r="AK124" s="963">
        <v>30012</v>
      </c>
      <c r="AL124" s="961"/>
      <c r="AM124" s="961"/>
      <c r="AN124" s="961"/>
      <c r="AO124" s="962"/>
      <c r="AP124" s="964">
        <v>0</v>
      </c>
      <c r="AQ124" s="965"/>
      <c r="AR124" s="965"/>
      <c r="AS124" s="965"/>
      <c r="AT124" s="966"/>
      <c r="AU124" s="1061" t="s">
        <v>462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18.899999999999999</v>
      </c>
      <c r="BR124" s="1029"/>
      <c r="BS124" s="1029"/>
      <c r="BT124" s="1029"/>
      <c r="BU124" s="1029"/>
      <c r="BV124" s="1029">
        <v>16.399999999999999</v>
      </c>
      <c r="BW124" s="1029"/>
      <c r="BX124" s="1029"/>
      <c r="BY124" s="1029"/>
      <c r="BZ124" s="1029"/>
      <c r="CA124" s="1029">
        <v>20.100000000000001</v>
      </c>
      <c r="CB124" s="1029"/>
      <c r="CC124" s="1029"/>
      <c r="CD124" s="1029"/>
      <c r="CE124" s="1029"/>
      <c r="CF124" s="1030"/>
      <c r="CG124" s="1031"/>
      <c r="CH124" s="1031"/>
      <c r="CI124" s="1031"/>
      <c r="CJ124" s="1032"/>
      <c r="CK124" s="1014"/>
      <c r="CL124" s="1014"/>
      <c r="CM124" s="1014"/>
      <c r="CN124" s="1014"/>
      <c r="CO124" s="1015"/>
      <c r="CP124" s="1021" t="s">
        <v>463</v>
      </c>
      <c r="CQ124" s="1022"/>
      <c r="CR124" s="1022"/>
      <c r="CS124" s="1022"/>
      <c r="CT124" s="1022"/>
      <c r="CU124" s="1022"/>
      <c r="CV124" s="1022"/>
      <c r="CW124" s="1022"/>
      <c r="CX124" s="1022"/>
      <c r="CY124" s="1022"/>
      <c r="CZ124" s="1022"/>
      <c r="DA124" s="1022"/>
      <c r="DB124" s="1022"/>
      <c r="DC124" s="1022"/>
      <c r="DD124" s="1022"/>
      <c r="DE124" s="1022"/>
      <c r="DF124" s="1023"/>
      <c r="DG124" s="1006">
        <v>1192244</v>
      </c>
      <c r="DH124" s="988"/>
      <c r="DI124" s="988"/>
      <c r="DJ124" s="988"/>
      <c r="DK124" s="989"/>
      <c r="DL124" s="987">
        <v>1120499</v>
      </c>
      <c r="DM124" s="988"/>
      <c r="DN124" s="988"/>
      <c r="DO124" s="988"/>
      <c r="DP124" s="989"/>
      <c r="DQ124" s="987">
        <v>897076</v>
      </c>
      <c r="DR124" s="988"/>
      <c r="DS124" s="988"/>
      <c r="DT124" s="988"/>
      <c r="DU124" s="989"/>
      <c r="DV124" s="990">
        <v>0.3</v>
      </c>
      <c r="DW124" s="991"/>
      <c r="DX124" s="991"/>
      <c r="DY124" s="991"/>
      <c r="DZ124" s="992"/>
    </row>
    <row r="125" spans="1:130" s="230" customFormat="1" ht="26.25" customHeight="1" x14ac:dyDescent="0.2">
      <c r="A125" s="1059"/>
      <c r="B125" s="951"/>
      <c r="C125" s="924" t="s">
        <v>450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124</v>
      </c>
      <c r="AB125" s="961"/>
      <c r="AC125" s="961"/>
      <c r="AD125" s="961"/>
      <c r="AE125" s="962"/>
      <c r="AF125" s="963" t="s">
        <v>124</v>
      </c>
      <c r="AG125" s="961"/>
      <c r="AH125" s="961"/>
      <c r="AI125" s="961"/>
      <c r="AJ125" s="962"/>
      <c r="AK125" s="963" t="s">
        <v>124</v>
      </c>
      <c r="AL125" s="961"/>
      <c r="AM125" s="961"/>
      <c r="AN125" s="961"/>
      <c r="AO125" s="962"/>
      <c r="AP125" s="964" t="s">
        <v>124</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464</v>
      </c>
      <c r="CL125" s="1009"/>
      <c r="CM125" s="1009"/>
      <c r="CN125" s="1009"/>
      <c r="CO125" s="1010"/>
      <c r="CP125" s="931" t="s">
        <v>465</v>
      </c>
      <c r="CQ125" s="899"/>
      <c r="CR125" s="899"/>
      <c r="CS125" s="899"/>
      <c r="CT125" s="899"/>
      <c r="CU125" s="899"/>
      <c r="CV125" s="899"/>
      <c r="CW125" s="899"/>
      <c r="CX125" s="899"/>
      <c r="CY125" s="899"/>
      <c r="CZ125" s="899"/>
      <c r="DA125" s="899"/>
      <c r="DB125" s="899"/>
      <c r="DC125" s="899"/>
      <c r="DD125" s="899"/>
      <c r="DE125" s="899"/>
      <c r="DF125" s="900"/>
      <c r="DG125" s="932" t="s">
        <v>124</v>
      </c>
      <c r="DH125" s="933"/>
      <c r="DI125" s="933"/>
      <c r="DJ125" s="933"/>
      <c r="DK125" s="933"/>
      <c r="DL125" s="933" t="s">
        <v>124</v>
      </c>
      <c r="DM125" s="933"/>
      <c r="DN125" s="933"/>
      <c r="DO125" s="933"/>
      <c r="DP125" s="933"/>
      <c r="DQ125" s="933" t="s">
        <v>124</v>
      </c>
      <c r="DR125" s="933"/>
      <c r="DS125" s="933"/>
      <c r="DT125" s="933"/>
      <c r="DU125" s="933"/>
      <c r="DV125" s="934" t="s">
        <v>124</v>
      </c>
      <c r="DW125" s="934"/>
      <c r="DX125" s="934"/>
      <c r="DY125" s="934"/>
      <c r="DZ125" s="935"/>
    </row>
    <row r="126" spans="1:130" s="230" customFormat="1" ht="26.25" customHeight="1" thickBot="1" x14ac:dyDescent="0.25">
      <c r="A126" s="1059"/>
      <c r="B126" s="951"/>
      <c r="C126" s="924" t="s">
        <v>452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124</v>
      </c>
      <c r="AB126" s="961"/>
      <c r="AC126" s="961"/>
      <c r="AD126" s="961"/>
      <c r="AE126" s="962"/>
      <c r="AF126" s="963" t="s">
        <v>124</v>
      </c>
      <c r="AG126" s="961"/>
      <c r="AH126" s="961"/>
      <c r="AI126" s="961"/>
      <c r="AJ126" s="962"/>
      <c r="AK126" s="963" t="s">
        <v>124</v>
      </c>
      <c r="AL126" s="961"/>
      <c r="AM126" s="961"/>
      <c r="AN126" s="961"/>
      <c r="AO126" s="962"/>
      <c r="AP126" s="964" t="s">
        <v>124</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466</v>
      </c>
      <c r="CQ126" s="925"/>
      <c r="CR126" s="925"/>
      <c r="CS126" s="925"/>
      <c r="CT126" s="925"/>
      <c r="CU126" s="925"/>
      <c r="CV126" s="925"/>
      <c r="CW126" s="925"/>
      <c r="CX126" s="925"/>
      <c r="CY126" s="925"/>
      <c r="CZ126" s="925"/>
      <c r="DA126" s="925"/>
      <c r="DB126" s="925"/>
      <c r="DC126" s="925"/>
      <c r="DD126" s="925"/>
      <c r="DE126" s="925"/>
      <c r="DF126" s="926"/>
      <c r="DG126" s="927" t="s">
        <v>124</v>
      </c>
      <c r="DH126" s="928"/>
      <c r="DI126" s="928"/>
      <c r="DJ126" s="928"/>
      <c r="DK126" s="928"/>
      <c r="DL126" s="928" t="s">
        <v>124</v>
      </c>
      <c r="DM126" s="928"/>
      <c r="DN126" s="928"/>
      <c r="DO126" s="928"/>
      <c r="DP126" s="928"/>
      <c r="DQ126" s="928" t="s">
        <v>124</v>
      </c>
      <c r="DR126" s="928"/>
      <c r="DS126" s="928"/>
      <c r="DT126" s="928"/>
      <c r="DU126" s="928"/>
      <c r="DV126" s="929" t="s">
        <v>124</v>
      </c>
      <c r="DW126" s="929"/>
      <c r="DX126" s="929"/>
      <c r="DY126" s="929"/>
      <c r="DZ126" s="930"/>
    </row>
    <row r="127" spans="1:130" s="230" customFormat="1" ht="26.25" customHeight="1" x14ac:dyDescent="0.2">
      <c r="A127" s="1060"/>
      <c r="B127" s="953"/>
      <c r="C127" s="975" t="s">
        <v>467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7778</v>
      </c>
      <c r="AB127" s="961"/>
      <c r="AC127" s="961"/>
      <c r="AD127" s="961"/>
      <c r="AE127" s="962"/>
      <c r="AF127" s="963">
        <v>7741</v>
      </c>
      <c r="AG127" s="961"/>
      <c r="AH127" s="961"/>
      <c r="AI127" s="961"/>
      <c r="AJ127" s="962"/>
      <c r="AK127" s="963">
        <v>7823</v>
      </c>
      <c r="AL127" s="961"/>
      <c r="AM127" s="961"/>
      <c r="AN127" s="961"/>
      <c r="AO127" s="962"/>
      <c r="AP127" s="964">
        <v>0</v>
      </c>
      <c r="AQ127" s="965"/>
      <c r="AR127" s="965"/>
      <c r="AS127" s="965"/>
      <c r="AT127" s="966"/>
      <c r="AU127" s="232"/>
      <c r="AV127" s="232"/>
      <c r="AW127" s="232"/>
      <c r="AX127" s="1033" t="s">
        <v>468</v>
      </c>
      <c r="AY127" s="1034"/>
      <c r="AZ127" s="1034"/>
      <c r="BA127" s="1034"/>
      <c r="BB127" s="1034"/>
      <c r="BC127" s="1034"/>
      <c r="BD127" s="1034"/>
      <c r="BE127" s="1035"/>
      <c r="BF127" s="1036" t="s">
        <v>469</v>
      </c>
      <c r="BG127" s="1034"/>
      <c r="BH127" s="1034"/>
      <c r="BI127" s="1034"/>
      <c r="BJ127" s="1034"/>
      <c r="BK127" s="1034"/>
      <c r="BL127" s="1035"/>
      <c r="BM127" s="1036" t="s">
        <v>470</v>
      </c>
      <c r="BN127" s="1034"/>
      <c r="BO127" s="1034"/>
      <c r="BP127" s="1034"/>
      <c r="BQ127" s="1034"/>
      <c r="BR127" s="1034"/>
      <c r="BS127" s="1035"/>
      <c r="BT127" s="1036" t="s">
        <v>471</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472</v>
      </c>
      <c r="CQ127" s="925"/>
      <c r="CR127" s="925"/>
      <c r="CS127" s="925"/>
      <c r="CT127" s="925"/>
      <c r="CU127" s="925"/>
      <c r="CV127" s="925"/>
      <c r="CW127" s="925"/>
      <c r="CX127" s="925"/>
      <c r="CY127" s="925"/>
      <c r="CZ127" s="925"/>
      <c r="DA127" s="925"/>
      <c r="DB127" s="925"/>
      <c r="DC127" s="925"/>
      <c r="DD127" s="925"/>
      <c r="DE127" s="925"/>
      <c r="DF127" s="926"/>
      <c r="DG127" s="927" t="s">
        <v>124</v>
      </c>
      <c r="DH127" s="928"/>
      <c r="DI127" s="928"/>
      <c r="DJ127" s="928"/>
      <c r="DK127" s="928"/>
      <c r="DL127" s="928" t="s">
        <v>124</v>
      </c>
      <c r="DM127" s="928"/>
      <c r="DN127" s="928"/>
      <c r="DO127" s="928"/>
      <c r="DP127" s="928"/>
      <c r="DQ127" s="928" t="s">
        <v>124</v>
      </c>
      <c r="DR127" s="928"/>
      <c r="DS127" s="928"/>
      <c r="DT127" s="928"/>
      <c r="DU127" s="928"/>
      <c r="DV127" s="929" t="s">
        <v>124</v>
      </c>
      <c r="DW127" s="929"/>
      <c r="DX127" s="929"/>
      <c r="DY127" s="929"/>
      <c r="DZ127" s="930"/>
    </row>
    <row r="128" spans="1:130" s="230" customFormat="1" ht="26.25" customHeight="1" thickBot="1" x14ac:dyDescent="0.25">
      <c r="A128" s="1043" t="s">
        <v>473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474</v>
      </c>
      <c r="X128" s="1045"/>
      <c r="Y128" s="1045"/>
      <c r="Z128" s="1046"/>
      <c r="AA128" s="1047">
        <v>12633317</v>
      </c>
      <c r="AB128" s="1048"/>
      <c r="AC128" s="1048"/>
      <c r="AD128" s="1048"/>
      <c r="AE128" s="1049"/>
      <c r="AF128" s="1050">
        <v>14044183</v>
      </c>
      <c r="AG128" s="1048"/>
      <c r="AH128" s="1048"/>
      <c r="AI128" s="1048"/>
      <c r="AJ128" s="1049"/>
      <c r="AK128" s="1050">
        <v>14137013</v>
      </c>
      <c r="AL128" s="1048"/>
      <c r="AM128" s="1048"/>
      <c r="AN128" s="1048"/>
      <c r="AO128" s="1049"/>
      <c r="AP128" s="1051"/>
      <c r="AQ128" s="1052"/>
      <c r="AR128" s="1052"/>
      <c r="AS128" s="1052"/>
      <c r="AT128" s="1053"/>
      <c r="AU128" s="232"/>
      <c r="AV128" s="232"/>
      <c r="AW128" s="232"/>
      <c r="AX128" s="898" t="s">
        <v>475</v>
      </c>
      <c r="AY128" s="899"/>
      <c r="AZ128" s="899"/>
      <c r="BA128" s="899"/>
      <c r="BB128" s="899"/>
      <c r="BC128" s="899"/>
      <c r="BD128" s="899"/>
      <c r="BE128" s="900"/>
      <c r="BF128" s="1054" t="s">
        <v>124</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476</v>
      </c>
      <c r="CQ128" s="726"/>
      <c r="CR128" s="726"/>
      <c r="CS128" s="726"/>
      <c r="CT128" s="726"/>
      <c r="CU128" s="726"/>
      <c r="CV128" s="726"/>
      <c r="CW128" s="726"/>
      <c r="CX128" s="726"/>
      <c r="CY128" s="726"/>
      <c r="CZ128" s="726"/>
      <c r="DA128" s="726"/>
      <c r="DB128" s="726"/>
      <c r="DC128" s="726"/>
      <c r="DD128" s="726"/>
      <c r="DE128" s="726"/>
      <c r="DF128" s="1038"/>
      <c r="DG128" s="1039">
        <v>407174</v>
      </c>
      <c r="DH128" s="1040"/>
      <c r="DI128" s="1040"/>
      <c r="DJ128" s="1040"/>
      <c r="DK128" s="1040"/>
      <c r="DL128" s="1040">
        <v>620359</v>
      </c>
      <c r="DM128" s="1040"/>
      <c r="DN128" s="1040"/>
      <c r="DO128" s="1040"/>
      <c r="DP128" s="1040"/>
      <c r="DQ128" s="1040">
        <v>520942</v>
      </c>
      <c r="DR128" s="1040"/>
      <c r="DS128" s="1040"/>
      <c r="DT128" s="1040"/>
      <c r="DU128" s="1040"/>
      <c r="DV128" s="1041">
        <v>0.2</v>
      </c>
      <c r="DW128" s="1041"/>
      <c r="DX128" s="1041"/>
      <c r="DY128" s="1041"/>
      <c r="DZ128" s="1042"/>
    </row>
    <row r="129" spans="1:131" s="230" customFormat="1" ht="26.25" customHeight="1" x14ac:dyDescent="0.2">
      <c r="A129" s="936" t="s">
        <v>105</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477</v>
      </c>
      <c r="X129" s="1073"/>
      <c r="Y129" s="1073"/>
      <c r="Z129" s="1074"/>
      <c r="AA129" s="960">
        <v>326717230</v>
      </c>
      <c r="AB129" s="961"/>
      <c r="AC129" s="961"/>
      <c r="AD129" s="961"/>
      <c r="AE129" s="962"/>
      <c r="AF129" s="963">
        <v>322781920</v>
      </c>
      <c r="AG129" s="961"/>
      <c r="AH129" s="961"/>
      <c r="AI129" s="961"/>
      <c r="AJ129" s="962"/>
      <c r="AK129" s="963">
        <v>330447137</v>
      </c>
      <c r="AL129" s="961"/>
      <c r="AM129" s="961"/>
      <c r="AN129" s="961"/>
      <c r="AO129" s="962"/>
      <c r="AP129" s="1075"/>
      <c r="AQ129" s="1076"/>
      <c r="AR129" s="1076"/>
      <c r="AS129" s="1076"/>
      <c r="AT129" s="1077"/>
      <c r="AU129" s="233"/>
      <c r="AV129" s="233"/>
      <c r="AW129" s="233"/>
      <c r="AX129" s="1067" t="s">
        <v>478</v>
      </c>
      <c r="AY129" s="925"/>
      <c r="AZ129" s="925"/>
      <c r="BA129" s="925"/>
      <c r="BB129" s="925"/>
      <c r="BC129" s="925"/>
      <c r="BD129" s="925"/>
      <c r="BE129" s="926"/>
      <c r="BF129" s="1068" t="s">
        <v>124</v>
      </c>
      <c r="BG129" s="1069"/>
      <c r="BH129" s="1069"/>
      <c r="BI129" s="1069"/>
      <c r="BJ129" s="1069"/>
      <c r="BK129" s="1069"/>
      <c r="BL129" s="1070"/>
      <c r="BM129" s="1068">
        <v>16.25</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479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480</v>
      </c>
      <c r="X130" s="1073"/>
      <c r="Y130" s="1073"/>
      <c r="Z130" s="1074"/>
      <c r="AA130" s="960">
        <v>27323304</v>
      </c>
      <c r="AB130" s="961"/>
      <c r="AC130" s="961"/>
      <c r="AD130" s="961"/>
      <c r="AE130" s="962"/>
      <c r="AF130" s="963">
        <v>26828828</v>
      </c>
      <c r="AG130" s="961"/>
      <c r="AH130" s="961"/>
      <c r="AI130" s="961"/>
      <c r="AJ130" s="962"/>
      <c r="AK130" s="963">
        <v>27026449</v>
      </c>
      <c r="AL130" s="961"/>
      <c r="AM130" s="961"/>
      <c r="AN130" s="961"/>
      <c r="AO130" s="962"/>
      <c r="AP130" s="1075"/>
      <c r="AQ130" s="1076"/>
      <c r="AR130" s="1076"/>
      <c r="AS130" s="1076"/>
      <c r="AT130" s="1077"/>
      <c r="AU130" s="233"/>
      <c r="AV130" s="233"/>
      <c r="AW130" s="233"/>
      <c r="AX130" s="1067" t="s">
        <v>481</v>
      </c>
      <c r="AY130" s="925"/>
      <c r="AZ130" s="925"/>
      <c r="BA130" s="925"/>
      <c r="BB130" s="925"/>
      <c r="BC130" s="925"/>
      <c r="BD130" s="925"/>
      <c r="BE130" s="926"/>
      <c r="BF130" s="1103">
        <v>6.3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482</v>
      </c>
      <c r="X131" s="1110"/>
      <c r="Y131" s="1110"/>
      <c r="Z131" s="1111"/>
      <c r="AA131" s="1006">
        <v>299393926</v>
      </c>
      <c r="AB131" s="988"/>
      <c r="AC131" s="988"/>
      <c r="AD131" s="988"/>
      <c r="AE131" s="989"/>
      <c r="AF131" s="987">
        <v>295953092</v>
      </c>
      <c r="AG131" s="988"/>
      <c r="AH131" s="988"/>
      <c r="AI131" s="988"/>
      <c r="AJ131" s="989"/>
      <c r="AK131" s="987">
        <v>303420688</v>
      </c>
      <c r="AL131" s="988"/>
      <c r="AM131" s="988"/>
      <c r="AN131" s="988"/>
      <c r="AO131" s="989"/>
      <c r="AP131" s="1112"/>
      <c r="AQ131" s="1113"/>
      <c r="AR131" s="1113"/>
      <c r="AS131" s="1113"/>
      <c r="AT131" s="1114"/>
      <c r="AU131" s="233"/>
      <c r="AV131" s="233"/>
      <c r="AW131" s="233"/>
      <c r="AX131" s="1085" t="s">
        <v>483</v>
      </c>
      <c r="AY131" s="726"/>
      <c r="AZ131" s="726"/>
      <c r="BA131" s="726"/>
      <c r="BB131" s="726"/>
      <c r="BC131" s="726"/>
      <c r="BD131" s="726"/>
      <c r="BE131" s="1038"/>
      <c r="BF131" s="1086">
        <v>20.100000000000001</v>
      </c>
      <c r="BG131" s="1087"/>
      <c r="BH131" s="1087"/>
      <c r="BI131" s="1087"/>
      <c r="BJ131" s="1087"/>
      <c r="BK131" s="1087"/>
      <c r="BL131" s="1088"/>
      <c r="BM131" s="1086">
        <v>400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484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485</v>
      </c>
      <c r="W132" s="1096"/>
      <c r="X132" s="1096"/>
      <c r="Y132" s="1096"/>
      <c r="Z132" s="1097"/>
      <c r="AA132" s="1098">
        <v>6.9027779809999998</v>
      </c>
      <c r="AB132" s="1099"/>
      <c r="AC132" s="1099"/>
      <c r="AD132" s="1099"/>
      <c r="AE132" s="1100"/>
      <c r="AF132" s="1101">
        <v>6.286378654</v>
      </c>
      <c r="AG132" s="1099"/>
      <c r="AH132" s="1099"/>
      <c r="AI132" s="1099"/>
      <c r="AJ132" s="1100"/>
      <c r="AK132" s="1101">
        <v>5.8556725700000003</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486</v>
      </c>
      <c r="W133" s="1079"/>
      <c r="X133" s="1079"/>
      <c r="Y133" s="1079"/>
      <c r="Z133" s="1080"/>
      <c r="AA133" s="1081">
        <v>6.5</v>
      </c>
      <c r="AB133" s="1082"/>
      <c r="AC133" s="1082"/>
      <c r="AD133" s="1082"/>
      <c r="AE133" s="1083"/>
      <c r="AF133" s="1081">
        <v>6.6</v>
      </c>
      <c r="AG133" s="1082"/>
      <c r="AH133" s="1082"/>
      <c r="AI133" s="1082"/>
      <c r="AJ133" s="1083"/>
      <c r="AK133" s="1081">
        <v>6.3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vqWnenjec2tkGqPXoPexMzTmMezvyDK1c9/nQoQ8UT9wjeJdCKj+G62XDv/ijiDLAyVOqHwjC+XH0Q5rFoiaw==" saltValue="rU0GcV8xmxm5H5cj1jui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791ihQYwgaKGfUgAiNLz3B+RWJKzMjFkgYgM0ISZY2Sk6g0zsGX53GBliFXGQ9QU1ErFP9qb244pXs/MsnR/A==" saltValue="X4Wiyu6Vs+1fXUPUQHE06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ailRfSSu/M82XFm9vSOjxPVu6+zLp9FjMAeKz5k0WJ0qAerOqJi7cUf5S+qwclG6shDdF2sZzukyVld7caxZQ==" saltValue="LtZypfLtdy+CcPyxtOmF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490</v>
      </c>
      <c r="AP7" s="272"/>
      <c r="AQ7" s="273" t="s">
        <v>491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492</v>
      </c>
      <c r="AQ8" s="279" t="s">
        <v>493</v>
      </c>
      <c r="AR8" s="280" t="s">
        <v>494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495</v>
      </c>
      <c r="AL9" s="1119"/>
      <c r="AM9" s="1119"/>
      <c r="AN9" s="1120"/>
      <c r="AO9" s="281">
        <v>128583776</v>
      </c>
      <c r="AP9" s="281">
        <v>95600</v>
      </c>
      <c r="AQ9" s="282">
        <v>103356</v>
      </c>
      <c r="AR9" s="283">
        <v>-7.5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496</v>
      </c>
      <c r="AL10" s="1119"/>
      <c r="AM10" s="1119"/>
      <c r="AN10" s="1120"/>
      <c r="AO10" s="284" t="s">
        <v>497</v>
      </c>
      <c r="AP10" s="284" t="s">
        <v>497</v>
      </c>
      <c r="AQ10" s="285">
        <v>104</v>
      </c>
      <c r="AR10" s="286" t="s">
        <v>497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498</v>
      </c>
      <c r="AL11" s="1119"/>
      <c r="AM11" s="1119"/>
      <c r="AN11" s="1120"/>
      <c r="AO11" s="284">
        <v>1783685</v>
      </c>
      <c r="AP11" s="284">
        <v>1326</v>
      </c>
      <c r="AQ11" s="285">
        <v>1054</v>
      </c>
      <c r="AR11" s="286">
        <v>25.8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499</v>
      </c>
      <c r="AL12" s="1119"/>
      <c r="AM12" s="1119"/>
      <c r="AN12" s="1120"/>
      <c r="AO12" s="284" t="s">
        <v>497</v>
      </c>
      <c r="AP12" s="284" t="s">
        <v>497</v>
      </c>
      <c r="AQ12" s="285">
        <v>3</v>
      </c>
      <c r="AR12" s="286" t="s">
        <v>497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500</v>
      </c>
      <c r="AL13" s="1119"/>
      <c r="AM13" s="1119"/>
      <c r="AN13" s="1120"/>
      <c r="AO13" s="284">
        <v>2194431</v>
      </c>
      <c r="AP13" s="284">
        <v>1632</v>
      </c>
      <c r="AQ13" s="285">
        <v>1918</v>
      </c>
      <c r="AR13" s="286">
        <v>-14.9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501</v>
      </c>
      <c r="AL14" s="1119"/>
      <c r="AM14" s="1119"/>
      <c r="AN14" s="1120"/>
      <c r="AO14" s="284">
        <v>1063283</v>
      </c>
      <c r="AP14" s="284">
        <v>791</v>
      </c>
      <c r="AQ14" s="285">
        <v>1336</v>
      </c>
      <c r="AR14" s="286">
        <v>-40.799999999999997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502</v>
      </c>
      <c r="AL15" s="1122"/>
      <c r="AM15" s="1122"/>
      <c r="AN15" s="1123"/>
      <c r="AO15" s="284">
        <v>-2977410</v>
      </c>
      <c r="AP15" s="284">
        <v>-2214</v>
      </c>
      <c r="AQ15" s="285">
        <v>-3217</v>
      </c>
      <c r="AR15" s="286">
        <v>-31.2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179</v>
      </c>
      <c r="AL16" s="1122"/>
      <c r="AM16" s="1122"/>
      <c r="AN16" s="1123"/>
      <c r="AO16" s="284">
        <v>130647765</v>
      </c>
      <c r="AP16" s="284">
        <v>97135</v>
      </c>
      <c r="AQ16" s="285">
        <v>104553</v>
      </c>
      <c r="AR16" s="286">
        <v>-7.1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504</v>
      </c>
      <c r="AP20" s="293" t="s">
        <v>505</v>
      </c>
      <c r="AQ20" s="294" t="s">
        <v>506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507</v>
      </c>
      <c r="AL21" s="1125"/>
      <c r="AM21" s="1125"/>
      <c r="AN21" s="1126"/>
      <c r="AO21" s="297">
        <v>10.48</v>
      </c>
      <c r="AP21" s="298">
        <v>11.38</v>
      </c>
      <c r="AQ21" s="299">
        <v>-0.9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508</v>
      </c>
      <c r="AL22" s="1125"/>
      <c r="AM22" s="1125"/>
      <c r="AN22" s="1126"/>
      <c r="AO22" s="302">
        <v>101.3</v>
      </c>
      <c r="AP22" s="303">
        <v>99.9</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5" t="s">
        <v>509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 x14ac:dyDescent="0.2">
      <c r="A27" s="309"/>
      <c r="AO27" s="262"/>
      <c r="AP27" s="262"/>
      <c r="AQ27" s="262"/>
      <c r="AR27" s="262"/>
      <c r="AS27" s="262"/>
      <c r="AT27" s="262"/>
    </row>
    <row r="28" spans="1:46" ht="16.5" x14ac:dyDescent="0.2">
      <c r="A28" s="263" t="s">
        <v>510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490</v>
      </c>
      <c r="AP30" s="272"/>
      <c r="AQ30" s="273" t="s">
        <v>491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492</v>
      </c>
      <c r="AQ31" s="279" t="s">
        <v>493</v>
      </c>
      <c r="AR31" s="280" t="s">
        <v>494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512</v>
      </c>
      <c r="AL32" s="1133"/>
      <c r="AM32" s="1133"/>
      <c r="AN32" s="1134"/>
      <c r="AO32" s="312">
        <v>50391851</v>
      </c>
      <c r="AP32" s="312">
        <v>37466</v>
      </c>
      <c r="AQ32" s="313">
        <v>30018</v>
      </c>
      <c r="AR32" s="314">
        <v>24.8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513</v>
      </c>
      <c r="AL33" s="1133"/>
      <c r="AM33" s="1133"/>
      <c r="AN33" s="1134"/>
      <c r="AO33" s="312" t="s">
        <v>497</v>
      </c>
      <c r="AP33" s="312" t="s">
        <v>497</v>
      </c>
      <c r="AQ33" s="313">
        <v>2237</v>
      </c>
      <c r="AR33" s="314" t="s">
        <v>497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514</v>
      </c>
      <c r="AL34" s="1133"/>
      <c r="AM34" s="1133"/>
      <c r="AN34" s="1134"/>
      <c r="AO34" s="312">
        <v>3333333</v>
      </c>
      <c r="AP34" s="312">
        <v>2478</v>
      </c>
      <c r="AQ34" s="313">
        <v>21851</v>
      </c>
      <c r="AR34" s="314">
        <v>-88.7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515</v>
      </c>
      <c r="AL35" s="1133"/>
      <c r="AM35" s="1133"/>
      <c r="AN35" s="1134"/>
      <c r="AO35" s="312">
        <v>4897618</v>
      </c>
      <c r="AP35" s="312">
        <v>3641</v>
      </c>
      <c r="AQ35" s="313">
        <v>9810</v>
      </c>
      <c r="AR35" s="314">
        <v>-62.9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516</v>
      </c>
      <c r="AL36" s="1133"/>
      <c r="AM36" s="1133"/>
      <c r="AN36" s="1134"/>
      <c r="AO36" s="312" t="s">
        <v>497</v>
      </c>
      <c r="AP36" s="312" t="s">
        <v>497</v>
      </c>
      <c r="AQ36" s="313">
        <v>148</v>
      </c>
      <c r="AR36" s="314" t="s">
        <v>497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517</v>
      </c>
      <c r="AL37" s="1133"/>
      <c r="AM37" s="1133"/>
      <c r="AN37" s="1134"/>
      <c r="AO37" s="312">
        <v>307982</v>
      </c>
      <c r="AP37" s="312">
        <v>229</v>
      </c>
      <c r="AQ37" s="313">
        <v>1410</v>
      </c>
      <c r="AR37" s="314">
        <v>-83.8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518</v>
      </c>
      <c r="AL38" s="1136"/>
      <c r="AM38" s="1136"/>
      <c r="AN38" s="1137"/>
      <c r="AO38" s="315" t="s">
        <v>497</v>
      </c>
      <c r="AP38" s="315" t="s">
        <v>497</v>
      </c>
      <c r="AQ38" s="316">
        <v>0</v>
      </c>
      <c r="AR38" s="304" t="s">
        <v>497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519</v>
      </c>
      <c r="AL39" s="1136"/>
      <c r="AM39" s="1136"/>
      <c r="AN39" s="1137"/>
      <c r="AO39" s="312">
        <v>-14137013</v>
      </c>
      <c r="AP39" s="312">
        <v>-10511</v>
      </c>
      <c r="AQ39" s="313">
        <v>-17155</v>
      </c>
      <c r="AR39" s="314">
        <v>-38.700000000000003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520</v>
      </c>
      <c r="AL40" s="1133"/>
      <c r="AM40" s="1133"/>
      <c r="AN40" s="1134"/>
      <c r="AO40" s="312">
        <v>-27026449</v>
      </c>
      <c r="AP40" s="312">
        <v>-20094</v>
      </c>
      <c r="AQ40" s="313">
        <v>-31149</v>
      </c>
      <c r="AR40" s="314">
        <v>-35.5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289</v>
      </c>
      <c r="AL41" s="1139"/>
      <c r="AM41" s="1139"/>
      <c r="AN41" s="1140"/>
      <c r="AO41" s="312">
        <v>17767322</v>
      </c>
      <c r="AP41" s="312">
        <v>13210</v>
      </c>
      <c r="AQ41" s="313">
        <v>17170</v>
      </c>
      <c r="AR41" s="314">
        <v>-23.1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490</v>
      </c>
      <c r="AN49" s="1129" t="s">
        <v>523</v>
      </c>
      <c r="AO49" s="1130"/>
      <c r="AP49" s="1130"/>
      <c r="AQ49" s="1130"/>
      <c r="AR49" s="113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524</v>
      </c>
      <c r="AO50" s="329" t="s">
        <v>525</v>
      </c>
      <c r="AP50" s="330" t="s">
        <v>526</v>
      </c>
      <c r="AQ50" s="331" t="s">
        <v>527</v>
      </c>
      <c r="AR50" s="332" t="s">
        <v>528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529</v>
      </c>
      <c r="AL51" s="325"/>
      <c r="AM51" s="333">
        <v>73161531</v>
      </c>
      <c r="AN51" s="334">
        <v>55672</v>
      </c>
      <c r="AO51" s="335">
        <v>-11.3</v>
      </c>
      <c r="AP51" s="336">
        <v>57132</v>
      </c>
      <c r="AQ51" s="337">
        <v>4</v>
      </c>
      <c r="AR51" s="338">
        <v>-15.3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530</v>
      </c>
      <c r="AM52" s="341">
        <v>52929780</v>
      </c>
      <c r="AN52" s="342">
        <v>40277</v>
      </c>
      <c r="AO52" s="343">
        <v>8.5</v>
      </c>
      <c r="AP52" s="344">
        <v>30126</v>
      </c>
      <c r="AQ52" s="345">
        <v>2.8</v>
      </c>
      <c r="AR52" s="346">
        <v>5.7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531</v>
      </c>
      <c r="AL53" s="325"/>
      <c r="AM53" s="333">
        <v>68599419</v>
      </c>
      <c r="AN53" s="334">
        <v>51789</v>
      </c>
      <c r="AO53" s="335">
        <v>-7</v>
      </c>
      <c r="AP53" s="336">
        <v>58766</v>
      </c>
      <c r="AQ53" s="337">
        <v>2.9</v>
      </c>
      <c r="AR53" s="338">
        <v>-9.9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530</v>
      </c>
      <c r="AM54" s="341">
        <v>41854263</v>
      </c>
      <c r="AN54" s="342">
        <v>31598</v>
      </c>
      <c r="AO54" s="343">
        <v>-21.5</v>
      </c>
      <c r="AP54" s="344">
        <v>29363</v>
      </c>
      <c r="AQ54" s="345">
        <v>-2.5</v>
      </c>
      <c r="AR54" s="346">
        <v>-19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532</v>
      </c>
      <c r="AL55" s="325"/>
      <c r="AM55" s="333">
        <v>71658587</v>
      </c>
      <c r="AN55" s="334">
        <v>53789</v>
      </c>
      <c r="AO55" s="335">
        <v>3.9</v>
      </c>
      <c r="AP55" s="336">
        <v>62482</v>
      </c>
      <c r="AQ55" s="337">
        <v>6.3</v>
      </c>
      <c r="AR55" s="338">
        <v>-2.4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530</v>
      </c>
      <c r="AM56" s="341">
        <v>46055890</v>
      </c>
      <c r="AN56" s="342">
        <v>34571</v>
      </c>
      <c r="AO56" s="343">
        <v>9.4</v>
      </c>
      <c r="AP56" s="344">
        <v>34626</v>
      </c>
      <c r="AQ56" s="345">
        <v>17.899999999999999</v>
      </c>
      <c r="AR56" s="346">
        <v>-8.5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533</v>
      </c>
      <c r="AL57" s="325"/>
      <c r="AM57" s="333">
        <v>72586730</v>
      </c>
      <c r="AN57" s="334">
        <v>54196</v>
      </c>
      <c r="AO57" s="335">
        <v>0.8</v>
      </c>
      <c r="AP57" s="336">
        <v>59288</v>
      </c>
      <c r="AQ57" s="337">
        <v>-5.0999999999999996</v>
      </c>
      <c r="AR57" s="338">
        <v>5.9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530</v>
      </c>
      <c r="AM58" s="341">
        <v>42270665</v>
      </c>
      <c r="AN58" s="342">
        <v>31561</v>
      </c>
      <c r="AO58" s="343">
        <v>-8.6999999999999993</v>
      </c>
      <c r="AP58" s="344">
        <v>32670</v>
      </c>
      <c r="AQ58" s="345">
        <v>-5.6</v>
      </c>
      <c r="AR58" s="346">
        <v>-3.1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534</v>
      </c>
      <c r="AL59" s="325"/>
      <c r="AM59" s="333">
        <v>96423659</v>
      </c>
      <c r="AN59" s="334">
        <v>71690</v>
      </c>
      <c r="AO59" s="335">
        <v>32.299999999999997</v>
      </c>
      <c r="AP59" s="336">
        <v>63490</v>
      </c>
      <c r="AQ59" s="337">
        <v>7.1</v>
      </c>
      <c r="AR59" s="338">
        <v>25.2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530</v>
      </c>
      <c r="AM60" s="341">
        <v>47290133</v>
      </c>
      <c r="AN60" s="342">
        <v>35160</v>
      </c>
      <c r="AO60" s="343">
        <v>11.4</v>
      </c>
      <c r="AP60" s="344">
        <v>35347</v>
      </c>
      <c r="AQ60" s="345">
        <v>8.1999999999999993</v>
      </c>
      <c r="AR60" s="346">
        <v>3.2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535</v>
      </c>
      <c r="AL61" s="347"/>
      <c r="AM61" s="348">
        <v>76485985</v>
      </c>
      <c r="AN61" s="349">
        <v>57427</v>
      </c>
      <c r="AO61" s="350">
        <v>3.7</v>
      </c>
      <c r="AP61" s="351">
        <v>60232</v>
      </c>
      <c r="AQ61" s="352">
        <v>3</v>
      </c>
      <c r="AR61" s="338">
        <v>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530</v>
      </c>
      <c r="AM62" s="341">
        <v>46080146</v>
      </c>
      <c r="AN62" s="342">
        <v>34633</v>
      </c>
      <c r="AO62" s="343">
        <v>-0.2</v>
      </c>
      <c r="AP62" s="344">
        <v>32426</v>
      </c>
      <c r="AQ62" s="345">
        <v>4.2</v>
      </c>
      <c r="AR62" s="346">
        <v>-4.4000000000000004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EPq3SlYqjqSfku4KnIr0Mccbgw+r6xGnWUEb27oMRa6Eb9fY4ROWYXryC6H7cBbd3g88rzzWCronkVYebPqJg==" saltValue="uifI0IbeLywJL1eOC0hP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487</v>
      </c>
    </row>
    <row r="121" spans="125:125" ht="13.5" hidden="1" customHeight="1" x14ac:dyDescent="0.2">
      <c r="DU121" s="259"/>
    </row>
  </sheetData>
  <sheetProtection algorithmName="SHA-512" hashValue="3toHuPdM7PHy8rrUHVFAfVIVKpRsub8aKt1ZZAXzVj2T1bMjK+k+hL3lhTZUjWTOdyCiulDV1pY23sZrTcFuTw==" saltValue="B6GGoPq/2Mlq/rBLreNm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487</v>
      </c>
    </row>
  </sheetData>
  <sheetProtection algorithmName="SHA-512" hashValue="Cre+m1gY3EV4el+0fSm8PlCnA8li268cDijSC9Ob4eChzgqIytqEtcIwwuxnWVQCX9Huaj54pk6TGyXD/dzuig==" saltValue="F6ndKIwbubNOBI04bh+l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537</v>
      </c>
      <c r="G46" s="8" t="s">
        <v>538</v>
      </c>
      <c r="H46" s="8" t="s">
        <v>539</v>
      </c>
      <c r="I46" s="8" t="s">
        <v>540</v>
      </c>
      <c r="J46" s="9" t="s">
        <v>541</v>
      </c>
    </row>
    <row r="47" spans="2:10" ht="57.75" customHeight="1" x14ac:dyDescent="0.2">
      <c r="B47" s="10"/>
      <c r="C47" s="1141" t="s">
        <v>3</v>
      </c>
      <c r="D47" s="1141"/>
      <c r="E47" s="1142"/>
      <c r="F47" s="11">
        <v>7.55</v>
      </c>
      <c r="G47" s="12">
        <v>7.27</v>
      </c>
      <c r="H47" s="12">
        <v>9.27</v>
      </c>
      <c r="I47" s="12">
        <v>11.65</v>
      </c>
      <c r="J47" s="13">
        <v>11.38</v>
      </c>
    </row>
    <row r="48" spans="2:10" ht="57.75" customHeight="1" x14ac:dyDescent="0.2">
      <c r="B48" s="14"/>
      <c r="C48" s="1143" t="s">
        <v>4</v>
      </c>
      <c r="D48" s="1143"/>
      <c r="E48" s="1144"/>
      <c r="F48" s="15">
        <v>0.57999999999999996</v>
      </c>
      <c r="G48" s="16">
        <v>2.52</v>
      </c>
      <c r="H48" s="16">
        <v>2.2400000000000002</v>
      </c>
      <c r="I48" s="16">
        <v>1.85</v>
      </c>
      <c r="J48" s="17">
        <v>3.62</v>
      </c>
    </row>
    <row r="49" spans="2:10" ht="57.75" customHeight="1" thickBot="1" x14ac:dyDescent="0.25">
      <c r="B49" s="18"/>
      <c r="C49" s="1145" t="s">
        <v>5</v>
      </c>
      <c r="D49" s="1145"/>
      <c r="E49" s="1146"/>
      <c r="F49" s="19">
        <v>0.08</v>
      </c>
      <c r="G49" s="20">
        <v>1.87</v>
      </c>
      <c r="H49" s="20">
        <v>2.2400000000000002</v>
      </c>
      <c r="I49" s="20">
        <v>1.85</v>
      </c>
      <c r="J49" s="21">
        <v>1.82</v>
      </c>
    </row>
    <row r="50" spans="2:10" ht="13" x14ac:dyDescent="0.2"/>
  </sheetData>
  <sheetProtection algorithmName="SHA-512" hashValue="+2Jbi1Lfl3Z5meOeN7h5la9UlMizrLdWHgfWmfAikCzbrl3SsIJ20ZPdGc9iKQo1H+GXdrVjUOSmWOaP1L3HHQ==" saltValue="xHJEN/jrz46CdYZmgE58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153" t="s">
        <v>542</v>
      </c>
      <c r="D34" s="1153"/>
      <c r="E34" s="1154"/>
      <c r="F34" s="32">
        <v>3.91</v>
      </c>
      <c r="G34" s="33">
        <v>3.64</v>
      </c>
      <c r="H34" s="33">
        <v>3.84</v>
      </c>
      <c r="I34" s="33">
        <v>3.86</v>
      </c>
      <c r="J34" s="34">
        <v>3.75</v>
      </c>
      <c r="K34" s="22"/>
      <c r="L34" s="22"/>
      <c r="M34" s="22"/>
      <c r="N34" s="22"/>
      <c r="O34" s="22"/>
      <c r="P34" s="22"/>
    </row>
    <row r="35" spans="1:16" ht="39" customHeight="1" x14ac:dyDescent="0.2">
      <c r="A35" s="22"/>
      <c r="B35" s="35"/>
      <c r="C35" s="1147" t="s">
        <v>543</v>
      </c>
      <c r="D35" s="1148"/>
      <c r="E35" s="1149"/>
      <c r="F35" s="36">
        <v>0.57999999999999996</v>
      </c>
      <c r="G35" s="37">
        <v>2.5099999999999998</v>
      </c>
      <c r="H35" s="37">
        <v>2.2400000000000002</v>
      </c>
      <c r="I35" s="37">
        <v>1.84</v>
      </c>
      <c r="J35" s="38">
        <v>3.61</v>
      </c>
      <c r="K35" s="22"/>
      <c r="L35" s="22"/>
      <c r="M35" s="22"/>
      <c r="N35" s="22"/>
      <c r="O35" s="22"/>
      <c r="P35" s="22"/>
    </row>
    <row r="36" spans="1:16" ht="39" customHeight="1" x14ac:dyDescent="0.2">
      <c r="A36" s="22"/>
      <c r="B36" s="35"/>
      <c r="C36" s="1147" t="s">
        <v>544</v>
      </c>
      <c r="D36" s="1148"/>
      <c r="E36" s="1149"/>
      <c r="F36" s="36">
        <v>1.54</v>
      </c>
      <c r="G36" s="37">
        <v>1.68</v>
      </c>
      <c r="H36" s="37">
        <v>1.72</v>
      </c>
      <c r="I36" s="37">
        <v>1.57</v>
      </c>
      <c r="J36" s="38">
        <v>1.38</v>
      </c>
      <c r="K36" s="22"/>
      <c r="L36" s="22"/>
      <c r="M36" s="22"/>
      <c r="N36" s="22"/>
      <c r="O36" s="22"/>
      <c r="P36" s="22"/>
    </row>
    <row r="37" spans="1:16" ht="39" customHeight="1" x14ac:dyDescent="0.2">
      <c r="A37" s="22"/>
      <c r="B37" s="35"/>
      <c r="C37" s="1147" t="s">
        <v>545</v>
      </c>
      <c r="D37" s="1148"/>
      <c r="E37" s="1149"/>
      <c r="F37" s="36">
        <v>0.8</v>
      </c>
      <c r="G37" s="37">
        <v>1.46</v>
      </c>
      <c r="H37" s="37">
        <v>2.1</v>
      </c>
      <c r="I37" s="37">
        <v>2.5499999999999998</v>
      </c>
      <c r="J37" s="38">
        <v>1.35</v>
      </c>
      <c r="K37" s="22"/>
      <c r="L37" s="22"/>
      <c r="M37" s="22"/>
      <c r="N37" s="22"/>
      <c r="O37" s="22"/>
      <c r="P37" s="22"/>
    </row>
    <row r="38" spans="1:16" ht="39" customHeight="1" x14ac:dyDescent="0.2">
      <c r="A38" s="22"/>
      <c r="B38" s="35"/>
      <c r="C38" s="1147" t="s">
        <v>546</v>
      </c>
      <c r="D38" s="1148"/>
      <c r="E38" s="1149"/>
      <c r="F38" s="36">
        <v>0.24</v>
      </c>
      <c r="G38" s="37">
        <v>0.63</v>
      </c>
      <c r="H38" s="37">
        <v>0.64</v>
      </c>
      <c r="I38" s="37">
        <v>0.85</v>
      </c>
      <c r="J38" s="38">
        <v>0.33</v>
      </c>
      <c r="K38" s="22"/>
      <c r="L38" s="22"/>
      <c r="M38" s="22"/>
      <c r="N38" s="22"/>
      <c r="O38" s="22"/>
      <c r="P38" s="22"/>
    </row>
    <row r="39" spans="1:16" ht="39" customHeight="1" x14ac:dyDescent="0.2">
      <c r="A39" s="22"/>
      <c r="B39" s="35"/>
      <c r="C39" s="1147" t="s">
        <v>547</v>
      </c>
      <c r="D39" s="1148"/>
      <c r="E39" s="1149"/>
      <c r="F39" s="36">
        <v>0.03</v>
      </c>
      <c r="G39" s="37">
        <v>0.47</v>
      </c>
      <c r="H39" s="37">
        <v>0.11</v>
      </c>
      <c r="I39" s="37">
        <v>0.05</v>
      </c>
      <c r="J39" s="38">
        <v>0.13</v>
      </c>
      <c r="K39" s="22"/>
      <c r="L39" s="22"/>
      <c r="M39" s="22"/>
      <c r="N39" s="22"/>
      <c r="O39" s="22"/>
      <c r="P39" s="22"/>
    </row>
    <row r="40" spans="1:16" ht="39" customHeight="1" x14ac:dyDescent="0.2">
      <c r="A40" s="22"/>
      <c r="B40" s="35"/>
      <c r="C40" s="1147" t="s">
        <v>548</v>
      </c>
      <c r="D40" s="1148"/>
      <c r="E40" s="1149"/>
      <c r="F40" s="36">
        <v>0.01</v>
      </c>
      <c r="G40" s="37">
        <v>0.01</v>
      </c>
      <c r="H40" s="37">
        <v>0.01</v>
      </c>
      <c r="I40" s="37">
        <v>0.01</v>
      </c>
      <c r="J40" s="38">
        <v>0.02</v>
      </c>
      <c r="K40" s="22"/>
      <c r="L40" s="22"/>
      <c r="M40" s="22"/>
      <c r="N40" s="22"/>
      <c r="O40" s="22"/>
      <c r="P40" s="22"/>
    </row>
    <row r="41" spans="1:16" ht="39" customHeight="1" x14ac:dyDescent="0.2">
      <c r="A41" s="22"/>
      <c r="B41" s="35"/>
      <c r="C41" s="1147" t="s">
        <v>549</v>
      </c>
      <c r="D41" s="1148"/>
      <c r="E41" s="1149"/>
      <c r="F41" s="36">
        <v>0</v>
      </c>
      <c r="G41" s="37">
        <v>0.02</v>
      </c>
      <c r="H41" s="37">
        <v>0</v>
      </c>
      <c r="I41" s="37">
        <v>0.01</v>
      </c>
      <c r="J41" s="38">
        <v>0</v>
      </c>
      <c r="K41" s="22"/>
      <c r="L41" s="22"/>
      <c r="M41" s="22"/>
      <c r="N41" s="22"/>
      <c r="O41" s="22"/>
      <c r="P41" s="22"/>
    </row>
    <row r="42" spans="1:16" ht="39" customHeight="1" x14ac:dyDescent="0.2">
      <c r="A42" s="22"/>
      <c r="B42" s="39"/>
      <c r="C42" s="1147" t="s">
        <v>550</v>
      </c>
      <c r="D42" s="1148"/>
      <c r="E42" s="1149"/>
      <c r="F42" s="36" t="s">
        <v>497</v>
      </c>
      <c r="G42" s="37" t="s">
        <v>497</v>
      </c>
      <c r="H42" s="37" t="s">
        <v>497</v>
      </c>
      <c r="I42" s="37" t="s">
        <v>497</v>
      </c>
      <c r="J42" s="38" t="s">
        <v>497</v>
      </c>
      <c r="K42" s="22"/>
      <c r="L42" s="22"/>
      <c r="M42" s="22"/>
      <c r="N42" s="22"/>
      <c r="O42" s="22"/>
      <c r="P42" s="22"/>
    </row>
    <row r="43" spans="1:16" ht="39" customHeight="1" thickBot="1" x14ac:dyDescent="0.25">
      <c r="A43" s="22"/>
      <c r="B43" s="40"/>
      <c r="C43" s="1150" t="s">
        <v>551</v>
      </c>
      <c r="D43" s="1151"/>
      <c r="E43" s="1152"/>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AN1MEvQI1JDHAqKWJDob5GmJEc1rU/Q8HOR7U1Vhaw3uk3DJ5EU4cE1N0vpPyqMGGPbfjDYfKuBgIkUsY9w8Q==" saltValue="2sH3+gdFZauysZ/yQ8eL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49397</v>
      </c>
      <c r="L45" s="60">
        <v>51260</v>
      </c>
      <c r="M45" s="60">
        <v>51303</v>
      </c>
      <c r="N45" s="60">
        <v>50314</v>
      </c>
      <c r="O45" s="61">
        <v>50392</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497</v>
      </c>
      <c r="L46" s="64" t="s">
        <v>497</v>
      </c>
      <c r="M46" s="64" t="s">
        <v>497</v>
      </c>
      <c r="N46" s="64" t="s">
        <v>497</v>
      </c>
      <c r="O46" s="65" t="s">
        <v>497</v>
      </c>
      <c r="P46" s="48"/>
      <c r="Q46" s="48"/>
      <c r="R46" s="48"/>
      <c r="S46" s="48"/>
      <c r="T46" s="48"/>
      <c r="U46" s="48"/>
    </row>
    <row r="47" spans="1:21" ht="30.75" customHeight="1" x14ac:dyDescent="0.2">
      <c r="A47" s="48"/>
      <c r="B47" s="1157"/>
      <c r="C47" s="1158"/>
      <c r="D47" s="62"/>
      <c r="E47" s="1163" t="s">
        <v>12</v>
      </c>
      <c r="F47" s="1163"/>
      <c r="G47" s="1163"/>
      <c r="H47" s="1163"/>
      <c r="I47" s="1163"/>
      <c r="J47" s="1164"/>
      <c r="K47" s="63">
        <v>3333</v>
      </c>
      <c r="L47" s="64">
        <v>3333</v>
      </c>
      <c r="M47" s="64">
        <v>3333</v>
      </c>
      <c r="N47" s="64">
        <v>3333</v>
      </c>
      <c r="O47" s="65">
        <v>3333</v>
      </c>
      <c r="P47" s="48"/>
      <c r="Q47" s="48"/>
      <c r="R47" s="48"/>
      <c r="S47" s="48"/>
      <c r="T47" s="48"/>
      <c r="U47" s="48"/>
    </row>
    <row r="48" spans="1:21" ht="30.75" customHeight="1" x14ac:dyDescent="0.2">
      <c r="A48" s="48"/>
      <c r="B48" s="1157"/>
      <c r="C48" s="1158"/>
      <c r="D48" s="62"/>
      <c r="E48" s="1163" t="s">
        <v>13</v>
      </c>
      <c r="F48" s="1163"/>
      <c r="G48" s="1163"/>
      <c r="H48" s="1163"/>
      <c r="I48" s="1163"/>
      <c r="J48" s="1164"/>
      <c r="K48" s="63">
        <v>4435</v>
      </c>
      <c r="L48" s="64">
        <v>5143</v>
      </c>
      <c r="M48" s="64">
        <v>5417</v>
      </c>
      <c r="N48" s="64">
        <v>5205</v>
      </c>
      <c r="O48" s="65">
        <v>4898</v>
      </c>
      <c r="P48" s="48"/>
      <c r="Q48" s="48"/>
      <c r="R48" s="48"/>
      <c r="S48" s="48"/>
      <c r="T48" s="48"/>
      <c r="U48" s="48"/>
    </row>
    <row r="49" spans="1:21" ht="30.75" customHeight="1" x14ac:dyDescent="0.2">
      <c r="A49" s="48"/>
      <c r="B49" s="1157"/>
      <c r="C49" s="1158"/>
      <c r="D49" s="62"/>
      <c r="E49" s="1163" t="s">
        <v>14</v>
      </c>
      <c r="F49" s="1163"/>
      <c r="G49" s="1163"/>
      <c r="H49" s="1163"/>
      <c r="I49" s="1163"/>
      <c r="J49" s="1164"/>
      <c r="K49" s="63" t="s">
        <v>497</v>
      </c>
      <c r="L49" s="64" t="s">
        <v>497</v>
      </c>
      <c r="M49" s="64" t="s">
        <v>497</v>
      </c>
      <c r="N49" s="64" t="s">
        <v>497</v>
      </c>
      <c r="O49" s="65" t="s">
        <v>497</v>
      </c>
      <c r="P49" s="48"/>
      <c r="Q49" s="48"/>
      <c r="R49" s="48"/>
      <c r="S49" s="48"/>
      <c r="T49" s="48"/>
      <c r="U49" s="48"/>
    </row>
    <row r="50" spans="1:21" ht="30.75" customHeight="1" x14ac:dyDescent="0.2">
      <c r="A50" s="48"/>
      <c r="B50" s="1157"/>
      <c r="C50" s="1158"/>
      <c r="D50" s="62"/>
      <c r="E50" s="1163" t="s">
        <v>15</v>
      </c>
      <c r="F50" s="1163"/>
      <c r="G50" s="1163"/>
      <c r="H50" s="1163"/>
      <c r="I50" s="1163"/>
      <c r="J50" s="1164"/>
      <c r="K50" s="63">
        <v>581</v>
      </c>
      <c r="L50" s="64">
        <v>577</v>
      </c>
      <c r="M50" s="64">
        <v>570</v>
      </c>
      <c r="N50" s="64">
        <v>625</v>
      </c>
      <c r="O50" s="65">
        <v>308</v>
      </c>
      <c r="P50" s="48"/>
      <c r="Q50" s="48"/>
      <c r="R50" s="48"/>
      <c r="S50" s="48"/>
      <c r="T50" s="48"/>
      <c r="U50" s="48"/>
    </row>
    <row r="51" spans="1:21" ht="30.75" customHeight="1" x14ac:dyDescent="0.2">
      <c r="A51" s="48"/>
      <c r="B51" s="1159"/>
      <c r="C51" s="1160"/>
      <c r="D51" s="66"/>
      <c r="E51" s="1163" t="s">
        <v>16</v>
      </c>
      <c r="F51" s="1163"/>
      <c r="G51" s="1163"/>
      <c r="H51" s="1163"/>
      <c r="I51" s="1163"/>
      <c r="J51" s="1164"/>
      <c r="K51" s="63" t="s">
        <v>497</v>
      </c>
      <c r="L51" s="64" t="s">
        <v>497</v>
      </c>
      <c r="M51" s="64" t="s">
        <v>497</v>
      </c>
      <c r="N51" s="64" t="s">
        <v>497</v>
      </c>
      <c r="O51" s="65" t="s">
        <v>497</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41621</v>
      </c>
      <c r="L52" s="64">
        <v>41316</v>
      </c>
      <c r="M52" s="64">
        <v>39956</v>
      </c>
      <c r="N52" s="64">
        <v>40873</v>
      </c>
      <c r="O52" s="65">
        <v>41163</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16125</v>
      </c>
      <c r="L53" s="69">
        <v>18997</v>
      </c>
      <c r="M53" s="69">
        <v>20667</v>
      </c>
      <c r="N53" s="69">
        <v>18604</v>
      </c>
      <c r="O53" s="70">
        <v>17768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2">
      <c r="B58" s="1171" t="s">
        <v>24</v>
      </c>
      <c r="C58" s="1172"/>
      <c r="D58" s="1177" t="s">
        <v>25</v>
      </c>
      <c r="E58" s="1178"/>
      <c r="F58" s="1178"/>
      <c r="G58" s="1178"/>
      <c r="H58" s="1178"/>
      <c r="I58" s="1178"/>
      <c r="J58" s="1179"/>
      <c r="K58" s="83">
        <v>10000</v>
      </c>
      <c r="L58" s="84">
        <v>10000</v>
      </c>
      <c r="M58" s="84">
        <v>10000</v>
      </c>
      <c r="N58" s="84">
        <v>10000</v>
      </c>
      <c r="O58" s="85">
        <v>10000</v>
      </c>
    </row>
    <row r="59" spans="1:21" ht="31.5" customHeight="1" x14ac:dyDescent="0.2">
      <c r="B59" s="1173"/>
      <c r="C59" s="1174"/>
      <c r="D59" s="1180" t="s">
        <v>26</v>
      </c>
      <c r="E59" s="1181"/>
      <c r="F59" s="1181"/>
      <c r="G59" s="1181"/>
      <c r="H59" s="1181"/>
      <c r="I59" s="1181"/>
      <c r="J59" s="1182"/>
      <c r="K59" s="86">
        <v>16800</v>
      </c>
      <c r="L59" s="87">
        <v>16800</v>
      </c>
      <c r="M59" s="87">
        <v>16800</v>
      </c>
      <c r="N59" s="87">
        <v>16800</v>
      </c>
      <c r="O59" s="88">
        <v>16800</v>
      </c>
    </row>
    <row r="60" spans="1:21" ht="31.5" customHeight="1" thickBot="1" x14ac:dyDescent="0.25">
      <c r="B60" s="1175"/>
      <c r="C60" s="1176"/>
      <c r="D60" s="1183" t="s">
        <v>27</v>
      </c>
      <c r="E60" s="1184"/>
      <c r="F60" s="1184"/>
      <c r="G60" s="1184"/>
      <c r="H60" s="1184"/>
      <c r="I60" s="1184"/>
      <c r="J60" s="1185"/>
      <c r="K60" s="89">
        <v>15000</v>
      </c>
      <c r="L60" s="90">
        <v>15000</v>
      </c>
      <c r="M60" s="90">
        <v>15000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oHlqk14mawjMZmJwDAp/Pv4G7zXqC1Eb4Z2zFTa5nLPAxrdbWjNWfzjW90X64XA4z1o6j8fjPSpL82CQeoNFQ==" saltValue="+YrtEEargVerImd4PfB1X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537</v>
      </c>
      <c r="J40" s="103" t="s">
        <v>538</v>
      </c>
      <c r="K40" s="103" t="s">
        <v>539</v>
      </c>
      <c r="L40" s="103" t="s">
        <v>540</v>
      </c>
      <c r="M40" s="104" t="s">
        <v>541</v>
      </c>
    </row>
    <row r="41" spans="2:13" ht="27.75" customHeight="1" x14ac:dyDescent="0.2">
      <c r="B41" s="1186" t="s">
        <v>30</v>
      </c>
      <c r="C41" s="1187"/>
      <c r="D41" s="105"/>
      <c r="E41" s="1192" t="s">
        <v>31</v>
      </c>
      <c r="F41" s="1192"/>
      <c r="G41" s="1192"/>
      <c r="H41" s="1193"/>
      <c r="I41" s="355">
        <v>471043</v>
      </c>
      <c r="J41" s="356">
        <v>466542</v>
      </c>
      <c r="K41" s="356">
        <v>468335</v>
      </c>
      <c r="L41" s="356">
        <v>470035</v>
      </c>
      <c r="M41" s="357">
        <v>486277</v>
      </c>
    </row>
    <row r="42" spans="2:13" ht="27.75" customHeight="1" x14ac:dyDescent="0.2">
      <c r="B42" s="1188"/>
      <c r="C42" s="1189"/>
      <c r="D42" s="106"/>
      <c r="E42" s="1194" t="s">
        <v>32</v>
      </c>
      <c r="F42" s="1194"/>
      <c r="G42" s="1194"/>
      <c r="H42" s="1195"/>
      <c r="I42" s="358">
        <v>4599</v>
      </c>
      <c r="J42" s="359">
        <v>4078</v>
      </c>
      <c r="K42" s="359">
        <v>4277</v>
      </c>
      <c r="L42" s="359">
        <v>4029</v>
      </c>
      <c r="M42" s="360">
        <v>3444</v>
      </c>
    </row>
    <row r="43" spans="2:13" ht="27.75" customHeight="1" x14ac:dyDescent="0.2">
      <c r="B43" s="1188"/>
      <c r="C43" s="1189"/>
      <c r="D43" s="106"/>
      <c r="E43" s="1194" t="s">
        <v>33</v>
      </c>
      <c r="F43" s="1194"/>
      <c r="G43" s="1194"/>
      <c r="H43" s="1195"/>
      <c r="I43" s="358">
        <v>75693</v>
      </c>
      <c r="J43" s="359">
        <v>73023</v>
      </c>
      <c r="K43" s="359">
        <v>70512</v>
      </c>
      <c r="L43" s="359">
        <v>68241</v>
      </c>
      <c r="M43" s="360">
        <v>66356</v>
      </c>
    </row>
    <row r="44" spans="2:13" ht="27.75" customHeight="1" x14ac:dyDescent="0.2">
      <c r="B44" s="1188"/>
      <c r="C44" s="1189"/>
      <c r="D44" s="106"/>
      <c r="E44" s="1194" t="s">
        <v>34</v>
      </c>
      <c r="F44" s="1194"/>
      <c r="G44" s="1194"/>
      <c r="H44" s="1195"/>
      <c r="I44" s="358" t="s">
        <v>497</v>
      </c>
      <c r="J44" s="359" t="s">
        <v>497</v>
      </c>
      <c r="K44" s="359" t="s">
        <v>497</v>
      </c>
      <c r="L44" s="359" t="s">
        <v>497</v>
      </c>
      <c r="M44" s="360" t="s">
        <v>497</v>
      </c>
    </row>
    <row r="45" spans="2:13" ht="27.75" customHeight="1" x14ac:dyDescent="0.2">
      <c r="B45" s="1188"/>
      <c r="C45" s="1189"/>
      <c r="D45" s="106"/>
      <c r="E45" s="1194" t="s">
        <v>35</v>
      </c>
      <c r="F45" s="1194"/>
      <c r="G45" s="1194"/>
      <c r="H45" s="1195"/>
      <c r="I45" s="358">
        <v>74154</v>
      </c>
      <c r="J45" s="359">
        <v>75224</v>
      </c>
      <c r="K45" s="359">
        <v>74603</v>
      </c>
      <c r="L45" s="359">
        <v>75184</v>
      </c>
      <c r="M45" s="360">
        <v>79184</v>
      </c>
    </row>
    <row r="46" spans="2:13" ht="27.75" customHeight="1" x14ac:dyDescent="0.2">
      <c r="B46" s="1188"/>
      <c r="C46" s="1189"/>
      <c r="D46" s="107"/>
      <c r="E46" s="1194" t="s">
        <v>36</v>
      </c>
      <c r="F46" s="1194"/>
      <c r="G46" s="1194"/>
      <c r="H46" s="1195"/>
      <c r="I46" s="358">
        <v>435</v>
      </c>
      <c r="J46" s="359">
        <v>407</v>
      </c>
      <c r="K46" s="359">
        <v>407</v>
      </c>
      <c r="L46" s="359">
        <v>620</v>
      </c>
      <c r="M46" s="360">
        <v>521</v>
      </c>
    </row>
    <row r="47" spans="2:13" ht="27.75" customHeight="1" x14ac:dyDescent="0.2">
      <c r="B47" s="1188"/>
      <c r="C47" s="1189"/>
      <c r="D47" s="108"/>
      <c r="E47" s="1196" t="s">
        <v>37</v>
      </c>
      <c r="F47" s="1197"/>
      <c r="G47" s="1197"/>
      <c r="H47" s="1198"/>
      <c r="I47" s="358" t="s">
        <v>497</v>
      </c>
      <c r="J47" s="359" t="s">
        <v>497</v>
      </c>
      <c r="K47" s="359" t="s">
        <v>497</v>
      </c>
      <c r="L47" s="359" t="s">
        <v>497</v>
      </c>
      <c r="M47" s="360" t="s">
        <v>497</v>
      </c>
    </row>
    <row r="48" spans="2:13" ht="27.75" customHeight="1" x14ac:dyDescent="0.2">
      <c r="B48" s="1188"/>
      <c r="C48" s="1189"/>
      <c r="D48" s="106"/>
      <c r="E48" s="1194" t="s">
        <v>38</v>
      </c>
      <c r="F48" s="1194"/>
      <c r="G48" s="1194"/>
      <c r="H48" s="1195"/>
      <c r="I48" s="358" t="s">
        <v>497</v>
      </c>
      <c r="J48" s="359" t="s">
        <v>497</v>
      </c>
      <c r="K48" s="359" t="s">
        <v>497</v>
      </c>
      <c r="L48" s="359" t="s">
        <v>497</v>
      </c>
      <c r="M48" s="360" t="s">
        <v>497</v>
      </c>
    </row>
    <row r="49" spans="2:13" ht="27.75" customHeight="1" x14ac:dyDescent="0.2">
      <c r="B49" s="1190"/>
      <c r="C49" s="1191"/>
      <c r="D49" s="106"/>
      <c r="E49" s="1194" t="s">
        <v>39</v>
      </c>
      <c r="F49" s="1194"/>
      <c r="G49" s="1194"/>
      <c r="H49" s="1195"/>
      <c r="I49" s="358" t="s">
        <v>497</v>
      </c>
      <c r="J49" s="359" t="s">
        <v>497</v>
      </c>
      <c r="K49" s="359" t="s">
        <v>497</v>
      </c>
      <c r="L49" s="359" t="s">
        <v>497</v>
      </c>
      <c r="M49" s="360" t="s">
        <v>497</v>
      </c>
    </row>
    <row r="50" spans="2:13" ht="27.75" customHeight="1" x14ac:dyDescent="0.2">
      <c r="B50" s="1199" t="s">
        <v>40</v>
      </c>
      <c r="C50" s="1200"/>
      <c r="D50" s="109"/>
      <c r="E50" s="1194" t="s">
        <v>41</v>
      </c>
      <c r="F50" s="1194"/>
      <c r="G50" s="1194"/>
      <c r="H50" s="1195"/>
      <c r="I50" s="358">
        <v>61315</v>
      </c>
      <c r="J50" s="359">
        <v>59776</v>
      </c>
      <c r="K50" s="359">
        <v>74211</v>
      </c>
      <c r="L50" s="359">
        <v>84981</v>
      </c>
      <c r="M50" s="360">
        <v>89334</v>
      </c>
    </row>
    <row r="51" spans="2:13" ht="27.75" customHeight="1" x14ac:dyDescent="0.2">
      <c r="B51" s="1188"/>
      <c r="C51" s="1189"/>
      <c r="D51" s="106"/>
      <c r="E51" s="1194" t="s">
        <v>42</v>
      </c>
      <c r="F51" s="1194"/>
      <c r="G51" s="1194"/>
      <c r="H51" s="1195"/>
      <c r="I51" s="358">
        <v>98808</v>
      </c>
      <c r="J51" s="359">
        <v>102481</v>
      </c>
      <c r="K51" s="359">
        <v>99277</v>
      </c>
      <c r="L51" s="359">
        <v>99319</v>
      </c>
      <c r="M51" s="360">
        <v>102875</v>
      </c>
    </row>
    <row r="52" spans="2:13" ht="27.75" customHeight="1" x14ac:dyDescent="0.2">
      <c r="B52" s="1190"/>
      <c r="C52" s="1191"/>
      <c r="D52" s="106"/>
      <c r="E52" s="1194" t="s">
        <v>43</v>
      </c>
      <c r="F52" s="1194"/>
      <c r="G52" s="1194"/>
      <c r="H52" s="1195"/>
      <c r="I52" s="358">
        <v>378372</v>
      </c>
      <c r="J52" s="359">
        <v>377319</v>
      </c>
      <c r="K52" s="359">
        <v>388044</v>
      </c>
      <c r="L52" s="359">
        <v>385172</v>
      </c>
      <c r="M52" s="360">
        <v>382583</v>
      </c>
    </row>
    <row r="53" spans="2:13" ht="27.75" customHeight="1" thickBot="1" x14ac:dyDescent="0.25">
      <c r="B53" s="1201" t="s">
        <v>19</v>
      </c>
      <c r="C53" s="1202"/>
      <c r="D53" s="110"/>
      <c r="E53" s="1203" t="s">
        <v>44</v>
      </c>
      <c r="F53" s="1203"/>
      <c r="G53" s="1203"/>
      <c r="H53" s="1204"/>
      <c r="I53" s="361">
        <v>87430</v>
      </c>
      <c r="J53" s="362">
        <v>79697</v>
      </c>
      <c r="K53" s="362">
        <v>56603</v>
      </c>
      <c r="L53" s="362">
        <v>48636</v>
      </c>
      <c r="M53" s="363">
        <v>60989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XWQ1coN0qCpZpZU4BfXHQEjDFE/C1xhVgSQLdt4kSXNORMp9HtlXtq30nN0VMmbvMMIJ/xKHCdO8403utb75w==" saltValue="HC0uB1kBBQH0vFOIqQCM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539</v>
      </c>
      <c r="G54" s="119" t="s">
        <v>540</v>
      </c>
      <c r="H54" s="120" t="s">
        <v>541</v>
      </c>
    </row>
    <row r="55" spans="2:8" ht="52.5" customHeight="1" x14ac:dyDescent="0.2">
      <c r="B55" s="121"/>
      <c r="C55" s="1213" t="s">
        <v>46</v>
      </c>
      <c r="D55" s="1213"/>
      <c r="E55" s="1214"/>
      <c r="F55" s="122">
        <v>30288</v>
      </c>
      <c r="G55" s="122">
        <v>37616</v>
      </c>
      <c r="H55" s="123">
        <v>37618</v>
      </c>
    </row>
    <row r="56" spans="2:8" ht="52.5" customHeight="1" x14ac:dyDescent="0.2">
      <c r="B56" s="124"/>
      <c r="C56" s="1215" t="s">
        <v>47</v>
      </c>
      <c r="D56" s="1215"/>
      <c r="E56" s="1216"/>
      <c r="F56" s="125">
        <v>1489</v>
      </c>
      <c r="G56" s="125">
        <v>1479</v>
      </c>
      <c r="H56" s="126">
        <v>8339</v>
      </c>
    </row>
    <row r="57" spans="2:8" ht="53.25" customHeight="1" x14ac:dyDescent="0.2">
      <c r="B57" s="124"/>
      <c r="C57" s="1217" t="s">
        <v>48</v>
      </c>
      <c r="D57" s="1217"/>
      <c r="E57" s="1218"/>
      <c r="F57" s="127">
        <v>24831</v>
      </c>
      <c r="G57" s="127">
        <v>28808</v>
      </c>
      <c r="H57" s="128">
        <v>25138</v>
      </c>
    </row>
    <row r="58" spans="2:8" ht="45.75" customHeight="1" x14ac:dyDescent="0.2">
      <c r="B58" s="129"/>
      <c r="C58" s="1205" t="s">
        <v>49</v>
      </c>
      <c r="D58" s="1206"/>
      <c r="E58" s="1207"/>
      <c r="F58" s="130">
        <v>9135</v>
      </c>
      <c r="G58" s="130">
        <v>12628</v>
      </c>
      <c r="H58" s="131">
        <v>8921</v>
      </c>
    </row>
    <row r="59" spans="2:8" ht="45.75" customHeight="1" x14ac:dyDescent="0.2">
      <c r="B59" s="129"/>
      <c r="C59" s="1205" t="s">
        <v>50</v>
      </c>
      <c r="D59" s="1206"/>
      <c r="E59" s="1207"/>
      <c r="F59" s="130">
        <v>6478</v>
      </c>
      <c r="G59" s="130">
        <v>6978</v>
      </c>
      <c r="H59" s="131">
        <v>7480</v>
      </c>
    </row>
    <row r="60" spans="2:8" ht="45.75" customHeight="1" x14ac:dyDescent="0.2">
      <c r="B60" s="129"/>
      <c r="C60" s="1205" t="s">
        <v>50</v>
      </c>
      <c r="D60" s="1206"/>
      <c r="E60" s="1207"/>
      <c r="F60" s="130">
        <v>3656</v>
      </c>
      <c r="G60" s="130">
        <v>3656</v>
      </c>
      <c r="H60" s="131">
        <v>3656</v>
      </c>
    </row>
    <row r="61" spans="2:8" ht="45.75" customHeight="1" x14ac:dyDescent="0.2">
      <c r="B61" s="129"/>
      <c r="C61" s="1205" t="s">
        <v>50</v>
      </c>
      <c r="D61" s="1206"/>
      <c r="E61" s="1207"/>
      <c r="F61" s="130">
        <v>3922</v>
      </c>
      <c r="G61" s="130">
        <v>3787</v>
      </c>
      <c r="H61" s="131">
        <v>3296</v>
      </c>
    </row>
    <row r="62" spans="2:8" ht="45.75" customHeight="1" thickBot="1" x14ac:dyDescent="0.25">
      <c r="B62" s="132"/>
      <c r="C62" s="1208" t="s">
        <v>50</v>
      </c>
      <c r="D62" s="1209"/>
      <c r="E62" s="1210"/>
      <c r="F62" s="133">
        <v>674</v>
      </c>
      <c r="G62" s="133">
        <v>696</v>
      </c>
      <c r="H62" s="134">
        <v>708</v>
      </c>
    </row>
    <row r="63" spans="2:8" ht="52.5" customHeight="1" thickBot="1" x14ac:dyDescent="0.25">
      <c r="B63" s="135"/>
      <c r="C63" s="1211" t="s">
        <v>51</v>
      </c>
      <c r="D63" s="1211"/>
      <c r="E63" s="1212"/>
      <c r="F63" s="136">
        <v>56608</v>
      </c>
      <c r="G63" s="136">
        <v>67903</v>
      </c>
      <c r="H63" s="137">
        <v>71095</v>
      </c>
    </row>
    <row r="64" spans="2:8" ht="13" x14ac:dyDescent="0.2"/>
  </sheetData>
  <sheetProtection algorithmName="SHA-512" hashValue="6IfRUphcll2DoQkmtqjMKEB3WC7zQliSHI49H2qfjHRoR8ovnJUM3T9r5yxzzyE9MpQwdjywYkJx3aR/g6hkzQ==" saltValue="Veweu3Zt5/0+X9iA4N3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536</v>
      </c>
      <c r="G2" s="151"/>
      <c r="H2" s="152"/>
    </row>
    <row r="3" spans="1:8" x14ac:dyDescent="0.2">
      <c r="A3" s="148" t="s">
        <v>529</v>
      </c>
      <c r="B3" s="153"/>
      <c r="C3" s="154"/>
      <c r="D3" s="155">
        <v>55672</v>
      </c>
      <c r="E3" s="156"/>
      <c r="F3" s="157">
        <v>57132</v>
      </c>
      <c r="G3" s="158"/>
      <c r="H3" s="159"/>
    </row>
    <row r="4" spans="1:8" x14ac:dyDescent="0.2">
      <c r="A4" s="160"/>
      <c r="B4" s="161"/>
      <c r="C4" s="162"/>
      <c r="D4" s="163">
        <v>40277</v>
      </c>
      <c r="E4" s="164"/>
      <c r="F4" s="165">
        <v>30126</v>
      </c>
      <c r="G4" s="166"/>
      <c r="H4" s="167"/>
    </row>
    <row r="5" spans="1:8" x14ac:dyDescent="0.2">
      <c r="A5" s="148" t="s">
        <v>531</v>
      </c>
      <c r="B5" s="153"/>
      <c r="C5" s="154"/>
      <c r="D5" s="155">
        <v>51789</v>
      </c>
      <c r="E5" s="156"/>
      <c r="F5" s="157">
        <v>58766</v>
      </c>
      <c r="G5" s="158"/>
      <c r="H5" s="159"/>
    </row>
    <row r="6" spans="1:8" x14ac:dyDescent="0.2">
      <c r="A6" s="160"/>
      <c r="B6" s="161"/>
      <c r="C6" s="162"/>
      <c r="D6" s="163">
        <v>31598</v>
      </c>
      <c r="E6" s="164"/>
      <c r="F6" s="165">
        <v>29363</v>
      </c>
      <c r="G6" s="166"/>
      <c r="H6" s="167"/>
    </row>
    <row r="7" spans="1:8" x14ac:dyDescent="0.2">
      <c r="A7" s="148" t="s">
        <v>532</v>
      </c>
      <c r="B7" s="153"/>
      <c r="C7" s="154"/>
      <c r="D7" s="155">
        <v>53789</v>
      </c>
      <c r="E7" s="156"/>
      <c r="F7" s="157">
        <v>62482</v>
      </c>
      <c r="G7" s="158"/>
      <c r="H7" s="159"/>
    </row>
    <row r="8" spans="1:8" x14ac:dyDescent="0.2">
      <c r="A8" s="160"/>
      <c r="B8" s="161"/>
      <c r="C8" s="162"/>
      <c r="D8" s="163">
        <v>34571</v>
      </c>
      <c r="E8" s="164"/>
      <c r="F8" s="165">
        <v>34626</v>
      </c>
      <c r="G8" s="166"/>
      <c r="H8" s="167"/>
    </row>
    <row r="9" spans="1:8" x14ac:dyDescent="0.2">
      <c r="A9" s="148" t="s">
        <v>533</v>
      </c>
      <c r="B9" s="153"/>
      <c r="C9" s="154"/>
      <c r="D9" s="155">
        <v>54196</v>
      </c>
      <c r="E9" s="156"/>
      <c r="F9" s="157">
        <v>59288</v>
      </c>
      <c r="G9" s="158"/>
      <c r="H9" s="159"/>
    </row>
    <row r="10" spans="1:8" x14ac:dyDescent="0.2">
      <c r="A10" s="160"/>
      <c r="B10" s="161"/>
      <c r="C10" s="162"/>
      <c r="D10" s="163">
        <v>31561</v>
      </c>
      <c r="E10" s="164"/>
      <c r="F10" s="165">
        <v>32670</v>
      </c>
      <c r="G10" s="166"/>
      <c r="H10" s="167"/>
    </row>
    <row r="11" spans="1:8" x14ac:dyDescent="0.2">
      <c r="A11" s="148" t="s">
        <v>534</v>
      </c>
      <c r="B11" s="153"/>
      <c r="C11" s="154"/>
      <c r="D11" s="155">
        <v>71690</v>
      </c>
      <c r="E11" s="156"/>
      <c r="F11" s="157">
        <v>63490</v>
      </c>
      <c r="G11" s="158"/>
      <c r="H11" s="159"/>
    </row>
    <row r="12" spans="1:8" x14ac:dyDescent="0.2">
      <c r="A12" s="160"/>
      <c r="B12" s="161"/>
      <c r="C12" s="168"/>
      <c r="D12" s="163">
        <v>35160</v>
      </c>
      <c r="E12" s="164"/>
      <c r="F12" s="165">
        <v>35347</v>
      </c>
      <c r="G12" s="166"/>
      <c r="H12" s="167"/>
    </row>
    <row r="13" spans="1:8" x14ac:dyDescent="0.2">
      <c r="A13" s="148"/>
      <c r="B13" s="153"/>
      <c r="C13" s="169"/>
      <c r="D13" s="170">
        <v>57427</v>
      </c>
      <c r="E13" s="171"/>
      <c r="F13" s="172">
        <v>60232</v>
      </c>
      <c r="G13" s="173"/>
      <c r="H13" s="159"/>
    </row>
    <row r="14" spans="1:8" x14ac:dyDescent="0.2">
      <c r="A14" s="160"/>
      <c r="B14" s="161"/>
      <c r="C14" s="162"/>
      <c r="D14" s="163">
        <v>34633</v>
      </c>
      <c r="E14" s="164"/>
      <c r="F14" s="165">
        <v>32426</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0.57999999999999996</v>
      </c>
      <c r="C19" s="174">
        <f>ROUND(VALUE(SUBSTITUTE(実質収支比率等に係る経年分析!G$48,"▲","-")),2)</f>
        <v>2.52</v>
      </c>
      <c r="D19" s="174">
        <f>ROUND(VALUE(SUBSTITUTE(実質収支比率等に係る経年分析!H$48,"▲","-")),2)</f>
        <v>2.2400000000000002</v>
      </c>
      <c r="E19" s="174">
        <f>ROUND(VALUE(SUBSTITUTE(実質収支比率等に係る経年分析!I$48,"▲","-")),2)</f>
        <v>1.85</v>
      </c>
      <c r="F19" s="174">
        <f>ROUND(VALUE(SUBSTITUTE(実質収支比率等に係る経年分析!J$48,"▲","-")),2)</f>
        <v>3.62</v>
      </c>
    </row>
    <row r="20" spans="1:11" x14ac:dyDescent="0.2">
      <c r="A20" s="174" t="s">
        <v>55</v>
      </c>
      <c r="B20" s="174">
        <f>ROUND(VALUE(SUBSTITUTE(実質収支比率等に係る経年分析!F$47,"▲","-")),2)</f>
        <v>7.55</v>
      </c>
      <c r="C20" s="174">
        <f>ROUND(VALUE(SUBSTITUTE(実質収支比率等に係る経年分析!G$47,"▲","-")),2)</f>
        <v>7.27</v>
      </c>
      <c r="D20" s="174">
        <f>ROUND(VALUE(SUBSTITUTE(実質収支比率等に係る経年分析!H$47,"▲","-")),2)</f>
        <v>9.27</v>
      </c>
      <c r="E20" s="174">
        <f>ROUND(VALUE(SUBSTITUTE(実質収支比率等に係る経年分析!I$47,"▲","-")),2)</f>
        <v>11.65</v>
      </c>
      <c r="F20" s="174">
        <f>ROUND(VALUE(SUBSTITUTE(実質収支比率等に係る経年分析!J$47,"▲","-")),2)</f>
        <v>11.38</v>
      </c>
    </row>
    <row r="21" spans="1:11" x14ac:dyDescent="0.2">
      <c r="A21" s="174" t="s">
        <v>56</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1.87</v>
      </c>
      <c r="D21" s="174">
        <f>IF(ISNUMBER(VALUE(SUBSTITUTE(実質収支比率等に係る経年分析!H$49,"▲","-"))),ROUND(VALUE(SUBSTITUTE(実質収支比率等に係る経年分析!H$49,"▲","-")),2),NA())</f>
        <v>2.2400000000000002</v>
      </c>
      <c r="E21" s="174">
        <f>IF(ISNUMBER(VALUE(SUBSTITUTE(実質収支比率等に係る経年分析!I$49,"▲","-"))),ROUND(VALUE(SUBSTITUTE(実質収支比率等に係る経年分析!I$49,"▲","-")),2),NA())</f>
        <v>1.85</v>
      </c>
      <c r="F21" s="174">
        <f>IF(ISNUMBER(VALUE(SUBSTITUTE(実質収支比率等に係る経年分析!J$49,"▲","-"))),ROUND(VALUE(SUBSTITUTE(実質収支比率等に係る経年分析!J$49,"▲","-")),2),NA())</f>
        <v>1.82</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さいたま市食肉中央卸売市場及びと畜場事業特別会計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さいたま市後期高齢者医療事業特別会計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さいたま市国民健康保険事業特別会計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さいたま市介護保険事業特別会計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さいたま市病院事業会計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さいたま市下水道事業会計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0.57999999999999996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2.5099999999999998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2.2400000000000002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3.61</v>
      </c>
    </row>
    <row r="36" spans="1:16" x14ac:dyDescent="0.2">
      <c r="A36" s="175" t="str">
        <f>IF(連結実質赤字比率に係る赤字・黒字の構成分析!C$34="",NA(),連結実質赤字比率に係る赤字・黒字の構成分析!C$34)</f>
        <v>さいたま市水道事業会計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3.75</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41621</v>
      </c>
      <c r="E42" s="176"/>
      <c r="F42" s="176"/>
      <c r="G42" s="176">
        <f>'実質公債費比率（分子）の構造'!L$52</f>
        <v>41316</v>
      </c>
      <c r="H42" s="176"/>
      <c r="I42" s="176"/>
      <c r="J42" s="176">
        <f>'実質公債費比率（分子）の構造'!M$52</f>
        <v>39956</v>
      </c>
      <c r="K42" s="176"/>
      <c r="L42" s="176"/>
      <c r="M42" s="176">
        <f>'実質公債費比率（分子）の構造'!N$52</f>
        <v>40873</v>
      </c>
      <c r="N42" s="176"/>
      <c r="O42" s="176"/>
      <c r="P42" s="176">
        <f>'実質公債費比率（分子）の構造'!O$52</f>
        <v>41163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f>'実質公債費比率（分子）の構造'!K$50</f>
        <v>581</v>
      </c>
      <c r="C44" s="176"/>
      <c r="D44" s="176"/>
      <c r="E44" s="176">
        <f>'実質公債費比率（分子）の構造'!L$50</f>
        <v>577</v>
      </c>
      <c r="F44" s="176"/>
      <c r="G44" s="176"/>
      <c r="H44" s="176">
        <f>'実質公債費比率（分子）の構造'!M$50</f>
        <v>570</v>
      </c>
      <c r="I44" s="176"/>
      <c r="J44" s="176"/>
      <c r="K44" s="176">
        <f>'実質公債費比率（分子）の構造'!N$50</f>
        <v>625</v>
      </c>
      <c r="L44" s="176"/>
      <c r="M44" s="176"/>
      <c r="N44" s="176">
        <f>'実質公債費比率（分子）の構造'!O$50</f>
        <v>308</v>
      </c>
      <c r="O44" s="176"/>
      <c r="P44" s="176"/>
    </row>
    <row r="45" spans="1:16" x14ac:dyDescent="0.2">
      <c r="A45" s="176" t="s">
        <v>65</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66</v>
      </c>
      <c r="B46" s="176">
        <f>'実質公債費比率（分子）の構造'!K$48</f>
        <v>4435</v>
      </c>
      <c r="C46" s="176"/>
      <c r="D46" s="176"/>
      <c r="E46" s="176">
        <f>'実質公債費比率（分子）の構造'!L$48</f>
        <v>5143</v>
      </c>
      <c r="F46" s="176"/>
      <c r="G46" s="176"/>
      <c r="H46" s="176">
        <f>'実質公債費比率（分子）の構造'!M$48</f>
        <v>5417</v>
      </c>
      <c r="I46" s="176"/>
      <c r="J46" s="176"/>
      <c r="K46" s="176">
        <f>'実質公債費比率（分子）の構造'!N$48</f>
        <v>5205</v>
      </c>
      <c r="L46" s="176"/>
      <c r="M46" s="176"/>
      <c r="N46" s="176">
        <f>'実質公債費比率（分子）の構造'!O$48</f>
        <v>4898</v>
      </c>
      <c r="O46" s="176"/>
      <c r="P46" s="176"/>
    </row>
    <row r="47" spans="1:16" x14ac:dyDescent="0.2">
      <c r="A47" s="176" t="s">
        <v>12</v>
      </c>
      <c r="B47" s="176">
        <f>'実質公債費比率（分子）の構造'!K$47</f>
        <v>3333</v>
      </c>
      <c r="C47" s="176"/>
      <c r="D47" s="176"/>
      <c r="E47" s="176">
        <f>'実質公債費比率（分子）の構造'!L$47</f>
        <v>3333</v>
      </c>
      <c r="F47" s="176"/>
      <c r="G47" s="176"/>
      <c r="H47" s="176">
        <f>'実質公債費比率（分子）の構造'!M$47</f>
        <v>3333</v>
      </c>
      <c r="I47" s="176"/>
      <c r="J47" s="176"/>
      <c r="K47" s="176">
        <f>'実質公債費比率（分子）の構造'!N$47</f>
        <v>3333</v>
      </c>
      <c r="L47" s="176"/>
      <c r="M47" s="176"/>
      <c r="N47" s="176">
        <f>'実質公債費比率（分子）の構造'!O$47</f>
        <v>3333</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49397</v>
      </c>
      <c r="C49" s="176"/>
      <c r="D49" s="176"/>
      <c r="E49" s="176">
        <f>'実質公債費比率（分子）の構造'!L$45</f>
        <v>51260</v>
      </c>
      <c r="F49" s="176"/>
      <c r="G49" s="176"/>
      <c r="H49" s="176">
        <f>'実質公債費比率（分子）の構造'!M$45</f>
        <v>51303</v>
      </c>
      <c r="I49" s="176"/>
      <c r="J49" s="176"/>
      <c r="K49" s="176">
        <f>'実質公債費比率（分子）の構造'!N$45</f>
        <v>50314</v>
      </c>
      <c r="L49" s="176"/>
      <c r="M49" s="176"/>
      <c r="N49" s="176">
        <f>'実質公債費比率（分子）の構造'!O$45</f>
        <v>50392</v>
      </c>
      <c r="O49" s="176"/>
      <c r="P49" s="176"/>
    </row>
    <row r="50" spans="1:16" x14ac:dyDescent="0.2">
      <c r="A50" s="176" t="s">
        <v>69</v>
      </c>
      <c r="B50" s="176" t="e">
        <f>NA()</f>
        <v>#N/A</v>
      </c>
      <c r="C50" s="176">
        <f>IF(ISNUMBER('実質公債費比率（分子）の構造'!K$53),'実質公債費比率（分子）の構造'!K$53,NA())</f>
        <v>16125</v>
      </c>
      <c r="D50" s="176" t="e">
        <f>NA()</f>
        <v>#N/A</v>
      </c>
      <c r="E50" s="176" t="e">
        <f>NA()</f>
        <v>#N/A</v>
      </c>
      <c r="F50" s="176">
        <f>IF(ISNUMBER('実質公債費比率（分子）の構造'!L$53),'実質公債費比率（分子）の構造'!L$53,NA())</f>
        <v>18997</v>
      </c>
      <c r="G50" s="176" t="e">
        <f>NA()</f>
        <v>#N/A</v>
      </c>
      <c r="H50" s="176" t="e">
        <f>NA()</f>
        <v>#N/A</v>
      </c>
      <c r="I50" s="176">
        <f>IF(ISNUMBER('実質公債費比率（分子）の構造'!M$53),'実質公債費比率（分子）の構造'!M$53,NA())</f>
        <v>20667</v>
      </c>
      <c r="J50" s="176" t="e">
        <f>NA()</f>
        <v>#N/A</v>
      </c>
      <c r="K50" s="176" t="e">
        <f>NA()</f>
        <v>#N/A</v>
      </c>
      <c r="L50" s="176">
        <f>IF(ISNUMBER('実質公債費比率（分子）の構造'!N$53),'実質公債費比率（分子）の構造'!N$53,NA())</f>
        <v>18604</v>
      </c>
      <c r="M50" s="176" t="e">
        <f>NA()</f>
        <v>#N/A</v>
      </c>
      <c r="N50" s="176" t="e">
        <f>NA()</f>
        <v>#N/A</v>
      </c>
      <c r="O50" s="176">
        <f>IF(ISNUMBER('実質公債費比率（分子）の構造'!O$53),'実質公債費比率（分子）の構造'!O$53,NA())</f>
        <v>17768</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378372</v>
      </c>
      <c r="E56" s="175"/>
      <c r="F56" s="175"/>
      <c r="G56" s="175">
        <f>'将来負担比率（分子）の構造'!J$52</f>
        <v>377319</v>
      </c>
      <c r="H56" s="175"/>
      <c r="I56" s="175"/>
      <c r="J56" s="175">
        <f>'将来負担比率（分子）の構造'!K$52</f>
        <v>388044</v>
      </c>
      <c r="K56" s="175"/>
      <c r="L56" s="175"/>
      <c r="M56" s="175">
        <f>'将来負担比率（分子）の構造'!L$52</f>
        <v>385172</v>
      </c>
      <c r="N56" s="175"/>
      <c r="O56" s="175"/>
      <c r="P56" s="175">
        <f>'将来負担比率（分子）の構造'!M$52</f>
        <v>382583</v>
      </c>
    </row>
    <row r="57" spans="1:16" x14ac:dyDescent="0.2">
      <c r="A57" s="175" t="s">
        <v>42</v>
      </c>
      <c r="B57" s="175"/>
      <c r="C57" s="175"/>
      <c r="D57" s="175">
        <f>'将来負担比率（分子）の構造'!I$51</f>
        <v>98808</v>
      </c>
      <c r="E57" s="175"/>
      <c r="F57" s="175"/>
      <c r="G57" s="175">
        <f>'将来負担比率（分子）の構造'!J$51</f>
        <v>102481</v>
      </c>
      <c r="H57" s="175"/>
      <c r="I57" s="175"/>
      <c r="J57" s="175">
        <f>'将来負担比率（分子）の構造'!K$51</f>
        <v>99277</v>
      </c>
      <c r="K57" s="175"/>
      <c r="L57" s="175"/>
      <c r="M57" s="175">
        <f>'将来負担比率（分子）の構造'!L$51</f>
        <v>99319</v>
      </c>
      <c r="N57" s="175"/>
      <c r="O57" s="175"/>
      <c r="P57" s="175">
        <f>'将来負担比率（分子）の構造'!M$51</f>
        <v>102875</v>
      </c>
    </row>
    <row r="58" spans="1:16" x14ac:dyDescent="0.2">
      <c r="A58" s="175" t="s">
        <v>41</v>
      </c>
      <c r="B58" s="175"/>
      <c r="C58" s="175"/>
      <c r="D58" s="175">
        <f>'将来負担比率（分子）の構造'!I$50</f>
        <v>61315</v>
      </c>
      <c r="E58" s="175"/>
      <c r="F58" s="175"/>
      <c r="G58" s="175">
        <f>'将来負担比率（分子）の構造'!J$50</f>
        <v>59776</v>
      </c>
      <c r="H58" s="175"/>
      <c r="I58" s="175"/>
      <c r="J58" s="175">
        <f>'将来負担比率（分子）の構造'!K$50</f>
        <v>74211</v>
      </c>
      <c r="K58" s="175"/>
      <c r="L58" s="175"/>
      <c r="M58" s="175">
        <f>'将来負担比率（分子）の構造'!L$50</f>
        <v>84981</v>
      </c>
      <c r="N58" s="175"/>
      <c r="O58" s="175"/>
      <c r="P58" s="175">
        <f>'将来負担比率（分子）の構造'!M$50</f>
        <v>89334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435</v>
      </c>
      <c r="C61" s="175"/>
      <c r="D61" s="175"/>
      <c r="E61" s="175">
        <f>'将来負担比率（分子）の構造'!J$46</f>
        <v>407</v>
      </c>
      <c r="F61" s="175"/>
      <c r="G61" s="175"/>
      <c r="H61" s="175">
        <f>'将来負担比率（分子）の構造'!K$46</f>
        <v>407</v>
      </c>
      <c r="I61" s="175"/>
      <c r="J61" s="175"/>
      <c r="K61" s="175">
        <f>'将来負担比率（分子）の構造'!L$46</f>
        <v>620</v>
      </c>
      <c r="L61" s="175"/>
      <c r="M61" s="175"/>
      <c r="N61" s="175">
        <f>'将来負担比率（分子）の構造'!M$46</f>
        <v>521</v>
      </c>
      <c r="O61" s="175"/>
      <c r="P61" s="175"/>
    </row>
    <row r="62" spans="1:16" x14ac:dyDescent="0.2">
      <c r="A62" s="175" t="s">
        <v>35</v>
      </c>
      <c r="B62" s="175">
        <f>'将来負担比率（分子）の構造'!I$45</f>
        <v>74154</v>
      </c>
      <c r="C62" s="175"/>
      <c r="D62" s="175"/>
      <c r="E62" s="175">
        <f>'将来負担比率（分子）の構造'!J$45</f>
        <v>75224</v>
      </c>
      <c r="F62" s="175"/>
      <c r="G62" s="175"/>
      <c r="H62" s="175">
        <f>'将来負担比率（分子）の構造'!K$45</f>
        <v>74603</v>
      </c>
      <c r="I62" s="175"/>
      <c r="J62" s="175"/>
      <c r="K62" s="175">
        <f>'将来負担比率（分子）の構造'!L$45</f>
        <v>75184</v>
      </c>
      <c r="L62" s="175"/>
      <c r="M62" s="175"/>
      <c r="N62" s="175">
        <f>'将来負担比率（分子）の構造'!M$45</f>
        <v>79184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75693</v>
      </c>
      <c r="C64" s="175"/>
      <c r="D64" s="175"/>
      <c r="E64" s="175">
        <f>'将来負担比率（分子）の構造'!J$43</f>
        <v>73023</v>
      </c>
      <c r="F64" s="175"/>
      <c r="G64" s="175"/>
      <c r="H64" s="175">
        <f>'将来負担比率（分子）の構造'!K$43</f>
        <v>70512</v>
      </c>
      <c r="I64" s="175"/>
      <c r="J64" s="175"/>
      <c r="K64" s="175">
        <f>'将来負担比率（分子）の構造'!L$43</f>
        <v>68241</v>
      </c>
      <c r="L64" s="175"/>
      <c r="M64" s="175"/>
      <c r="N64" s="175">
        <f>'将来負担比率（分子）の構造'!M$43</f>
        <v>66356</v>
      </c>
      <c r="O64" s="175"/>
      <c r="P64" s="175"/>
    </row>
    <row r="65" spans="1:16" x14ac:dyDescent="0.2">
      <c r="A65" s="175" t="s">
        <v>32</v>
      </c>
      <c r="B65" s="175">
        <f>'将来負担比率（分子）の構造'!I$42</f>
        <v>4599</v>
      </c>
      <c r="C65" s="175"/>
      <c r="D65" s="175"/>
      <c r="E65" s="175">
        <f>'将来負担比率（分子）の構造'!J$42</f>
        <v>4078</v>
      </c>
      <c r="F65" s="175"/>
      <c r="G65" s="175"/>
      <c r="H65" s="175">
        <f>'将来負担比率（分子）の構造'!K$42</f>
        <v>4277</v>
      </c>
      <c r="I65" s="175"/>
      <c r="J65" s="175"/>
      <c r="K65" s="175">
        <f>'将来負担比率（分子）の構造'!L$42</f>
        <v>4029</v>
      </c>
      <c r="L65" s="175"/>
      <c r="M65" s="175"/>
      <c r="N65" s="175">
        <f>'将来負担比率（分子）の構造'!M$42</f>
        <v>3444</v>
      </c>
      <c r="O65" s="175"/>
      <c r="P65" s="175"/>
    </row>
    <row r="66" spans="1:16" x14ac:dyDescent="0.2">
      <c r="A66" s="175" t="s">
        <v>31</v>
      </c>
      <c r="B66" s="175">
        <f>'将来負担比率（分子）の構造'!I$41</f>
        <v>471043</v>
      </c>
      <c r="C66" s="175"/>
      <c r="D66" s="175"/>
      <c r="E66" s="175">
        <f>'将来負担比率（分子）の構造'!J$41</f>
        <v>466542</v>
      </c>
      <c r="F66" s="175"/>
      <c r="G66" s="175"/>
      <c r="H66" s="175">
        <f>'将来負担比率（分子）の構造'!K$41</f>
        <v>468335</v>
      </c>
      <c r="I66" s="175"/>
      <c r="J66" s="175"/>
      <c r="K66" s="175">
        <f>'将来負担比率（分子）の構造'!L$41</f>
        <v>470035</v>
      </c>
      <c r="L66" s="175"/>
      <c r="M66" s="175"/>
      <c r="N66" s="175">
        <f>'将来負担比率（分子）の構造'!M$41</f>
        <v>486277</v>
      </c>
      <c r="O66" s="175"/>
      <c r="P66" s="175"/>
    </row>
    <row r="67" spans="1:16" x14ac:dyDescent="0.2">
      <c r="A67" s="175" t="s">
        <v>73</v>
      </c>
      <c r="B67" s="175" t="e">
        <f>NA()</f>
        <v>#N/A</v>
      </c>
      <c r="C67" s="175">
        <f>IF(ISNUMBER('将来負担比率（分子）の構造'!I$53), IF('将来負担比率（分子）の構造'!I$53 &lt; 0, 0, '将来負担比率（分子）の構造'!I$53), NA())</f>
        <v>87430</v>
      </c>
      <c r="D67" s="175" t="e">
        <f>NA()</f>
        <v>#N/A</v>
      </c>
      <c r="E67" s="175" t="e">
        <f>NA()</f>
        <v>#N/A</v>
      </c>
      <c r="F67" s="175">
        <f>IF(ISNUMBER('将来負担比率（分子）の構造'!J$53), IF('将来負担比率（分子）の構造'!J$53 &lt; 0, 0, '将来負担比率（分子）の構造'!J$53), NA())</f>
        <v>79697</v>
      </c>
      <c r="G67" s="175" t="e">
        <f>NA()</f>
        <v>#N/A</v>
      </c>
      <c r="H67" s="175" t="e">
        <f>NA()</f>
        <v>#N/A</v>
      </c>
      <c r="I67" s="175">
        <f>IF(ISNUMBER('将来負担比率（分子）の構造'!K$53), IF('将来負担比率（分子）の構造'!K$53 &lt; 0, 0, '将来負担比率（分子）の構造'!K$53), NA())</f>
        <v>56603</v>
      </c>
      <c r="J67" s="175" t="e">
        <f>NA()</f>
        <v>#N/A</v>
      </c>
      <c r="K67" s="175" t="e">
        <f>NA()</f>
        <v>#N/A</v>
      </c>
      <c r="L67" s="175">
        <f>IF(ISNUMBER('将来負担比率（分子）の構造'!L$53), IF('将来負担比率（分子）の構造'!L$53 &lt; 0, 0, '将来負担比率（分子）の構造'!L$53), NA())</f>
        <v>48636</v>
      </c>
      <c r="M67" s="175" t="e">
        <f>NA()</f>
        <v>#N/A</v>
      </c>
      <c r="N67" s="175" t="e">
        <f>NA()</f>
        <v>#N/A</v>
      </c>
      <c r="O67" s="175">
        <f>IF(ISNUMBER('将来負担比率（分子）の構造'!M$53), IF('将来負担比率（分子）の構造'!M$53 &lt; 0, 0, '将来負担比率（分子）の構造'!M$53), NA())</f>
        <v>60989</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30288</v>
      </c>
      <c r="C72" s="179">
        <f>基金残高に係る経年分析!G55</f>
        <v>37616</v>
      </c>
      <c r="D72" s="179">
        <f>基金残高に係る経年分析!H55</f>
        <v>37618</v>
      </c>
    </row>
    <row r="73" spans="1:16" x14ac:dyDescent="0.2">
      <c r="A73" s="178" t="s">
        <v>76</v>
      </c>
      <c r="B73" s="179">
        <f>基金残高に係る経年分析!F56</f>
        <v>1489</v>
      </c>
      <c r="C73" s="179">
        <f>基金残高に係る経年分析!G56</f>
        <v>1479</v>
      </c>
      <c r="D73" s="179">
        <f>基金残高に係る経年分析!H56</f>
        <v>8339</v>
      </c>
    </row>
    <row r="74" spans="1:16" x14ac:dyDescent="0.2">
      <c r="A74" s="178" t="s">
        <v>77</v>
      </c>
      <c r="B74" s="179">
        <f>基金残高に係る経年分析!F57</f>
        <v>24831</v>
      </c>
      <c r="C74" s="179">
        <f>基金残高に係る経年分析!G57</f>
        <v>28808</v>
      </c>
      <c r="D74" s="179">
        <f>基金残高に係る経年分析!H57</f>
        <v>25138</v>
      </c>
    </row>
  </sheetData>
  <sheetProtection algorithmName="SHA-512" hashValue="EsjjcMMM4/Y2HEaATHbuXDCSaW0SOXvX8ne0Oi+4/pBGsMNzE3Sdl792PKLahqOy/i/IM72v1bIvbOlgOIYydw==" saltValue="siAKGNpa3OIBIK6RuiMu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8445E26C-E9D6-456A-A64A-4D39971CA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41FE82-49E7-4F8F-AC40-10A3A6311C7B}">
  <ds:schemaRefs>
    <ds:schemaRef ds:uri="http://schemas.microsoft.com/sharepoint/v3/contenttype/forms"/>
  </ds:schemaRefs>
</ds:datastoreItem>
</file>

<file path=customXml/itemProps3.xml><?xml version="1.0" encoding="utf-8"?>
<ds:datastoreItem xmlns:ds="http://schemas.openxmlformats.org/officeDocument/2006/customXml" ds:itemID="{BA6BACA0-19AF-41AD-A142-0D29A3CC4CC4}">
  <ds:schemaRefs>
    <ds:schemaRef ds:uri="http://schemas.microsoft.com/office/2006/metadata/properties"/>
    <ds:schemaRef ds:uri="http://schemas.openxmlformats.org/package/2006/metadata/core-properties"/>
    <ds:schemaRef ds:uri="http://www.w3.org/XML/1998/namespace"/>
    <ds:schemaRef ds:uri="a4e28f63-7028-4a93-8047-9653a98e0e88"/>
    <ds:schemaRef ds:uri="http://schemas.microsoft.com/office/infopath/2007/PartnerControls"/>
    <ds:schemaRef ds:uri="http://purl.org/dc/dcmitype/"/>
    <ds:schemaRef ds:uri="http://schemas.microsoft.com/office/2006/documentManagement/types"/>
    <ds:schemaRef ds:uri="http://purl.org/dc/terms/"/>
    <ds:schemaRef ds:uri="fd32c9f7-8932-4d07-b49b-91c8a1e2689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2025-03-11T04:46:14Z</cp:lastPrinted>
  <dcterms:created xsi:type="dcterms:W3CDTF">2025-02-19T01:24:23Z</dcterms:created>
  <dcterms:modified xsi:type="dcterms:W3CDTF">2025-03-24T05:45:04Z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