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3_ncr:1_{C893106E-7FAD-4661-8FF4-1088189B8F23}"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20" r:id="rId6"/>
    <sheet name="性質別歳出決算分析表（住民一人当たりのコスト）" sheetId="21" r:id="rId7"/>
    <sheet name="目的別歳出決算分析表（住民一人当たりのコスト）" sheetId="22"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A71" i="12"/>
  <c r="AA70" i="12"/>
  <c r="AA69" i="12"/>
  <c r="AU63" i="12"/>
  <c r="AP63" i="12"/>
  <c r="AA40" i="12"/>
  <c r="AA39" i="12"/>
  <c r="AK36" i="12"/>
  <c r="V36" i="12"/>
  <c r="Q36" i="12"/>
  <c r="AA36" i="12" s="1"/>
  <c r="AA34" i="12"/>
  <c r="AA33" i="12"/>
  <c r="AA32" i="12"/>
  <c r="AA31" i="12"/>
  <c r="AA30" i="12"/>
  <c r="AA29" i="12"/>
  <c r="AA28" i="12"/>
  <c r="AP23" i="12"/>
  <c r="AA23" i="12"/>
  <c r="BG35" i="10"/>
  <c r="BG34" i="10"/>
  <c r="AO37" i="10"/>
  <c r="AO36" i="10"/>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C40" i="10"/>
  <c r="BW39" i="10"/>
  <c r="BE39" i="10"/>
  <c r="AM39" i="10"/>
  <c r="BW38" i="10"/>
  <c r="BE38" i="10"/>
  <c r="AM38" i="10"/>
  <c r="BE37" i="10"/>
  <c r="BE36" i="10"/>
  <c r="CO34" i="10"/>
  <c r="CO35" i="10" s="1"/>
  <c r="CO36" i="10" s="1"/>
  <c r="CO37" i="10" s="1"/>
  <c r="CO38" i="10" s="1"/>
  <c r="CO39" i="10" s="1"/>
  <c r="CO40" i="10" s="1"/>
  <c r="CO41" i="10" s="1"/>
  <c r="CO42" i="10" s="1"/>
  <c r="CO43" i="10" s="1"/>
  <c r="BW34" i="10"/>
  <c r="BW35" i="10" s="1"/>
  <c r="BW36" i="10" s="1"/>
  <c r="BW37" i="10" s="1"/>
  <c r="C34" i="10"/>
  <c r="C35" i="10" l="1"/>
  <c r="C36" i="10" s="1"/>
  <c r="C37" i="10" s="1"/>
  <c r="C38" i="10" s="1"/>
  <c r="C39" i="10" s="1"/>
  <c r="U34" i="10"/>
  <c r="U35" i="10" s="1"/>
  <c r="U36" i="10" s="1"/>
  <c r="U37" i="10" s="1"/>
  <c r="U38" i="10" s="1"/>
  <c r="U39" i="10" s="1"/>
  <c r="U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c r="BE35" i="10" s="1"/>
</calcChain>
</file>

<file path=xl/sharedStrings.xml><?xml version="1.0" encoding="utf-8"?>
<sst xmlns="http://schemas.openxmlformats.org/spreadsheetml/2006/main" count="975" uniqueCount="583">
  <si>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</si>
  <si>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</si>
  <si>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</si>
  <si>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</si>
  <si>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</si>
  <si>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</si>
  <si>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</si>
  <si>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</si>
  <si>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</si>
  <si>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</si>
  <si>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</si>
  <si>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</si>
  <si>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</si>
  <si>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</si>
  <si>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</si>
  <si>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</si>
  <si>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</si>
  <si>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</si>
  <si>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</si>
  <si>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</si>
  <si>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</si>
  <si>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</si>
  <si>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</si>
  <si>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</si>
  <si>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</si>
  <si>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</si>
  <si>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</si>
  <si>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</si>
  <si>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</si>
  <si>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</si>
  <si>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</si>
  <si>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</si>
  <si>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</si>
  <si>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</si>
  <si>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</si>
  <si>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</si>
  <si>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</si>
  <si>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</si>
  <si>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</si>
  <si>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</si>
  <si>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</si>
  <si>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</si>
  <si>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</si>
  <si>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</si>
  <si>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</si>
  <si>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</si>
  <si>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</si>
  <si>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</si>
  <si>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</si>
  <si>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</si>
  <si>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</si>
  <si>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</si>
  <si>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</si>
  <si>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</si>
  <si>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</si>
  <si>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</si>
  <si>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</si>
  <si>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</si>
  <si>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</si>
  <si>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</si>
  <si>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</si>
  <si>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</si>
  <si>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</si>
  <si>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</si>
  <si>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</si>
  <si>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</si>
  <si>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</si>
  <si>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</si>
  <si>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</si>
  <si>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</si>
  <si>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</si>
  <si>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</si>
  <si>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</si>
  <si>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</si>
  <si>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</si>
  <si>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</si>
  <si>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</si>
  <si>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</si>
  <si>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</si>
  <si>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</si>
  <si>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</si>
  <si>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</si>
  <si>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</si>
  <si>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</si>
  <si>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</si>
  <si>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</si>
  <si>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</si>
  <si>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</si>
  <si>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</si>
  <si>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</si>
  <si>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</si>
  <si>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</si>
  <si>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</si>
  <si>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</si>
  <si>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静岡市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</si>
  <si>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</si>
  <si>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</si>
  <si>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</si>
  <si>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</si>
  <si>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</si>
  <si>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</si>
  <si>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</si>
  <si>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</si>
  <si>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</si>
  <si>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</si>
  <si>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</si>
  <si>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</si>
  <si>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</si>
  <si>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</si>
  <si>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</si>
  <si>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</si>
  <si>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</si>
  <si>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</si>
  <si>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</si>
  <si>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</si>
  <si>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</si>
  <si>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</si>
  <si>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</si>
  <si>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</si>
  <si>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</si>
  <si>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</si>
  <si>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</si>
  <si>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</si>
  <si>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</si>
  <si>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</si>
  <si>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</si>
  <si>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</si>
  <si>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</si>
  <si>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</si>
  <si>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</si>
  <si>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</si>
  <si>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</si>
  <si>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</si>
  <si>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</si>
  <si>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</si>
  <si>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</si>
  <si>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</si>
  <si>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</si>
  <si>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</si>
  <si>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</si>
  <si>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</si>
  <si>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</si>
  <si>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</si>
  <si>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</si>
  <si>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</si>
  <si>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</si>
  <si>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</si>
  <si>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</si>
  <si>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</si>
  <si>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</si>
  <si>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</si>
  <si>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</si>
  <si>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</si>
  <si>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</si>
  <si>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</si>
  <si>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</si>
  <si>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</si>
  <si>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</si>
  <si>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</si>
  <si>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</si>
  <si>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</si>
  <si>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</si>
  <si>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</si>
  <si>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</si>
  <si>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</si>
  <si>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</si>
  <si>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</si>
  <si>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</si>
  <si>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</si>
  <si>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</si>
  <si>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</si>
  <si>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</si>
  <si>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</si>
  <si>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</si>
  <si>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</si>
  <si>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</si>
  <si>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</si>
  <si>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</si>
  <si>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</si>
  <si>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</si>
  <si>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</si>
  <si>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</si>
  <si>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</si>
  <si>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</si>
  <si>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</si>
  <si>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</si>
  <si>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</si>
  <si>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</si>
  <si>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</si>
  <si>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</si>
  <si>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</si>
  <si>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</si>
  <si>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</si>
  <si>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</si>
  <si>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</si>
  <si>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</si>
  <si>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</si>
  <si>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</si>
  <si>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</si>
  <si>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</si>
  <si>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</si>
  <si>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</si>
  <si>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</si>
  <si>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静岡県静岡市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</si>
  <si>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</si>
  <si>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</si>
  <si>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</si>
  <si>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</si>
  <si>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</si>
  <si>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</si>
  <si>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</si>
  <si>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</si>
  <si>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</si>
  <si>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</si>
  <si>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</si>
  <si>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</si>
  <si>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</si>
  <si>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</si>
  <si>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</si>
  <si>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</si>
  <si>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</si>
  <si>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</si>
  <si>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</si>
  <si>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</si>
  <si>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</si>
  <si>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</si>
  <si>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</si>
  <si>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</si>
  <si>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</si>
  <si>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</si>
  <si>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</si>
  <si>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</si>
  <si>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</si>
  <si>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</si>
  <si>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</si>
  <si>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</si>
  <si>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</si>
  <si>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</si>
  <si>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</si>
  <si>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</si>
  <si>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</si>
  <si>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</si>
  <si>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</si>
  <si>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</si>
  <si>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</si>
  <si>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</si>
  <si>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</si>
  <si>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</si>
  <si>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</si>
  <si>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</si>
  <si>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</si>
  <si>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</si>
  <si>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</si>
  <si>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</si>
  <si>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</si>
  <si>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</si>
  <si>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</si>
  <si>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</si>
  <si>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</si>
  <si>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</si>
  <si>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</si>
  <si>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</si>
  <si>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</si>
  <si>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</si>
  <si>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</si>
  <si>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</si>
  <si>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</si>
  <si>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</si>
  <si>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</si>
  <si>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</si>
  <si>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</si>
  <si>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</si>
  <si>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</si>
  <si>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</si>
  <si>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</si>
  <si>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</si>
  <si>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</si>
  <si>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</si>
  <si>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</si>
  <si>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</si>
  <si>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</si>
  <si>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</si>
  <si>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</si>
  <si>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</si>
  <si>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</si>
  <si>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</si>
  <si>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</si>
  <si>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</si>
  <si>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</si>
  <si>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</si>
  <si>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</si>
  <si>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</si>
  <si>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</si>
  <si>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</si>
  <si>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</si>
  <si>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</si>
  <si>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</si>
  <si>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</si>
  <si>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</si>
  <si>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</si>
  <si>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</si>
  <si>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</si>
  <si>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</si>
  <si>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</si>
  <si>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</si>
  <si>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</si>
  <si>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</si>
  <si>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</si>
  <si>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</si>
  <si>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</si>
  <si>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</si>
  <si>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</si>
  <si>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</si>
  <si>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</si>
  <si>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</si>
  <si>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</si>
  <si>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</si>
  <si>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</si>
  <si>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</si>
  <si>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</si>
  <si>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</si>
  <si>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</si>
  <si>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</si>
  <si>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</si>
  <si>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</si>
  <si>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</si>
  <si>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</si>
  <si>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</si>
  <si>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</si>
  <si>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</si>
  <si>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</si>
  <si>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</si>
  <si>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</si>
  <si>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</si>
  <si>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</si>
  <si>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</si>
  <si>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</si>
  <si>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</si>
  <si>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</si>
  <si>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</si>
  <si>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</si>
  <si>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</si>
  <si>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</si>
  <si>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</si>
  <si>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</si>
  <si>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</si>
  <si>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</si>
  <si>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</si>
  <si>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</si>
  <si>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</si>
  <si>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</si>
  <si>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</si>
  <si>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</si>
  <si>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</si>
  <si>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静岡県静岡市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</si>
  <si>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</si>
  <si>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</si>
  <si>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</si>
  <si>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</si>
  <si>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</si>
  <si>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</si>
  <si>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</si>
  <si>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</si>
  <si>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</si>
  <si>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</si>
  <si>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</si>
  <si>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</si>
  <si>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</si>
  <si>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</si>
  <si>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</si>
  <si>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</si>
  <si>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</si>
  <si>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</si>
  <si>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</si>
  <si>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</si>
  <si>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電気事業経営記念基金会計</t>
    <phoneticPr fontId="5"/>
  </si>
  <si>
    <t>土地区画整理清算金会計</t>
    <phoneticPr fontId="5"/>
  </si>
  <si>
    <t>母子・父子・寡婦福祉資金貸付金会計</t>
    <phoneticPr fontId="5"/>
  </si>
  <si>
    <t>公債管理事業会計</t>
    <phoneticPr fontId="5"/>
  </si>
  <si>
    <t>静岡市立静岡病院事業債管理事業会計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</si>
  <si>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</si>
  <si>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</si>
  <si>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</si>
  <si>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</si>
  <si>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</si>
  <si>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</si>
  <si>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</si>
  <si>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</si>
  <si>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</si>
  <si>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</si>
  <si>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</si>
  <si>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</si>
  <si>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</si>
  <si>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競輪事業会計</t>
    <phoneticPr fontId="5"/>
  </si>
  <si>
    <t>国民健康保険事業会計（事業勘定）</t>
    <phoneticPr fontId="5"/>
  </si>
  <si>
    <t>国民健康保険事業会計（直営診療施設勘定）</t>
    <phoneticPr fontId="5"/>
  </si>
  <si>
    <t>駐車場事業会計</t>
    <phoneticPr fontId="5"/>
  </si>
  <si>
    <t>介護保険事業会計</t>
    <phoneticPr fontId="5"/>
  </si>
  <si>
    <t>介護保険サービス会計</t>
    <phoneticPr fontId="5"/>
  </si>
  <si>
    <t>後期高齢者医療事業会計</t>
    <phoneticPr fontId="5"/>
  </si>
  <si>
    <t>水道事業会計</t>
    <phoneticPr fontId="5"/>
  </si>
  <si>
    <t>下水道事業会計</t>
    <phoneticPr fontId="5"/>
  </si>
  <si>
    <t>病院事業会計</t>
    <phoneticPr fontId="5"/>
  </si>
  <si>
    <t>簡易水道事業会計</t>
    <phoneticPr fontId="5"/>
  </si>
  <si>
    <t>農業集落排水事業会計</t>
    <phoneticPr fontId="5"/>
  </si>
  <si>
    <t>中央卸売市場事業会計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</si>
  <si>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</si>
  <si>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</si>
  <si>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</si>
  <si>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</si>
  <si>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</si>
  <si>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</si>
  <si>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</si>
  <si>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</si>
  <si>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</si>
  <si>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</si>
  <si>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</si>
  <si>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</si>
  <si>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</si>
  <si>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</si>
  <si>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</si>
  <si>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</si>
  <si>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</si>
  <si>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</si>
  <si>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</si>
  <si>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</si>
  <si>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</si>
  <si>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</si>
  <si>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</si>
  <si>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</si>
  <si>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</si>
  <si>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</si>
  <si>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</si>
  <si>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</si>
  <si>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</si>
  <si>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</si>
  <si>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</si>
  <si>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</si>
  <si>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</si>
  <si>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</si>
  <si>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</si>
  <si>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</si>
  <si>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</si>
  <si>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</si>
  <si>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</si>
  <si>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</si>
  <si>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</si>
  <si>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</si>
  <si>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</si>
  <si>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</si>
  <si>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</si>
  <si>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</si>
  <si>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</si>
  <si>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</si>
  <si>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</si>
  <si>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</si>
  <si>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</si>
  <si>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</si>
  <si>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</si>
  <si>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</si>
  <si>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</si>
  <si>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</si>
  <si>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</si>
  <si>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</si>
  <si>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</si>
  <si>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</si>
  <si>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</si>
  <si>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</si>
  <si>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</si>
  <si>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</si>
  <si>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</si>
  <si>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</si>
  <si>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</si>
  <si>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</si>
  <si>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</si>
  <si>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</si>
  <si>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</si>
  <si>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</si>
  <si>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</si>
  <si>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</si>
  <si>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</si>
  <si>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</si>
  <si>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</si>
  <si>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</si>
  <si>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</si>
  <si>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</si>
  <si>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</si>
  <si>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</si>
  <si>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</si>
  <si>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</si>
  <si>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</si>
  <si>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</si>
  <si>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</si>
  <si>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</si>
  <si>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</si>
  <si>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</si>
  <si>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</si>
  <si>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</si>
  <si>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</si>
  <si>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</si>
  <si>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</si>
  <si>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</si>
  <si>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</si>
  <si>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</si>
  <si>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</si>
  <si>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</si>
  <si>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</si>
  <si>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</si>
  <si>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</si>
  <si>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</si>
  <si>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</si>
  <si>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</si>
  <si>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</si>
  <si>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</si>
  <si>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</si>
  <si>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</si>
  <si>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</si>
  <si>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</si>
  <si>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</si>
  <si>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</si>
  <si>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</si>
  <si>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</si>
  <si>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</si>
  <si>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</si>
  <si>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</si>
  <si>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</si>
  <si>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</si>
  <si>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</si>
  <si>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</si>
  <si>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</si>
  <si>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</si>
  <si>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</si>
  <si>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</si>
  <si>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</si>
  <si>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</si>
  <si>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</si>
  <si>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</si>
  <si>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</si>
  <si>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</si>
  <si>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0.11</t>
  </si>
  <si>
    <t>▲ 0.07</t>
  </si>
  <si>
    <t>水道事業会計</t>
  </si>
  <si>
    <t>下水道事業会計</t>
  </si>
  <si>
    <t>一般会計</t>
  </si>
  <si>
    <t>病院事業会計</t>
  </si>
  <si>
    <t>国民健康保険事業会計（事業勘定）</t>
  </si>
  <si>
    <t>競輪事業会計</t>
  </si>
  <si>
    <t>介護保険事業会計</t>
  </si>
  <si>
    <t>後期高齢者医療事業会計</t>
  </si>
  <si>
    <t>その他会計（赤字）</t>
  </si>
  <si>
    <t>その他会計（黒字）</t>
  </si>
  <si>
    <t>R01</t>
    <phoneticPr fontId="5"/>
  </si>
  <si>
    <t>R02</t>
    <phoneticPr fontId="5"/>
  </si>
  <si>
    <t>R03</t>
    <phoneticPr fontId="5"/>
  </si>
  <si>
    <t>R04</t>
    <phoneticPr fontId="5"/>
  </si>
  <si>
    <t>R05</t>
    <phoneticPr fontId="5"/>
  </si>
  <si>
    <t>法適用企業</t>
  </si>
  <si>
    <t>法非適用企業</t>
  </si>
  <si>
    <t>共立蒲原総合病院組合</t>
  </si>
  <si>
    <t>静岡県後期高齢者医療広域連合（事業会計分）</t>
  </si>
  <si>
    <t>静岡県後期高齢者医療広域連合（普通会計分）</t>
  </si>
  <si>
    <t>静岡地方税滞納整理機構</t>
  </si>
  <si>
    <t>一部事務組合等</t>
  </si>
  <si>
    <t>○</t>
  </si>
  <si>
    <t>静岡市土地開発公社</t>
  </si>
  <si>
    <t>静岡市まちづくり公社</t>
  </si>
  <si>
    <t>静岡市文化振興財団</t>
  </si>
  <si>
    <t>静岡市スポーツ協会</t>
  </si>
  <si>
    <t>静岡市環境公社</t>
  </si>
  <si>
    <t>するが企画観光局</t>
  </si>
  <si>
    <t>静岡市勤労者福祉サービスセンター</t>
  </si>
  <si>
    <t>静岡産業振興協会</t>
  </si>
  <si>
    <t>駿府楽市</t>
  </si>
  <si>
    <t>静岡市動物園協会</t>
  </si>
  <si>
    <t>〇</t>
  </si>
  <si>
    <t>静岡市立静岡病院</t>
  </si>
  <si>
    <t>静岡市国際交流協会</t>
  </si>
  <si>
    <t>地方公社・第三セクター等</t>
  </si>
  <si>
    <t>公共建築物整備基金</t>
  </si>
  <si>
    <t>電気事業経営記念基金</t>
  </si>
  <si>
    <t>地域振興基金</t>
  </si>
  <si>
    <t>職員退職手当基金</t>
  </si>
  <si>
    <t>一般廃棄物処理施設整備基金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</si>
</sst>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3493-4825-A1CD-875114CA508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56229</c:v>
                </c:pt>
                <c:pt idx="1">
                  <c:v>65609</c:v>
                </c:pt>
                <c:pt idx="2">
                  <c:v>55322</c:v>
                </c:pt>
                <c:pt idx="3">
                  <c:v>53321</c:v>
                </c:pt>
                <c:pt idx="4">
                  <c:v>54285</c:v>
                </c:pt>
              </c:numCache>
            </c:numRef>
          </c:val>
          <c:smooth val="0"/>
          <c:extLst>
            <c:ext xmlns:c16="http://schemas.microsoft.com/office/drawing/2014/chart" uri="{C3380CC4-5D6E-409C-BE32-E72D297353CC}">
              <c16:uniqueId val="{00000001-3493-4825-A1CD-875114CA50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2.72</c:v>
                </c:pt>
                <c:pt idx="1">
                  <c:v>2.8</c:v>
                </c:pt>
                <c:pt idx="2">
                  <c:v>3.3</c:v>
                </c:pt>
                <c:pt idx="3">
                  <c:v>3.55</c:v>
                </c:pt>
                <c:pt idx="4">
                  <c:v>3.4</c:v>
                </c:pt>
              </c:numCache>
            </c:numRef>
          </c:val>
          <c:extLst>
            <c:ext xmlns:c16="http://schemas.microsoft.com/office/drawing/2014/chart" uri="{C3380CC4-5D6E-409C-BE32-E72D297353CC}">
              <c16:uniqueId val="{00000000-211E-4966-9652-B2C79073A5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4.58</c:v>
                </c:pt>
                <c:pt idx="1">
                  <c:v>4.53</c:v>
                </c:pt>
                <c:pt idx="2">
                  <c:v>5.81</c:v>
                </c:pt>
                <c:pt idx="3">
                  <c:v>6.02</c:v>
                </c:pt>
                <c:pt idx="4">
                  <c:v>5.9</c:v>
                </c:pt>
              </c:numCache>
            </c:numRef>
          </c:val>
          <c:extLst>
            <c:ext xmlns:c16="http://schemas.microsoft.com/office/drawing/2014/chart" uri="{C3380CC4-5D6E-409C-BE32-E72D297353CC}">
              <c16:uniqueId val="{00000001-211E-4966-9652-B2C79073A5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-0.11</c:v>
                </c:pt>
                <c:pt idx="1">
                  <c:v>0.14000000000000001</c:v>
                </c:pt>
                <c:pt idx="2">
                  <c:v>2.12</c:v>
                </c:pt>
                <c:pt idx="3">
                  <c:v>0.17</c:v>
                </c:pt>
                <c:pt idx="4">
                  <c:v>-7.0000000000000007E-2</c:v>
                </c:pt>
              </c:numCache>
            </c:numRef>
          </c:val>
          <c:smooth val="0"/>
          <c:extLst>
            <c:ext xmlns:c16="http://schemas.microsoft.com/office/drawing/2014/chart" uri="{C3380CC4-5D6E-409C-BE32-E72D297353CC}">
              <c16:uniqueId val="{00000002-211E-4966-9652-B2C79073A5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0.04</c:v>
                </c:pt>
                <c:pt idx="4">
                  <c:v>#N/A</c:v>
                </c:pt>
                <c:pt idx="5">
                  <c:v>0.06</c:v>
                </c:pt>
                <c:pt idx="6">
                  <c:v>#N/A</c:v>
                </c:pt>
                <c:pt idx="7">
                  <c:v>0.04</c:v>
                </c:pt>
                <c:pt idx="8">
                  <c:v>#N/A</c:v>
                </c:pt>
                <c:pt idx="9">
                  <c:v>0.05</c:v>
                </c:pt>
              </c:numCache>
            </c:numRef>
          </c:val>
          <c:extLst>
            <c:ext xmlns:c16="http://schemas.microsoft.com/office/drawing/2014/chart" uri="{C3380CC4-5D6E-409C-BE32-E72D297353CC}">
              <c16:uniqueId val="{00000000-7215-450D-B258-069755BF98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15-450D-B258-069755BF9891}"/>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0.16</c:v>
                </c:pt>
                <c:pt idx="2">
                  <c:v>#N/A</c:v>
                </c:pt>
                <c:pt idx="3">
                  <c:v>0.15</c:v>
                </c:pt>
                <c:pt idx="4">
                  <c:v>#N/A</c:v>
                </c:pt>
                <c:pt idx="5">
                  <c:v>0.15</c:v>
                </c:pt>
                <c:pt idx="6">
                  <c:v>#N/A</c:v>
                </c:pt>
                <c:pt idx="7">
                  <c:v>0.17</c:v>
                </c:pt>
                <c:pt idx="8">
                  <c:v>#N/A</c:v>
                </c:pt>
                <c:pt idx="9">
                  <c:v>0.18</c:v>
                </c:pt>
              </c:numCache>
            </c:numRef>
          </c:val>
          <c:extLst>
            <c:ext xmlns:c16="http://schemas.microsoft.com/office/drawing/2014/chart" uri="{C3380CC4-5D6E-409C-BE32-E72D297353CC}">
              <c16:uniqueId val="{00000002-7215-450D-B258-069755BF9891}"/>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0.25</c:v>
                </c:pt>
                <c:pt idx="4">
                  <c:v>#N/A</c:v>
                </c:pt>
                <c:pt idx="5">
                  <c:v>0.5</c:v>
                </c:pt>
                <c:pt idx="6">
                  <c:v>#N/A</c:v>
                </c:pt>
                <c:pt idx="7">
                  <c:v>0.61</c:v>
                </c:pt>
                <c:pt idx="8">
                  <c:v>#N/A</c:v>
                </c:pt>
                <c:pt idx="9">
                  <c:v>0.19</c:v>
                </c:pt>
              </c:numCache>
            </c:numRef>
          </c:val>
          <c:extLst>
            <c:ext xmlns:c16="http://schemas.microsoft.com/office/drawing/2014/chart" uri="{C3380CC4-5D6E-409C-BE32-E72D297353CC}">
              <c16:uniqueId val="{00000003-7215-450D-B258-069755BF9891}"/>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0.3</c:v>
                </c:pt>
                <c:pt idx="4">
                  <c:v>#N/A</c:v>
                </c:pt>
                <c:pt idx="5">
                  <c:v>0.28000000000000003</c:v>
                </c:pt>
                <c:pt idx="6">
                  <c:v>#N/A</c:v>
                </c:pt>
                <c:pt idx="7">
                  <c:v>0.38</c:v>
                </c:pt>
                <c:pt idx="8">
                  <c:v>#N/A</c:v>
                </c:pt>
                <c:pt idx="9">
                  <c:v>0.36</c:v>
                </c:pt>
              </c:numCache>
            </c:numRef>
          </c:val>
          <c:extLst>
            <c:ext xmlns:c16="http://schemas.microsoft.com/office/drawing/2014/chart" uri="{C3380CC4-5D6E-409C-BE32-E72D297353CC}">
              <c16:uniqueId val="{00000004-7215-450D-B258-069755BF9891}"/>
            </c:ext>
          </c:extLst>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1.04</c:v>
                </c:pt>
                <c:pt idx="4">
                  <c:v>#N/A</c:v>
                </c:pt>
                <c:pt idx="5">
                  <c:v>0.96</c:v>
                </c:pt>
                <c:pt idx="6">
                  <c:v>#N/A</c:v>
                </c:pt>
                <c:pt idx="7">
                  <c:v>0.67</c:v>
                </c:pt>
                <c:pt idx="8">
                  <c:v>#N/A</c:v>
                </c:pt>
                <c:pt idx="9">
                  <c:v>0.4</c:v>
                </c:pt>
              </c:numCache>
            </c:numRef>
          </c:val>
          <c:extLst>
            <c:ext xmlns:c16="http://schemas.microsoft.com/office/drawing/2014/chart" uri="{C3380CC4-5D6E-409C-BE32-E72D297353CC}">
              <c16:uniqueId val="{00000005-7215-450D-B258-069755BF989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0.86</c:v>
                </c:pt>
                <c:pt idx="2">
                  <c:v>#N/A</c:v>
                </c:pt>
                <c:pt idx="3">
                  <c:v>0.95</c:v>
                </c:pt>
                <c:pt idx="4">
                  <c:v>#N/A</c:v>
                </c:pt>
                <c:pt idx="5">
                  <c:v>1.3</c:v>
                </c:pt>
                <c:pt idx="6">
                  <c:v>#N/A</c:v>
                </c:pt>
                <c:pt idx="7">
                  <c:v>1.7</c:v>
                </c:pt>
                <c:pt idx="8">
                  <c:v>#N/A</c:v>
                </c:pt>
                <c:pt idx="9">
                  <c:v>1.65</c:v>
                </c:pt>
              </c:numCache>
            </c:numRef>
          </c:val>
          <c:extLst>
            <c:ext xmlns:c16="http://schemas.microsoft.com/office/drawing/2014/chart" uri="{C3380CC4-5D6E-409C-BE32-E72D297353CC}">
              <c16:uniqueId val="{00000006-7215-450D-B258-069755BF989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c:v>
                </c:pt>
                <c:pt idx="2">
                  <c:v>#N/A</c:v>
                </c:pt>
                <c:pt idx="3">
                  <c:v>2.77</c:v>
                </c:pt>
                <c:pt idx="4">
                  <c:v>#N/A</c:v>
                </c:pt>
                <c:pt idx="5">
                  <c:v>3.26</c:v>
                </c:pt>
                <c:pt idx="6">
                  <c:v>#N/A</c:v>
                </c:pt>
                <c:pt idx="7">
                  <c:v>3.53</c:v>
                </c:pt>
                <c:pt idx="8">
                  <c:v>#N/A</c:v>
                </c:pt>
                <c:pt idx="9">
                  <c:v>3.37</c:v>
                </c:pt>
              </c:numCache>
            </c:numRef>
          </c:val>
          <c:extLst>
            <c:ext xmlns:c16="http://schemas.microsoft.com/office/drawing/2014/chart" uri="{C3380CC4-5D6E-409C-BE32-E72D297353CC}">
              <c16:uniqueId val="{00000007-7215-450D-B258-069755BF989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6.35</c:v>
                </c:pt>
                <c:pt idx="2">
                  <c:v>#N/A</c:v>
                </c:pt>
                <c:pt idx="3">
                  <c:v>6.47</c:v>
                </c:pt>
                <c:pt idx="4">
                  <c:v>#N/A</c:v>
                </c:pt>
                <c:pt idx="5">
                  <c:v>5.53</c:v>
                </c:pt>
                <c:pt idx="6">
                  <c:v>#N/A</c:v>
                </c:pt>
                <c:pt idx="7">
                  <c:v>4.93</c:v>
                </c:pt>
                <c:pt idx="8">
                  <c:v>#N/A</c:v>
                </c:pt>
                <c:pt idx="9">
                  <c:v>4.3</c:v>
                </c:pt>
              </c:numCache>
            </c:numRef>
          </c:val>
          <c:extLst>
            <c:ext xmlns:c16="http://schemas.microsoft.com/office/drawing/2014/chart" uri="{C3380CC4-5D6E-409C-BE32-E72D297353CC}">
              <c16:uniqueId val="{00000008-7215-450D-B258-069755BF989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5.14</c:v>
                </c:pt>
                <c:pt idx="2">
                  <c:v>#N/A</c:v>
                </c:pt>
                <c:pt idx="3">
                  <c:v>5.59</c:v>
                </c:pt>
                <c:pt idx="4">
                  <c:v>#N/A</c:v>
                </c:pt>
                <c:pt idx="5">
                  <c:v>6.04</c:v>
                </c:pt>
                <c:pt idx="6">
                  <c:v>#N/A</c:v>
                </c:pt>
                <c:pt idx="7">
                  <c:v>5.39</c:v>
                </c:pt>
                <c:pt idx="8">
                  <c:v>#N/A</c:v>
                </c:pt>
                <c:pt idx="9">
                  <c:v>4.8600000000000003</c:v>
                </c:pt>
              </c:numCache>
            </c:numRef>
          </c:val>
          <c:extLst>
            <c:ext xmlns:c16="http://schemas.microsoft.com/office/drawing/2014/chart" uri="{C3380CC4-5D6E-409C-BE32-E72D297353CC}">
              <c16:uniqueId val="{00000009-7215-450D-B258-069755BF98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34590</c:v>
                </c:pt>
                <c:pt idx="5">
                  <c:v>33521</c:v>
                </c:pt>
                <c:pt idx="8">
                  <c:v>33003</c:v>
                </c:pt>
                <c:pt idx="11">
                  <c:v>33131</c:v>
                </c:pt>
                <c:pt idx="14">
                  <c:v>33191</c:v>
                </c:pt>
              </c:numCache>
            </c:numRef>
          </c:val>
          <c:extLst>
            <c:ext xmlns:c16="http://schemas.microsoft.com/office/drawing/2014/chart" uri="{C3380CC4-5D6E-409C-BE32-E72D297353CC}">
              <c16:uniqueId val="{00000000-5BE0-4606-A04A-036AFBA26C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E0-4606-A04A-036AFBA26C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1160</c:v>
                </c:pt>
                <c:pt idx="3">
                  <c:v>1142</c:v>
                </c:pt>
                <c:pt idx="6">
                  <c:v>902</c:v>
                </c:pt>
                <c:pt idx="9">
                  <c:v>1091</c:v>
                </c:pt>
                <c:pt idx="12">
                  <c:v>1055</c:v>
                </c:pt>
              </c:numCache>
            </c:numRef>
          </c:val>
          <c:extLst>
            <c:ext xmlns:c16="http://schemas.microsoft.com/office/drawing/2014/chart" uri="{C3380CC4-5D6E-409C-BE32-E72D297353CC}">
              <c16:uniqueId val="{00000002-5BE0-4606-A04A-036AFBA26C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126</c:v>
                </c:pt>
                <c:pt idx="3">
                  <c:v>132</c:v>
                </c:pt>
                <c:pt idx="6">
                  <c:v>138</c:v>
                </c:pt>
                <c:pt idx="9">
                  <c:v>135</c:v>
                </c:pt>
                <c:pt idx="12">
                  <c:v>108</c:v>
                </c:pt>
              </c:numCache>
            </c:numRef>
          </c:val>
          <c:extLst>
            <c:ext xmlns:c16="http://schemas.microsoft.com/office/drawing/2014/chart" uri="{C3380CC4-5D6E-409C-BE32-E72D297353CC}">
              <c16:uniqueId val="{00000003-5BE0-4606-A04A-036AFBA26C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5819</c:v>
                </c:pt>
                <c:pt idx="3">
                  <c:v>5569</c:v>
                </c:pt>
                <c:pt idx="6">
                  <c:v>5466</c:v>
                </c:pt>
                <c:pt idx="9">
                  <c:v>5216</c:v>
                </c:pt>
                <c:pt idx="12">
                  <c:v>5755</c:v>
                </c:pt>
              </c:numCache>
            </c:numRef>
          </c:val>
          <c:extLst>
            <c:ext xmlns:c16="http://schemas.microsoft.com/office/drawing/2014/chart" uri="{C3380CC4-5D6E-409C-BE32-E72D297353CC}">
              <c16:uniqueId val="{00000004-5BE0-4606-A04A-036AFBA26C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8868</c:v>
                </c:pt>
                <c:pt idx="3">
                  <c:v>9592</c:v>
                </c:pt>
                <c:pt idx="6">
                  <c:v>10315</c:v>
                </c:pt>
                <c:pt idx="9">
                  <c:v>11038</c:v>
                </c:pt>
                <c:pt idx="12">
                  <c:v>11762</c:v>
                </c:pt>
              </c:numCache>
            </c:numRef>
          </c:val>
          <c:extLst>
            <c:ext xmlns:c16="http://schemas.microsoft.com/office/drawing/2014/chart" uri="{C3380CC4-5D6E-409C-BE32-E72D297353CC}">
              <c16:uniqueId val="{00000005-5BE0-4606-A04A-036AFBA26C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58</c:v>
                </c:pt>
                <c:pt idx="3">
                  <c:v>52</c:v>
                </c:pt>
                <c:pt idx="6">
                  <c:v>48</c:v>
                </c:pt>
                <c:pt idx="9">
                  <c:v>43</c:v>
                </c:pt>
                <c:pt idx="12">
                  <c:v>39</c:v>
                </c:pt>
              </c:numCache>
            </c:numRef>
          </c:val>
          <c:extLst>
            <c:ext xmlns:c16="http://schemas.microsoft.com/office/drawing/2014/chart" uri="{C3380CC4-5D6E-409C-BE32-E72D297353CC}">
              <c16:uniqueId val="{00000006-5BE0-4606-A04A-036AFBA26C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28891</c:v>
                </c:pt>
                <c:pt idx="3">
                  <c:v>28386</c:v>
                </c:pt>
                <c:pt idx="6">
                  <c:v>26244</c:v>
                </c:pt>
                <c:pt idx="9">
                  <c:v>26574</c:v>
                </c:pt>
                <c:pt idx="12">
                  <c:v>25500</c:v>
                </c:pt>
              </c:numCache>
            </c:numRef>
          </c:val>
          <c:extLst>
            <c:ext xmlns:c16="http://schemas.microsoft.com/office/drawing/2014/chart" uri="{C3380CC4-5D6E-409C-BE32-E72D297353CC}">
              <c16:uniqueId val="{00000007-5BE0-4606-A04A-036AFBA26C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10332</c:v>
                </c:pt>
                <c:pt idx="2">
                  <c:v>#N/A</c:v>
                </c:pt>
                <c:pt idx="3">
                  <c:v>#N/A</c:v>
                </c:pt>
                <c:pt idx="4">
                  <c:v>11352</c:v>
                </c:pt>
                <c:pt idx="5">
                  <c:v>#N/A</c:v>
                </c:pt>
                <c:pt idx="6">
                  <c:v>#N/A</c:v>
                </c:pt>
                <c:pt idx="7">
                  <c:v>10110</c:v>
                </c:pt>
                <c:pt idx="8">
                  <c:v>#N/A</c:v>
                </c:pt>
                <c:pt idx="9">
                  <c:v>#N/A</c:v>
                </c:pt>
                <c:pt idx="10">
                  <c:v>10966</c:v>
                </c:pt>
                <c:pt idx="11">
                  <c:v>#N/A</c:v>
                </c:pt>
                <c:pt idx="12">
                  <c:v>#N/A</c:v>
                </c:pt>
                <c:pt idx="13">
                  <c:v>11028</c:v>
                </c:pt>
                <c:pt idx="14">
                  <c:v>#N/A</c:v>
                </c:pt>
              </c:numCache>
            </c:numRef>
          </c:val>
          <c:smooth val="0"/>
          <c:extLst>
            <c:ext xmlns:c16="http://schemas.microsoft.com/office/drawing/2014/chart" uri="{C3380CC4-5D6E-409C-BE32-E72D297353CC}">
              <c16:uniqueId val="{00000008-5BE0-4606-A04A-036AFBA26C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377604</c:v>
                </c:pt>
                <c:pt idx="5">
                  <c:v>383537</c:v>
                </c:pt>
                <c:pt idx="8">
                  <c:v>387761</c:v>
                </c:pt>
                <c:pt idx="11">
                  <c:v>390847</c:v>
                </c:pt>
                <c:pt idx="14">
                  <c:v>389531</c:v>
                </c:pt>
              </c:numCache>
            </c:numRef>
          </c:val>
          <c:extLst>
            <c:ext xmlns:c16="http://schemas.microsoft.com/office/drawing/2014/chart" uri="{C3380CC4-5D6E-409C-BE32-E72D297353CC}">
              <c16:uniqueId val="{00000000-693E-421A-B07A-EF5B69B079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88008</c:v>
                </c:pt>
                <c:pt idx="5">
                  <c:v>80619</c:v>
                </c:pt>
                <c:pt idx="8">
                  <c:v>78929</c:v>
                </c:pt>
                <c:pt idx="11">
                  <c:v>76922</c:v>
                </c:pt>
                <c:pt idx="14">
                  <c:v>76435</c:v>
                </c:pt>
              </c:numCache>
            </c:numRef>
          </c:val>
          <c:extLst>
            <c:ext xmlns:c16="http://schemas.microsoft.com/office/drawing/2014/chart" uri="{C3380CC4-5D6E-409C-BE32-E72D297353CC}">
              <c16:uniqueId val="{00000001-693E-421A-B07A-EF5B69B079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65048</c:v>
                </c:pt>
                <c:pt idx="5">
                  <c:v>66716</c:v>
                </c:pt>
                <c:pt idx="8">
                  <c:v>80418</c:v>
                </c:pt>
                <c:pt idx="11">
                  <c:v>87848</c:v>
                </c:pt>
                <c:pt idx="14">
                  <c:v>99481</c:v>
                </c:pt>
              </c:numCache>
            </c:numRef>
          </c:val>
          <c:extLst>
            <c:ext xmlns:c16="http://schemas.microsoft.com/office/drawing/2014/chart" uri="{C3380CC4-5D6E-409C-BE32-E72D297353CC}">
              <c16:uniqueId val="{00000002-693E-421A-B07A-EF5B69B079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3E-421A-B07A-EF5B69B079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3E-421A-B07A-EF5B69B079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1925</c:v>
                </c:pt>
                <c:pt idx="3">
                  <c:v>2361</c:v>
                </c:pt>
                <c:pt idx="6">
                  <c:v>2097</c:v>
                </c:pt>
                <c:pt idx="9">
                  <c:v>2059</c:v>
                </c:pt>
                <c:pt idx="12">
                  <c:v>1966</c:v>
                </c:pt>
              </c:numCache>
            </c:numRef>
          </c:val>
          <c:extLst>
            <c:ext xmlns:c16="http://schemas.microsoft.com/office/drawing/2014/chart" uri="{C3380CC4-5D6E-409C-BE32-E72D297353CC}">
              <c16:uniqueId val="{00000005-693E-421A-B07A-EF5B69B079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60468</c:v>
                </c:pt>
                <c:pt idx="3">
                  <c:v>57094</c:v>
                </c:pt>
                <c:pt idx="6">
                  <c:v>55328</c:v>
                </c:pt>
                <c:pt idx="9">
                  <c:v>53734</c:v>
                </c:pt>
                <c:pt idx="12">
                  <c:v>56715</c:v>
                </c:pt>
              </c:numCache>
            </c:numRef>
          </c:val>
          <c:extLst>
            <c:ext xmlns:c16="http://schemas.microsoft.com/office/drawing/2014/chart" uri="{C3380CC4-5D6E-409C-BE32-E72D297353CC}">
              <c16:uniqueId val="{00000006-693E-421A-B07A-EF5B69B079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624</c:v>
                </c:pt>
                <c:pt idx="3">
                  <c:v>542</c:v>
                </c:pt>
                <c:pt idx="6">
                  <c:v>509</c:v>
                </c:pt>
                <c:pt idx="9">
                  <c:v>399</c:v>
                </c:pt>
                <c:pt idx="12">
                  <c:v>319</c:v>
                </c:pt>
              </c:numCache>
            </c:numRef>
          </c:val>
          <c:extLst>
            <c:ext xmlns:c16="http://schemas.microsoft.com/office/drawing/2014/chart" uri="{C3380CC4-5D6E-409C-BE32-E72D297353CC}">
              <c16:uniqueId val="{00000007-693E-421A-B07A-EF5B69B079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66178</c:v>
                </c:pt>
                <c:pt idx="3">
                  <c:v>62544</c:v>
                </c:pt>
                <c:pt idx="6">
                  <c:v>60408</c:v>
                </c:pt>
                <c:pt idx="9">
                  <c:v>59015</c:v>
                </c:pt>
                <c:pt idx="12">
                  <c:v>59643</c:v>
                </c:pt>
              </c:numCache>
            </c:numRef>
          </c:val>
          <c:extLst>
            <c:ext xmlns:c16="http://schemas.microsoft.com/office/drawing/2014/chart" uri="{C3380CC4-5D6E-409C-BE32-E72D297353CC}">
              <c16:uniqueId val="{00000008-693E-421A-B07A-EF5B69B079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4808</c:v>
                </c:pt>
                <c:pt idx="3">
                  <c:v>3881</c:v>
                </c:pt>
                <c:pt idx="6">
                  <c:v>3135</c:v>
                </c:pt>
                <c:pt idx="9">
                  <c:v>2780</c:v>
                </c:pt>
                <c:pt idx="12">
                  <c:v>2995</c:v>
                </c:pt>
              </c:numCache>
            </c:numRef>
          </c:val>
          <c:extLst>
            <c:ext xmlns:c16="http://schemas.microsoft.com/office/drawing/2014/chart" uri="{C3380CC4-5D6E-409C-BE32-E72D297353CC}">
              <c16:uniqueId val="{00000009-693E-421A-B07A-EF5B69B079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477105</c:v>
                </c:pt>
                <c:pt idx="3">
                  <c:v>486394</c:v>
                </c:pt>
                <c:pt idx="6">
                  <c:v>491389</c:v>
                </c:pt>
                <c:pt idx="9">
                  <c:v>496217</c:v>
                </c:pt>
                <c:pt idx="12">
                  <c:v>499542</c:v>
                </c:pt>
              </c:numCache>
            </c:numRef>
          </c:val>
          <c:extLst>
            <c:ext xmlns:c16="http://schemas.microsoft.com/office/drawing/2014/chart" uri="{C3380CC4-5D6E-409C-BE32-E72D297353CC}">
              <c16:uniqueId val="{0000000A-693E-421A-B07A-EF5B69B079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80449</c:v>
                </c:pt>
                <c:pt idx="2">
                  <c:v>#N/A</c:v>
                </c:pt>
                <c:pt idx="3">
                  <c:v>#N/A</c:v>
                </c:pt>
                <c:pt idx="4">
                  <c:v>81944</c:v>
                </c:pt>
                <c:pt idx="5">
                  <c:v>#N/A</c:v>
                </c:pt>
                <c:pt idx="6">
                  <c:v>#N/A</c:v>
                </c:pt>
                <c:pt idx="7">
                  <c:v>65759</c:v>
                </c:pt>
                <c:pt idx="8">
                  <c:v>#N/A</c:v>
                </c:pt>
                <c:pt idx="9">
                  <c:v>#N/A</c:v>
                </c:pt>
                <c:pt idx="10">
                  <c:v>58586</c:v>
                </c:pt>
                <c:pt idx="11">
                  <c:v>#N/A</c:v>
                </c:pt>
                <c:pt idx="12">
                  <c:v>#N/A</c:v>
                </c:pt>
                <c:pt idx="13">
                  <c:v>55732</c:v>
                </c:pt>
                <c:pt idx="14">
                  <c:v>#N/A</c:v>
                </c:pt>
              </c:numCache>
            </c:numRef>
          </c:val>
          <c:smooth val="0"/>
          <c:extLst>
            <c:ext xmlns:c16="http://schemas.microsoft.com/office/drawing/2014/chart" uri="{C3380CC4-5D6E-409C-BE32-E72D297353CC}">
              <c16:uniqueId val="{0000000B-693E-421A-B07A-EF5B69B079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11612</c:v>
                </c:pt>
                <c:pt idx="1">
                  <c:v>11642</c:v>
                </c:pt>
                <c:pt idx="2">
                  <c:v>11666</c:v>
                </c:pt>
              </c:numCache>
            </c:numRef>
          </c:val>
          <c:extLst>
            <c:ext xmlns:c16="http://schemas.microsoft.com/office/drawing/2014/chart" uri="{C3380CC4-5D6E-409C-BE32-E72D297353CC}">
              <c16:uniqueId val="{00000000-C17A-4137-B3DA-490EFB22AC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2671</c:v>
                </c:pt>
                <c:pt idx="1">
                  <c:v>2671</c:v>
                </c:pt>
                <c:pt idx="2">
                  <c:v>3559</c:v>
                </c:pt>
              </c:numCache>
            </c:numRef>
          </c:val>
          <c:extLst>
            <c:ext xmlns:c16="http://schemas.microsoft.com/office/drawing/2014/chart" uri="{C3380CC4-5D6E-409C-BE32-E72D297353CC}">
              <c16:uniqueId val="{00000001-C17A-4137-B3DA-490EFB22AC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23417</c:v>
                </c:pt>
                <c:pt idx="1">
                  <c:v>24249</c:v>
                </c:pt>
                <c:pt idx="2">
                  <c:v>27751</c:v>
                </c:pt>
              </c:numCache>
            </c:numRef>
          </c:val>
          <c:extLst>
            <c:ext xmlns:c16="http://schemas.microsoft.com/office/drawing/2014/chart" uri="{C3380CC4-5D6E-409C-BE32-E72D297353CC}">
              <c16:uniqueId val="{00000002-C17A-4137-B3DA-490EFB22AC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50CE744-DAE4-4E49-936E-5732AEDB59C1}"/>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D2A8C7D-1D00-4022-A6D0-5A2D238A382C}"/>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8DD313D-D52D-4655-802E-DF19D5CF5926}"/>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F355C3B-C2A3-488A-915C-CDD3903BA65B}"/>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7BFBACD-E9B1-46C0-85B5-E326E7351917}"/>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C09D6C2-CFA8-4272-92B4-49C6F8AEF9CB}"/>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CFE7AF8-1FE0-4A69-A203-5713C6EC9372}"/>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42047AA-C40D-4DE3-8679-65D865570FBA}"/>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1A961A5-24B0-48B9-82DE-B4285C23BEBC}"/>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4133D2A-2BBC-48E5-B953-45C88404DE74}"/>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677,736
665,750
1,411.93
364,751,312
352,593,594
6,709,827
197,591,090
441,791,590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AD12DE1-37AE-4102-8B11-61DA5528FA51}"/>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36CB243-9ED5-4471-9D72-D7161466D31A}"/>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D3BDBB4-1720-4AAE-A858-6CE75070128C}"/>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692091E-04F0-4DFC-B4BB-60EE939B75AF}"/>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2A208FF-462F-4172-91D4-3307B1EB073C}"/>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7D2538E-61B9-48E5-8AAE-07640CB557B8}"/>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4051A63-9425-400B-838F-18243B9F626B}"/>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B04EC92-EA52-4CFC-875F-79A6EC73AC34}"/>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A326FFE-F9FA-4539-A103-F9F5404645E1}"/>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2B62557-8014-4DBB-8EEF-E688F7C7377F}"/>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F69CD0B-52C8-4F60-B972-4947541B010A}"/>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33BA652-18F8-4EC8-AD6A-A746694C7745}"/>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5D1D1CC-DB97-4691-BFE0-F00F63046B4A}"/>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4ED9B82-1746-4710-8EB2-376B8E10CBB7}"/>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3EB683E-6407-4C67-A6C2-8EC9241475D3}"/>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70A9A70-7615-4B11-8DD3-B173269BDE0B}"/>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2674A69-8C80-46B3-ACC5-DD9203DFF7CD}"/>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E7AABD6-A9F7-4EBE-B1EB-AF19D4F727D4}"/>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1C85F3A6-9CE9-4E7D-A713-76A45A3E06FB}"/>
            </a:ext>
          </a:extLst>
        </xdr:cNvPr>
        <xdr:cNvSpPr txBox="1"/>
      </xdr:nvSpPr>
      <xdr:spPr>
        <a:xfrm>
          <a:off x="704850" y="30861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D63E444A-9337-46EE-A322-477742672CCB}"/>
            </a:ext>
          </a:extLst>
        </xdr:cNvPr>
        <xdr:cNvSpPr txBox="1"/>
      </xdr:nvSpPr>
      <xdr:spPr>
        <a:xfrm>
          <a:off x="704850" y="3324225"/>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97A3D1F5-C12F-48EB-A88F-936F9E3C5A68}"/>
            </a:ext>
          </a:extLst>
        </xdr:cNvPr>
        <xdr:cNvSpPr txBox="1"/>
      </xdr:nvSpPr>
      <xdr:spPr>
        <a:xfrm>
          <a:off x="704850" y="35623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18C46400-41D2-4ECD-B76B-10B2583E417E}"/>
            </a:ext>
          </a:extLst>
        </xdr:cNvPr>
        <xdr:cNvSpPr txBox="1"/>
      </xdr:nvSpPr>
      <xdr:spPr>
        <a:xfrm>
          <a:off x="704850" y="38100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3C41BD8C-A980-45B8-91B0-78D313BA6999}"/>
            </a:ext>
          </a:extLst>
        </xdr:cNvPr>
        <xdr:cNvSpPr txBox="1"/>
      </xdr:nvSpPr>
      <xdr:spPr>
        <a:xfrm>
          <a:off x="704850" y="4048125"/>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451352AE-05EE-45F7-AA11-F6DA4A6676FC}"/>
            </a:ext>
          </a:extLst>
        </xdr:cNvPr>
        <xdr:cNvSpPr txBox="1"/>
      </xdr:nvSpPr>
      <xdr:spPr>
        <a:xfrm>
          <a:off x="704850" y="428625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73DF55C-A939-4CA2-A7F0-D693BADB7BB3}"/>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50B49D3-1D51-48B3-9F94-A1EE410457C0}"/>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34EE2AA-3443-4790-B9CC-46E52EF36C24}"/>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3D6ED3A-4E4F-4F56-A67B-DA2825C2C306}"/>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01A2BE4-7C6C-4E8F-9F67-7B7F28E68AF7}"/>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566CDE4-66D4-4D7B-B486-EDFBDFCA0A25}"/>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BBC866F-51FA-4FA9-A2A2-1207292BB663}"/>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837280F-052D-41A7-A823-423B8C6CDB81}"/>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64A4F20-C60E-4B4A-A74A-502351AB63B8}"/>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6C7C2D6-67B4-4AD9-AE81-A90740FB76DB}"/>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E9D76FB-2D88-46AF-A410-6314894411B6}"/>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7F9E519-2AFC-4E48-82E9-F704B216FC0B}"/>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5C81ECB-1A62-4D36-B2CF-E6C36118C41E}"/>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令和５年度は類似団体平均と同等の指数となった。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５年度は、分子となる基準財政収入額が、住民税所得割の増や地方消費税交付金などの増収により増加しているものの、分母となる基準財政需要額も社会福祉費や高齢者保健福祉費等の増により増加しており、分母の増が分子の増を上回ったため、４年度から減で推移している。（単年度財政力指数：３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、５年度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引き続き課税客体の適正な把握に努め、安定的な財政基盤の維持に努めていく。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CB0E5ED-29DD-4F09-9EE7-196B6AF00621}"/>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6069CAA-45AA-4F91-BF3E-E0DCFE63DCF7}"/>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61256E30-2290-4399-8DDE-7DC5140EA436}"/>
            </a:ext>
          </a:extLst>
        </xdr:cNvPr>
        <xdr:cNvCxnSpPr/>
      </xdr:nvCxnSpPr>
      <xdr:spPr>
        <a:xfrm>
          <a:off x="704850"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46495E87-67C2-4642-92F3-F80283C22800}"/>
            </a:ext>
          </a:extLst>
        </xdr:cNvPr>
        <xdr:cNvSpPr txBox="1"/>
      </xdr:nvSpPr>
      <xdr:spPr>
        <a:xfrm>
          <a:off x="0"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6DE576FB-E0BA-4FA8-90B5-02B2653A7B71}"/>
            </a:ext>
          </a:extLst>
        </xdr:cNvPr>
        <xdr:cNvCxnSpPr/>
      </xdr:nvCxnSpPr>
      <xdr:spPr>
        <a:xfrm>
          <a:off x="704850"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B2664BA-C0C4-4597-B534-533C8748A381}"/>
            </a:ext>
          </a:extLst>
        </xdr:cNvPr>
        <xdr:cNvSpPr txBox="1"/>
      </xdr:nvSpPr>
      <xdr:spPr>
        <a:xfrm>
          <a:off x="0"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B00E7D4E-7AAC-450E-AD62-5BA73670C4B7}"/>
            </a:ext>
          </a:extLst>
        </xdr:cNvPr>
        <xdr:cNvCxnSpPr/>
      </xdr:nvCxnSpPr>
      <xdr:spPr>
        <a:xfrm>
          <a:off x="704850"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B4F7DDA2-89D3-4F02-9711-C3B6E213E880}"/>
            </a:ext>
          </a:extLst>
        </xdr:cNvPr>
        <xdr:cNvSpPr txBox="1"/>
      </xdr:nvSpPr>
      <xdr:spPr>
        <a:xfrm>
          <a:off x="0"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6A60C6BA-DBE1-4686-9C71-66ACD03DEC9B}"/>
            </a:ext>
          </a:extLst>
        </xdr:cNvPr>
        <xdr:cNvCxnSpPr/>
      </xdr:nvCxnSpPr>
      <xdr:spPr>
        <a:xfrm>
          <a:off x="704850"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486E2F64-7F98-4D12-BF23-81C1829B18F5}"/>
            </a:ext>
          </a:extLst>
        </xdr:cNvPr>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B5FBD870-7ACB-4D4C-80A7-ECE3285352FB}"/>
            </a:ext>
          </a:extLst>
        </xdr:cNvPr>
        <xdr:cNvCxnSpPr/>
      </xdr:nvCxnSpPr>
      <xdr:spPr>
        <a:xfrm>
          <a:off x="704850"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3B9271F4-4212-4457-92B2-6A4D309A9F15}"/>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8FB9D88A-4D01-4645-A6F9-F466DCBFA22E}"/>
            </a:ext>
          </a:extLst>
        </xdr:cNvPr>
        <xdr:cNvCxnSpPr/>
      </xdr:nvCxnSpPr>
      <xdr:spPr>
        <a:xfrm>
          <a:off x="704850"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432019CF-9CB3-4E5A-B040-86CB6D907BB5}"/>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F6B6271-D3E2-4BBB-979D-AE3FE33FF2C7}"/>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F8D63040-8A26-4A39-8142-CC35DB76C087}"/>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B9151D14-9E7C-4990-BA99-17A68E1CB02E}"/>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541E97C3-4818-4735-BD90-5CA6ED730546}"/>
            </a:ext>
          </a:extLst>
        </xdr:cNvPr>
        <xdr:cNvCxnSpPr/>
      </xdr:nvCxnSpPr>
      <xdr:spPr>
        <a:xfrm flipV="1">
          <a:off x="4514850" y="6012089"/>
          <a:ext cx="0" cy="1243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8F87597F-97E1-4BA8-B765-4FD5725A6004}"/>
            </a:ext>
          </a:extLst>
        </xdr:cNvPr>
        <xdr:cNvSpPr txBox="1"/>
      </xdr:nvSpPr>
      <xdr:spPr>
        <a:xfrm>
          <a:off x="4581525" y="723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6B4A50A8-E257-4437-8A89-B9428F65DD04}"/>
            </a:ext>
          </a:extLst>
        </xdr:cNvPr>
        <xdr:cNvCxnSpPr/>
      </xdr:nvCxnSpPr>
      <xdr:spPr>
        <a:xfrm>
          <a:off x="4429125" y="72553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C50B4D5D-378D-457B-BA0C-4B04053538A3}"/>
            </a:ext>
          </a:extLst>
        </xdr:cNvPr>
        <xdr:cNvSpPr txBox="1"/>
      </xdr:nvSpPr>
      <xdr:spPr>
        <a:xfrm>
          <a:off x="4581525" y="577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50AA9302-4894-4D96-8565-C8EA7F087EA2}"/>
            </a:ext>
          </a:extLst>
        </xdr:cNvPr>
        <xdr:cNvCxnSpPr/>
      </xdr:nvCxnSpPr>
      <xdr:spPr>
        <a:xfrm>
          <a:off x="4429125" y="60120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56A7C6C3-86B3-428C-9EF4-F59C53E52830}"/>
            </a:ext>
          </a:extLst>
        </xdr:cNvPr>
        <xdr:cNvCxnSpPr/>
      </xdr:nvCxnSpPr>
      <xdr:spPr>
        <a:xfrm>
          <a:off x="3752850" y="6600825"/>
          <a:ext cx="762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90A22DEB-2FB3-4CA6-B525-A377DBD2BB60}"/>
            </a:ext>
          </a:extLst>
        </xdr:cNvPr>
        <xdr:cNvSpPr txBox="1"/>
      </xdr:nvSpPr>
      <xdr:spPr>
        <a:xfrm>
          <a:off x="4581525" y="6594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59782A55-A26A-40DA-A525-88C48AD663F2}"/>
            </a:ext>
          </a:extLst>
        </xdr:cNvPr>
        <xdr:cNvSpPr/>
      </xdr:nvSpPr>
      <xdr:spPr>
        <a:xfrm>
          <a:off x="4467225" y="66189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DD6394C1-42FE-4057-BDE2-6FA74551C80B}"/>
            </a:ext>
          </a:extLst>
        </xdr:cNvPr>
        <xdr:cNvCxnSpPr/>
      </xdr:nvCxnSpPr>
      <xdr:spPr>
        <a:xfrm>
          <a:off x="2943225" y="6535057"/>
          <a:ext cx="809625"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C07E36A2-C74F-45A5-BA2A-77CF5FC8C180}"/>
            </a:ext>
          </a:extLst>
        </xdr:cNvPr>
        <xdr:cNvSpPr/>
      </xdr:nvSpPr>
      <xdr:spPr>
        <a:xfrm>
          <a:off x="3705225" y="65844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5DF59A6E-69B9-4AC4-AFFE-7038DB434EEA}"/>
            </a:ext>
          </a:extLst>
        </xdr:cNvPr>
        <xdr:cNvSpPr txBox="1"/>
      </xdr:nvSpPr>
      <xdr:spPr>
        <a:xfrm>
          <a:off x="3409950" y="6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58057</xdr:rowOff>
    </xdr:to>
    <xdr:cxnSp macro="">
      <xdr:nvCxnSpPr>
        <xdr:cNvPr id="77" name="直線コネクタ 76">
          <a:extLst>
            <a:ext uri="{FF2B5EF4-FFF2-40B4-BE49-F238E27FC236}">
              <a16:creationId xmlns:a16="http://schemas.microsoft.com/office/drawing/2014/main" id="{E124B63E-CD59-40AE-B559-4B8DB75E9239}"/>
            </a:ext>
          </a:extLst>
        </xdr:cNvPr>
        <xdr:cNvCxnSpPr/>
      </xdr:nvCxnSpPr>
      <xdr:spPr>
        <a:xfrm>
          <a:off x="2124075" y="6478815"/>
          <a:ext cx="819150" cy="5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8FBF999D-8FDD-4A55-A8F3-D5F910D975E9}"/>
            </a:ext>
          </a:extLst>
        </xdr:cNvPr>
        <xdr:cNvSpPr/>
      </xdr:nvSpPr>
      <xdr:spPr>
        <a:xfrm>
          <a:off x="2886075" y="65844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F2BF1AB4-5617-49C0-8B72-91275D2252F2}"/>
            </a:ext>
          </a:extLst>
        </xdr:cNvPr>
        <xdr:cNvSpPr txBox="1"/>
      </xdr:nvSpPr>
      <xdr:spPr>
        <a:xfrm>
          <a:off x="2600325" y="6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C225A985-9B7D-430D-B0C0-EC4A0C11FE19}"/>
            </a:ext>
          </a:extLst>
        </xdr:cNvPr>
        <xdr:cNvCxnSpPr/>
      </xdr:nvCxnSpPr>
      <xdr:spPr>
        <a:xfrm>
          <a:off x="1333500" y="647881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CDFD7F49-6F24-41A4-A71E-11BDCB67CCCC}"/>
            </a:ext>
          </a:extLst>
        </xdr:cNvPr>
        <xdr:cNvSpPr/>
      </xdr:nvSpPr>
      <xdr:spPr>
        <a:xfrm>
          <a:off x="2095500" y="65219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3F3074B9-59C3-4FE4-ADD0-A32437844A4D}"/>
            </a:ext>
          </a:extLst>
        </xdr:cNvPr>
        <xdr:cNvSpPr txBox="1"/>
      </xdr:nvSpPr>
      <xdr:spPr>
        <a:xfrm>
          <a:off x="1781175" y="660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E54DD9BA-A31E-423E-8859-CC7BB9AAF1FA}"/>
            </a:ext>
          </a:extLst>
        </xdr:cNvPr>
        <xdr:cNvSpPr/>
      </xdr:nvSpPr>
      <xdr:spPr>
        <a:xfrm>
          <a:off x="1285875" y="652190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38359DC2-8923-4A37-96A5-77DEF6F6C627}"/>
            </a:ext>
          </a:extLst>
        </xdr:cNvPr>
        <xdr:cNvSpPr txBox="1"/>
      </xdr:nvSpPr>
      <xdr:spPr>
        <a:xfrm>
          <a:off x="971550" y="660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972702D-800D-499E-95E4-D17A8F347B7A}"/>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7484BF3-A055-4429-BD80-4020DF19749D}"/>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BB857D7-815D-4DA4-8FD5-D8F698752999}"/>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47E71F8-8402-4128-B307-5652CD47BBEB}"/>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E37D9B39-7086-48B5-A546-A91CD8F1F110}"/>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744C3D43-7567-411F-A4EC-FC68D0EC1325}"/>
            </a:ext>
          </a:extLst>
        </xdr:cNvPr>
        <xdr:cNvSpPr/>
      </xdr:nvSpPr>
      <xdr:spPr>
        <a:xfrm>
          <a:off x="4467225" y="66189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a:extLst>
            <a:ext uri="{FF2B5EF4-FFF2-40B4-BE49-F238E27FC236}">
              <a16:creationId xmlns:a16="http://schemas.microsoft.com/office/drawing/2014/main" id="{C7BB8D61-8978-4BA9-B611-84571E05F01E}"/>
            </a:ext>
          </a:extLst>
        </xdr:cNvPr>
        <xdr:cNvSpPr txBox="1"/>
      </xdr:nvSpPr>
      <xdr:spPr>
        <a:xfrm>
          <a:off x="4581525" y="647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92986AB2-9A95-4BB1-A055-51789282C114}"/>
            </a:ext>
          </a:extLst>
        </xdr:cNvPr>
        <xdr:cNvSpPr/>
      </xdr:nvSpPr>
      <xdr:spPr>
        <a:xfrm>
          <a:off x="3705225" y="6553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FDBE3494-51F3-40B3-8C07-5DFD73464204}"/>
            </a:ext>
          </a:extLst>
        </xdr:cNvPr>
        <xdr:cNvSpPr txBox="1"/>
      </xdr:nvSpPr>
      <xdr:spPr>
        <a:xfrm>
          <a:off x="3409950" y="633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a:extLst>
            <a:ext uri="{FF2B5EF4-FFF2-40B4-BE49-F238E27FC236}">
              <a16:creationId xmlns:a16="http://schemas.microsoft.com/office/drawing/2014/main" id="{CA57F624-A31D-4E9D-8D7A-1D937E952BE0}"/>
            </a:ext>
          </a:extLst>
        </xdr:cNvPr>
        <xdr:cNvSpPr/>
      </xdr:nvSpPr>
      <xdr:spPr>
        <a:xfrm>
          <a:off x="2886075" y="64874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a:extLst>
            <a:ext uri="{FF2B5EF4-FFF2-40B4-BE49-F238E27FC236}">
              <a16:creationId xmlns:a16="http://schemas.microsoft.com/office/drawing/2014/main" id="{5E5DA05C-E3A8-4428-9027-E2520A301FD3}"/>
            </a:ext>
          </a:extLst>
        </xdr:cNvPr>
        <xdr:cNvSpPr txBox="1"/>
      </xdr:nvSpPr>
      <xdr:spPr>
        <a:xfrm>
          <a:off x="2600325" y="62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5FF58621-2A6C-40BF-9EBD-F41020EF56BC}"/>
            </a:ext>
          </a:extLst>
        </xdr:cNvPr>
        <xdr:cNvSpPr/>
      </xdr:nvSpPr>
      <xdr:spPr>
        <a:xfrm>
          <a:off x="2095500" y="64216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621A70C7-A4B2-4290-96A9-4154CBCF333F}"/>
            </a:ext>
          </a:extLst>
        </xdr:cNvPr>
        <xdr:cNvSpPr txBox="1"/>
      </xdr:nvSpPr>
      <xdr:spPr>
        <a:xfrm>
          <a:off x="1781175" y="62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73FF989B-4528-49F9-BB62-18FE106BA7EF}"/>
            </a:ext>
          </a:extLst>
        </xdr:cNvPr>
        <xdr:cNvSpPr/>
      </xdr:nvSpPr>
      <xdr:spPr>
        <a:xfrm>
          <a:off x="1285875" y="642166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44FA81D5-1F48-440A-9AB7-66804CE6F724}"/>
            </a:ext>
          </a:extLst>
        </xdr:cNvPr>
        <xdr:cNvSpPr txBox="1"/>
      </xdr:nvSpPr>
      <xdr:spPr>
        <a:xfrm>
          <a:off x="971550" y="62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E2CE8BC8-28EF-4FB5-AE11-B19000978777}"/>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DAA5C366-EFA3-4252-A77F-82F2B2B2B6F1}"/>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25556349-86F4-4D33-8406-E5EC0F1579CD}"/>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3760D994-680B-40ED-BABE-D5721D1540D5}"/>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F6DE89CB-5230-4F32-9338-F7CBDE09BB04}"/>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1C0902A3-8D50-4D1E-AE37-3A3D56F7AC65}"/>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3EEFB6D7-0330-4A2D-96EB-2D27C830AEC1}"/>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A38FBFE5-299F-418D-85F2-8250101E87F3}"/>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90CE0578-C6B9-470D-AFF1-03E98E7652E2}"/>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4C685E47-FB9D-4F8B-9BAE-741490E4350E}"/>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C8788137-BB4E-462E-BED7-F2C2BD4520C6}"/>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844A902D-0AAA-422C-828F-E359FBC60C5B}"/>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D2F3B5B9-FD47-48AA-97EA-FC458D71172E}"/>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生活保護費をはじめとする社会保障経費にかかる扶助費が少ないことなどにより類似団体平均を下回っている。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４年度は臨時財政対策債などの経常一般財源の減少や、公債費など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経常的経費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５年度は第２子以降の保育料の完全無償化の開始等に伴い扶助費などの経常的経費が増加したものの、地方税などの経常一般財源の増加により、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扶助費など社会保障関係経費は今後も増加が見込まれるため、行財政改革やアセットマネジメントの取組などを推進し、事務事業に要する経常的経費の抑制に努めていく。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6F33E02C-C778-4391-BAC7-71D43727A0F1}"/>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3362CD1-C569-4D9F-8B49-6D6B9E37B967}"/>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D2DF0B96-19BA-4255-8246-AF563BE8F171}"/>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F35F3D49-8446-4646-B0A6-A502A0C3D327}"/>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E489C2AF-84D8-4C51-BEA8-B659D076E0F9}"/>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BA401897-3937-4E04-900C-91B91BD68FD0}"/>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D2A4ED08-6F60-455A-960D-D1417905C091}"/>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CC2B394C-F271-4698-929A-53F821FA3A05}"/>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C41432F6-8E50-4BE8-9048-0D63ABA8DF6C}"/>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952D3AE1-FAE6-416E-817A-09C63DA31A55}"/>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DE1EB235-CA2B-4463-83BE-061EDE00D38F}"/>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FA41ED12-E0EF-441A-A562-FEC1090E3E64}"/>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A46688CA-D047-4AFA-AB26-5C853595F735}"/>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86F2F620-4FAE-4F00-B872-6CF34DA6E161}"/>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6EEED872-A182-4602-A4C1-71B16C8D4A2A}"/>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F35E93C4-4FF5-441A-A8C1-FAA5A2B5D23B}"/>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FBD0B385-5CE0-413E-85DD-FB0364BFF39D}"/>
            </a:ext>
          </a:extLst>
        </xdr:cNvPr>
        <xdr:cNvCxnSpPr/>
      </xdr:nvCxnSpPr>
      <xdr:spPr>
        <a:xfrm flipV="1">
          <a:off x="4514850" y="9441392"/>
          <a:ext cx="0" cy="1381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1D24E3FF-BBAD-4E90-BAED-8E47F43788EC}"/>
            </a:ext>
          </a:extLst>
        </xdr:cNvPr>
        <xdr:cNvSpPr txBox="1"/>
      </xdr:nvSpPr>
      <xdr:spPr>
        <a:xfrm>
          <a:off x="4581525" y="1079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5BDF5A31-FC6D-451C-8099-B870802E3C78}"/>
            </a:ext>
          </a:extLst>
        </xdr:cNvPr>
        <xdr:cNvCxnSpPr/>
      </xdr:nvCxnSpPr>
      <xdr:spPr>
        <a:xfrm>
          <a:off x="4429125" y="108232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91DFB537-3818-48DA-950E-622BA23420F6}"/>
            </a:ext>
          </a:extLst>
        </xdr:cNvPr>
        <xdr:cNvSpPr txBox="1"/>
      </xdr:nvSpPr>
      <xdr:spPr>
        <a:xfrm>
          <a:off x="4581525" y="920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384A4D62-7CE9-4CC4-A991-781871C03220}"/>
            </a:ext>
          </a:extLst>
        </xdr:cNvPr>
        <xdr:cNvCxnSpPr/>
      </xdr:nvCxnSpPr>
      <xdr:spPr>
        <a:xfrm>
          <a:off x="4429125" y="944139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79022</xdr:rowOff>
    </xdr:from>
    <xdr:to>
      <xdr:col>23</xdr:col>
      <xdr:colOff>133350</xdr:colOff>
      <xdr:row>60</xdr:row>
      <xdr:rowOff>119239</xdr:rowOff>
    </xdr:to>
    <xdr:cxnSp macro="">
      <xdr:nvCxnSpPr>
        <xdr:cNvPr id="134" name="直線コネクタ 133">
          <a:extLst>
            <a:ext uri="{FF2B5EF4-FFF2-40B4-BE49-F238E27FC236}">
              <a16:creationId xmlns:a16="http://schemas.microsoft.com/office/drawing/2014/main" id="{EEA8F25F-6D97-4463-938E-F963EE02D6F0}"/>
            </a:ext>
          </a:extLst>
        </xdr:cNvPr>
        <xdr:cNvCxnSpPr/>
      </xdr:nvCxnSpPr>
      <xdr:spPr>
        <a:xfrm flipV="1">
          <a:off x="3752850" y="9794522"/>
          <a:ext cx="762000" cy="4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113188</xdr:rowOff>
    </xdr:from>
    <xdr:ext cx="762000" cy="259045"/>
    <xdr:sp macro="" textlink="">
      <xdr:nvSpPr>
        <xdr:cNvPr id="135" name="財政構造の弾力性平均値テキスト">
          <a:extLst>
            <a:ext uri="{FF2B5EF4-FFF2-40B4-BE49-F238E27FC236}">
              <a16:creationId xmlns:a16="http://schemas.microsoft.com/office/drawing/2014/main" id="{CBEF1867-2A14-46EC-B671-B5DCE41DD729}"/>
            </a:ext>
          </a:extLst>
        </xdr:cNvPr>
        <xdr:cNvSpPr txBox="1"/>
      </xdr:nvSpPr>
      <xdr:spPr>
        <a:xfrm>
          <a:off x="4581525" y="10152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14FC186-E443-4FDA-B0E6-832FFD4B8AA5}"/>
            </a:ext>
          </a:extLst>
        </xdr:cNvPr>
        <xdr:cNvSpPr/>
      </xdr:nvSpPr>
      <xdr:spPr>
        <a:xfrm>
          <a:off x="4467225" y="101836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60</xdr:row>
      <xdr:rowOff>119239</xdr:rowOff>
    </xdr:to>
    <xdr:cxnSp macro="">
      <xdr:nvCxnSpPr>
        <xdr:cNvPr id="137" name="直線コネクタ 136">
          <a:extLst>
            <a:ext uri="{FF2B5EF4-FFF2-40B4-BE49-F238E27FC236}">
              <a16:creationId xmlns:a16="http://schemas.microsoft.com/office/drawing/2014/main" id="{F02A2F41-68BA-4CF4-ACB4-B7296B3F4D16}"/>
            </a:ext>
          </a:extLst>
        </xdr:cNvPr>
        <xdr:cNvCxnSpPr/>
      </xdr:nvCxnSpPr>
      <xdr:spPr>
        <a:xfrm>
          <a:off x="2943225" y="9441392"/>
          <a:ext cx="809625" cy="3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BE72A15E-1C53-4D7F-A4EB-1C72AE2D7C43}"/>
            </a:ext>
          </a:extLst>
        </xdr:cNvPr>
        <xdr:cNvSpPr/>
      </xdr:nvSpPr>
      <xdr:spPr>
        <a:xfrm>
          <a:off x="3705225" y="10163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9" name="テキスト ボックス 138">
          <a:extLst>
            <a:ext uri="{FF2B5EF4-FFF2-40B4-BE49-F238E27FC236}">
              <a16:creationId xmlns:a16="http://schemas.microsoft.com/office/drawing/2014/main" id="{5AB59E3B-9483-4D07-AA6D-DB357C4F020C}"/>
            </a:ext>
          </a:extLst>
        </xdr:cNvPr>
        <xdr:cNvSpPr txBox="1"/>
      </xdr:nvSpPr>
      <xdr:spPr>
        <a:xfrm>
          <a:off x="3409950" y="10247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61</xdr:row>
      <xdr:rowOff>148872</xdr:rowOff>
    </xdr:to>
    <xdr:cxnSp macro="">
      <xdr:nvCxnSpPr>
        <xdr:cNvPr id="140" name="直線コネクタ 139">
          <a:extLst>
            <a:ext uri="{FF2B5EF4-FFF2-40B4-BE49-F238E27FC236}">
              <a16:creationId xmlns:a16="http://schemas.microsoft.com/office/drawing/2014/main" id="{F4CC4C42-CF28-4C37-9EA0-122354C377B6}"/>
            </a:ext>
          </a:extLst>
        </xdr:cNvPr>
        <xdr:cNvCxnSpPr/>
      </xdr:nvCxnSpPr>
      <xdr:spPr>
        <a:xfrm flipV="1">
          <a:off x="2124075" y="9441392"/>
          <a:ext cx="819150" cy="58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A0FA8948-CABD-47B7-B5B3-DD954039FC22}"/>
            </a:ext>
          </a:extLst>
        </xdr:cNvPr>
        <xdr:cNvSpPr/>
      </xdr:nvSpPr>
      <xdr:spPr>
        <a:xfrm>
          <a:off x="2886075" y="97271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101194</xdr:rowOff>
    </xdr:from>
    <xdr:ext cx="762000" cy="259045"/>
    <xdr:sp macro="" textlink="">
      <xdr:nvSpPr>
        <xdr:cNvPr id="142" name="テキスト ボックス 141">
          <a:extLst>
            <a:ext uri="{FF2B5EF4-FFF2-40B4-BE49-F238E27FC236}">
              <a16:creationId xmlns:a16="http://schemas.microsoft.com/office/drawing/2014/main" id="{6E896B30-F302-4C59-8448-6077E8E51234}"/>
            </a:ext>
          </a:extLst>
        </xdr:cNvPr>
        <xdr:cNvSpPr txBox="1"/>
      </xdr:nvSpPr>
      <xdr:spPr>
        <a:xfrm>
          <a:off x="2600325" y="981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148872</xdr:rowOff>
    </xdr:from>
    <xdr:to>
      <xdr:col>11</xdr:col>
      <xdr:colOff>31750</xdr:colOff>
      <xdr:row>61</xdr:row>
      <xdr:rowOff>162278</xdr:rowOff>
    </xdr:to>
    <xdr:cxnSp macro="">
      <xdr:nvCxnSpPr>
        <xdr:cNvPr id="143" name="直線コネクタ 142">
          <a:extLst>
            <a:ext uri="{FF2B5EF4-FFF2-40B4-BE49-F238E27FC236}">
              <a16:creationId xmlns:a16="http://schemas.microsoft.com/office/drawing/2014/main" id="{A5A54486-D4B4-41FE-97EB-21E9F185E404}"/>
            </a:ext>
          </a:extLst>
        </xdr:cNvPr>
        <xdr:cNvCxnSpPr/>
      </xdr:nvCxnSpPr>
      <xdr:spPr>
        <a:xfrm flipV="1">
          <a:off x="1333500" y="10023122"/>
          <a:ext cx="790575"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AA54FD1C-A060-41B2-8A1F-290E3EC9F40B}"/>
            </a:ext>
          </a:extLst>
        </xdr:cNvPr>
        <xdr:cNvSpPr/>
      </xdr:nvSpPr>
      <xdr:spPr>
        <a:xfrm>
          <a:off x="2095500" y="103183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5" name="テキスト ボックス 144">
          <a:extLst>
            <a:ext uri="{FF2B5EF4-FFF2-40B4-BE49-F238E27FC236}">
              <a16:creationId xmlns:a16="http://schemas.microsoft.com/office/drawing/2014/main" id="{E2022881-1DF4-4C74-9AB4-C5DC3E6282B7}"/>
            </a:ext>
          </a:extLst>
        </xdr:cNvPr>
        <xdr:cNvSpPr txBox="1"/>
      </xdr:nvSpPr>
      <xdr:spPr>
        <a:xfrm>
          <a:off x="1781175" y="1039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A0B0FB86-65E5-4DF0-BF60-CE164D4CC9C2}"/>
            </a:ext>
          </a:extLst>
        </xdr:cNvPr>
        <xdr:cNvSpPr/>
      </xdr:nvSpPr>
      <xdr:spPr>
        <a:xfrm>
          <a:off x="1285875" y="1031839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7" name="テキスト ボックス 146">
          <a:extLst>
            <a:ext uri="{FF2B5EF4-FFF2-40B4-BE49-F238E27FC236}">
              <a16:creationId xmlns:a16="http://schemas.microsoft.com/office/drawing/2014/main" id="{6FFF881C-A789-4A97-8A0F-C4271C357FC8}"/>
            </a:ext>
          </a:extLst>
        </xdr:cNvPr>
        <xdr:cNvSpPr txBox="1"/>
      </xdr:nvSpPr>
      <xdr:spPr>
        <a:xfrm>
          <a:off x="971550" y="1039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D628079-A85E-44A0-BA18-6A7E966873CA}"/>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9CAB5C3-798C-4FD3-B2B8-54478F2EC219}"/>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6016D0F-0B7D-4A78-89F4-CC8184263C18}"/>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84119F5B-D416-4278-9DF6-02018D8F725E}"/>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9362F078-3323-4F8D-88BF-6F4A42850CDE}"/>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28222</xdr:rowOff>
    </xdr:from>
    <xdr:to>
      <xdr:col>23</xdr:col>
      <xdr:colOff>184150</xdr:colOff>
      <xdr:row>60</xdr:row>
      <xdr:rowOff>129822</xdr:rowOff>
    </xdr:to>
    <xdr:sp macro="" textlink="">
      <xdr:nvSpPr>
        <xdr:cNvPr id="153" name="楕円 152">
          <a:extLst>
            <a:ext uri="{FF2B5EF4-FFF2-40B4-BE49-F238E27FC236}">
              <a16:creationId xmlns:a16="http://schemas.microsoft.com/office/drawing/2014/main" id="{5309E0A5-876A-40E9-AE53-420BDD55C1C9}"/>
            </a:ext>
          </a:extLst>
        </xdr:cNvPr>
        <xdr:cNvSpPr/>
      </xdr:nvSpPr>
      <xdr:spPr>
        <a:xfrm>
          <a:off x="4467225" y="97468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44749</xdr:rowOff>
    </xdr:from>
    <xdr:ext cx="762000" cy="259045"/>
    <xdr:sp macro="" textlink="">
      <xdr:nvSpPr>
        <xdr:cNvPr id="154" name="財政構造の弾力性該当値テキスト">
          <a:extLst>
            <a:ext uri="{FF2B5EF4-FFF2-40B4-BE49-F238E27FC236}">
              <a16:creationId xmlns:a16="http://schemas.microsoft.com/office/drawing/2014/main" id="{A95CA083-75C1-432C-8351-BC5840A68F32}"/>
            </a:ext>
          </a:extLst>
        </xdr:cNvPr>
        <xdr:cNvSpPr txBox="1"/>
      </xdr:nvSpPr>
      <xdr:spPr>
        <a:xfrm>
          <a:off x="4581525" y="960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68439</xdr:rowOff>
    </xdr:from>
    <xdr:to>
      <xdr:col>19</xdr:col>
      <xdr:colOff>184150</xdr:colOff>
      <xdr:row>60</xdr:row>
      <xdr:rowOff>170039</xdr:rowOff>
    </xdr:to>
    <xdr:sp macro="" textlink="">
      <xdr:nvSpPr>
        <xdr:cNvPr id="155" name="楕円 154">
          <a:extLst>
            <a:ext uri="{FF2B5EF4-FFF2-40B4-BE49-F238E27FC236}">
              <a16:creationId xmlns:a16="http://schemas.microsoft.com/office/drawing/2014/main" id="{AEFE18F4-F0FA-4559-851A-B236AE92EBCD}"/>
            </a:ext>
          </a:extLst>
        </xdr:cNvPr>
        <xdr:cNvSpPr/>
      </xdr:nvSpPr>
      <xdr:spPr>
        <a:xfrm>
          <a:off x="3705225" y="9780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8766</xdr:rowOff>
    </xdr:from>
    <xdr:ext cx="736600" cy="259045"/>
    <xdr:sp macro="" textlink="">
      <xdr:nvSpPr>
        <xdr:cNvPr id="156" name="テキスト ボックス 155">
          <a:extLst>
            <a:ext uri="{FF2B5EF4-FFF2-40B4-BE49-F238E27FC236}">
              <a16:creationId xmlns:a16="http://schemas.microsoft.com/office/drawing/2014/main" id="{0702A074-F2F6-4E04-B1C7-F1D9FF6E978F}"/>
            </a:ext>
          </a:extLst>
        </xdr:cNvPr>
        <xdr:cNvSpPr txBox="1"/>
      </xdr:nvSpPr>
      <xdr:spPr>
        <a:xfrm>
          <a:off x="3409950" y="9565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167217</xdr:rowOff>
    </xdr:from>
    <xdr:to>
      <xdr:col>15</xdr:col>
      <xdr:colOff>133350</xdr:colOff>
      <xdr:row>58</xdr:row>
      <xdr:rowOff>97367</xdr:rowOff>
    </xdr:to>
    <xdr:sp macro="" textlink="">
      <xdr:nvSpPr>
        <xdr:cNvPr id="157" name="楕円 156">
          <a:extLst>
            <a:ext uri="{FF2B5EF4-FFF2-40B4-BE49-F238E27FC236}">
              <a16:creationId xmlns:a16="http://schemas.microsoft.com/office/drawing/2014/main" id="{D471FE21-DEFF-4B41-AEA2-AFF813E7659F}"/>
            </a:ext>
          </a:extLst>
        </xdr:cNvPr>
        <xdr:cNvSpPr/>
      </xdr:nvSpPr>
      <xdr:spPr>
        <a:xfrm>
          <a:off x="2886075" y="93937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107544</xdr:rowOff>
    </xdr:from>
    <xdr:ext cx="762000" cy="259045"/>
    <xdr:sp macro="" textlink="">
      <xdr:nvSpPr>
        <xdr:cNvPr id="158" name="テキスト ボックス 157">
          <a:extLst>
            <a:ext uri="{FF2B5EF4-FFF2-40B4-BE49-F238E27FC236}">
              <a16:creationId xmlns:a16="http://schemas.microsoft.com/office/drawing/2014/main" id="{E2EFB112-DCF9-4E7F-8AAD-D5C8746D40A4}"/>
            </a:ext>
          </a:extLst>
        </xdr:cNvPr>
        <xdr:cNvSpPr txBox="1"/>
      </xdr:nvSpPr>
      <xdr:spPr>
        <a:xfrm>
          <a:off x="2600325" y="917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98072</xdr:rowOff>
    </xdr:from>
    <xdr:to>
      <xdr:col>11</xdr:col>
      <xdr:colOff>82550</xdr:colOff>
      <xdr:row>62</xdr:row>
      <xdr:rowOff>28222</xdr:rowOff>
    </xdr:to>
    <xdr:sp macro="" textlink="">
      <xdr:nvSpPr>
        <xdr:cNvPr id="159" name="楕円 158">
          <a:extLst>
            <a:ext uri="{FF2B5EF4-FFF2-40B4-BE49-F238E27FC236}">
              <a16:creationId xmlns:a16="http://schemas.microsoft.com/office/drawing/2014/main" id="{D0E31934-9828-42ED-935D-30BE326CA701}"/>
            </a:ext>
          </a:extLst>
        </xdr:cNvPr>
        <xdr:cNvSpPr/>
      </xdr:nvSpPr>
      <xdr:spPr>
        <a:xfrm>
          <a:off x="2095500" y="99754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38399</xdr:rowOff>
    </xdr:from>
    <xdr:ext cx="762000" cy="259045"/>
    <xdr:sp macro="" textlink="">
      <xdr:nvSpPr>
        <xdr:cNvPr id="160" name="テキスト ボックス 159">
          <a:extLst>
            <a:ext uri="{FF2B5EF4-FFF2-40B4-BE49-F238E27FC236}">
              <a16:creationId xmlns:a16="http://schemas.microsoft.com/office/drawing/2014/main" id="{9C67DD87-4BB1-4A42-9554-21EB02C6800D}"/>
            </a:ext>
          </a:extLst>
        </xdr:cNvPr>
        <xdr:cNvSpPr txBox="1"/>
      </xdr:nvSpPr>
      <xdr:spPr>
        <a:xfrm>
          <a:off x="1781175" y="97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111478</xdr:rowOff>
    </xdr:from>
    <xdr:to>
      <xdr:col>7</xdr:col>
      <xdr:colOff>31750</xdr:colOff>
      <xdr:row>62</xdr:row>
      <xdr:rowOff>41628</xdr:rowOff>
    </xdr:to>
    <xdr:sp macro="" textlink="">
      <xdr:nvSpPr>
        <xdr:cNvPr id="161" name="楕円 160">
          <a:extLst>
            <a:ext uri="{FF2B5EF4-FFF2-40B4-BE49-F238E27FC236}">
              <a16:creationId xmlns:a16="http://schemas.microsoft.com/office/drawing/2014/main" id="{222F5FF3-2D32-4E36-A06F-CCCB092E9890}"/>
            </a:ext>
          </a:extLst>
        </xdr:cNvPr>
        <xdr:cNvSpPr/>
      </xdr:nvSpPr>
      <xdr:spPr>
        <a:xfrm>
          <a:off x="1285875" y="99889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51805</xdr:rowOff>
    </xdr:from>
    <xdr:ext cx="762000" cy="259045"/>
    <xdr:sp macro="" textlink="">
      <xdr:nvSpPr>
        <xdr:cNvPr id="162" name="テキスト ボックス 161">
          <a:extLst>
            <a:ext uri="{FF2B5EF4-FFF2-40B4-BE49-F238E27FC236}">
              <a16:creationId xmlns:a16="http://schemas.microsoft.com/office/drawing/2014/main" id="{D8A80409-AE8E-41C3-B1A1-3ECA2E085C47}"/>
            </a:ext>
          </a:extLst>
        </xdr:cNvPr>
        <xdr:cNvSpPr txBox="1"/>
      </xdr:nvSpPr>
      <xdr:spPr>
        <a:xfrm>
          <a:off x="971550" y="976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E4F4F494-1C7A-4AA9-8FD8-156EDA6C383D}"/>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52061682-0E70-46B1-B687-16E610EA5E42}"/>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9506541-A343-4C60-A707-F6E3A7CB4AE7}"/>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82CD9D04-2EC5-4620-AC5A-274E61172DAB}"/>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6591C371-7650-42DA-88D2-41596FE6716D}"/>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75A6DBF5-038A-47E9-B6C0-F0564F41A72F}"/>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87F3B3C4-D962-48F4-AD7B-F54842A5EA4A}"/>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40487901-A7C5-4568-801A-D95C6E6F0A8C}"/>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980E559E-C1DF-4ED5-8019-F3D62BBF18C6}"/>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340C69C0-6F94-4B6A-98CD-C519A01CEAA9}"/>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C0EA0E79-4394-43E9-A7B7-F1BB9DD6BEFE}"/>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7523A232-AE53-4187-8D2C-2E5C8C9DA07C}"/>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FF1CA0FF-7F56-40C2-9374-50FD06FE7C77}"/>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４年度は物価高騰による物件費の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決算額は増加したが、退職手当の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などにより、類似団体平均を下回った。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５年度は新型コロナウイルスワクチン接種事業の縮小に伴う物件費の減少や地方公務員の定年引き上げの影響による退職手当の減少に伴う人件費の減少などにより類似団体平均を下回った。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引き続き、行財政改革推進大綱実施計画による事務事業の見直し・統廃合、民間活力の活用、適正な定員管理等により経費の削減に努めていく。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DEE8ACD4-FC39-4A4C-B0B5-952C5C2155DC}"/>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303DCA9-289A-40AC-AD64-E24785060189}"/>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6118EA3-53F7-4050-A282-14853827762D}"/>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A2E3E18A-3CBE-46D9-9913-6A7E8B9D5AC9}"/>
            </a:ext>
          </a:extLst>
        </xdr:cNvPr>
        <xdr:cNvCxnSpPr/>
      </xdr:nvCxnSpPr>
      <xdr:spPr>
        <a:xfrm>
          <a:off x="704850"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2AD61A5E-CFC1-4400-9E0E-28F1EFD138A2}"/>
            </a:ext>
          </a:extLst>
        </xdr:cNvPr>
        <xdr:cNvSpPr txBox="1"/>
      </xdr:nvSpPr>
      <xdr:spPr>
        <a:xfrm>
          <a:off x="0"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478C12DD-70BF-427B-A7E9-5FBF2803EBC7}"/>
            </a:ext>
          </a:extLst>
        </xdr:cNvPr>
        <xdr:cNvCxnSpPr/>
      </xdr:nvCxnSpPr>
      <xdr:spPr>
        <a:xfrm>
          <a:off x="704850"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3D191304-86C9-4A33-B41D-46E60ADCC0AA}"/>
            </a:ext>
          </a:extLst>
        </xdr:cNvPr>
        <xdr:cNvSpPr txBox="1"/>
      </xdr:nvSpPr>
      <xdr:spPr>
        <a:xfrm>
          <a:off x="0"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919FBC33-35F4-47D8-96CE-C62D3821A7D0}"/>
            </a:ext>
          </a:extLst>
        </xdr:cNvPr>
        <xdr:cNvCxnSpPr/>
      </xdr:nvCxnSpPr>
      <xdr:spPr>
        <a:xfrm>
          <a:off x="704850"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7F2086-04E4-4200-96EB-B5BCAEEAFF60}"/>
            </a:ext>
          </a:extLst>
        </xdr:cNvPr>
        <xdr:cNvSpPr txBox="1"/>
      </xdr:nvSpPr>
      <xdr:spPr>
        <a:xfrm>
          <a:off x="0"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C0F8EB28-812F-46A9-A787-F98237192448}"/>
            </a:ext>
          </a:extLst>
        </xdr:cNvPr>
        <xdr:cNvCxnSpPr/>
      </xdr:nvCxnSpPr>
      <xdr:spPr>
        <a:xfrm>
          <a:off x="704850"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F6A5F745-4741-44E5-8FC4-8C6CBF885018}"/>
            </a:ext>
          </a:extLst>
        </xdr:cNvPr>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C7FFB758-1C16-4132-B667-485493D11A9B}"/>
            </a:ext>
          </a:extLst>
        </xdr:cNvPr>
        <xdr:cNvCxnSpPr/>
      </xdr:nvCxnSpPr>
      <xdr:spPr>
        <a:xfrm>
          <a:off x="704850"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DB881CF9-3D83-4EC1-BF8F-A8ABDF38C994}"/>
            </a:ext>
          </a:extLst>
        </xdr:cNvPr>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DBDE424-CA16-4D55-81B1-FE47EF8F6F54}"/>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373AAA0F-8DD8-4593-A58C-4A20C82CA135}"/>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86D9B81F-B103-474F-A4AE-6CB56EE8EADD}"/>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1FB1626E-3952-44E3-AE5E-07DA04DA43AE}"/>
            </a:ext>
          </a:extLst>
        </xdr:cNvPr>
        <xdr:cNvCxnSpPr/>
      </xdr:nvCxnSpPr>
      <xdr:spPr>
        <a:xfrm flipV="1">
          <a:off x="4514850" y="13202799"/>
          <a:ext cx="0" cy="1341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E85B2EB1-DC08-458E-B2C9-ADA2EB694A48}"/>
            </a:ext>
          </a:extLst>
        </xdr:cNvPr>
        <xdr:cNvSpPr txBox="1"/>
      </xdr:nvSpPr>
      <xdr:spPr>
        <a:xfrm>
          <a:off x="4581525" y="1451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1E4D2194-235A-4FB4-BB63-C625A18B52BE}"/>
            </a:ext>
          </a:extLst>
        </xdr:cNvPr>
        <xdr:cNvCxnSpPr/>
      </xdr:nvCxnSpPr>
      <xdr:spPr>
        <a:xfrm>
          <a:off x="4429125" y="14544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249C1B4B-D424-4395-ADF0-40286B0CAE55}"/>
            </a:ext>
          </a:extLst>
        </xdr:cNvPr>
        <xdr:cNvSpPr txBox="1"/>
      </xdr:nvSpPr>
      <xdr:spPr>
        <a:xfrm>
          <a:off x="4581525" y="1296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981278C8-ABE5-4D94-AC5C-8D89899045D2}"/>
            </a:ext>
          </a:extLst>
        </xdr:cNvPr>
        <xdr:cNvCxnSpPr/>
      </xdr:nvCxnSpPr>
      <xdr:spPr>
        <a:xfrm>
          <a:off x="4429125" y="132027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69031</xdr:rowOff>
    </xdr:from>
    <xdr:to>
      <xdr:col>23</xdr:col>
      <xdr:colOff>133350</xdr:colOff>
      <xdr:row>86</xdr:row>
      <xdr:rowOff>112861</xdr:rowOff>
    </xdr:to>
    <xdr:cxnSp macro="">
      <xdr:nvCxnSpPr>
        <xdr:cNvPr id="197" name="直線コネクタ 196">
          <a:extLst>
            <a:ext uri="{FF2B5EF4-FFF2-40B4-BE49-F238E27FC236}">
              <a16:creationId xmlns:a16="http://schemas.microsoft.com/office/drawing/2014/main" id="{38725C17-B127-44E2-BCA6-C769412DCB4C}"/>
            </a:ext>
          </a:extLst>
        </xdr:cNvPr>
        <xdr:cNvCxnSpPr/>
      </xdr:nvCxnSpPr>
      <xdr:spPr>
        <a:xfrm flipV="1">
          <a:off x="3752850" y="13829481"/>
          <a:ext cx="762000" cy="20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9572</xdr:rowOff>
    </xdr:from>
    <xdr:ext cx="762000" cy="259045"/>
    <xdr:sp macro="" textlink="">
      <xdr:nvSpPr>
        <xdr:cNvPr id="198" name="人件費・物件費等の状況平均値テキスト">
          <a:extLst>
            <a:ext uri="{FF2B5EF4-FFF2-40B4-BE49-F238E27FC236}">
              <a16:creationId xmlns:a16="http://schemas.microsoft.com/office/drawing/2014/main" id="{D92A6BCC-5A1A-4002-BEF9-47A65B60DAC7}"/>
            </a:ext>
          </a:extLst>
        </xdr:cNvPr>
        <xdr:cNvSpPr txBox="1"/>
      </xdr:nvSpPr>
      <xdr:spPr>
        <a:xfrm>
          <a:off x="4581525" y="1377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E293A85-9E15-4B86-B783-3D4CD36FECE6}"/>
            </a:ext>
          </a:extLst>
        </xdr:cNvPr>
        <xdr:cNvSpPr/>
      </xdr:nvSpPr>
      <xdr:spPr>
        <a:xfrm>
          <a:off x="4467225" y="138011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164184</xdr:rowOff>
    </xdr:from>
    <xdr:to>
      <xdr:col>19</xdr:col>
      <xdr:colOff>133350</xdr:colOff>
      <xdr:row>86</xdr:row>
      <xdr:rowOff>112861</xdr:rowOff>
    </xdr:to>
    <xdr:cxnSp macro="">
      <xdr:nvCxnSpPr>
        <xdr:cNvPr id="200" name="直線コネクタ 199">
          <a:extLst>
            <a:ext uri="{FF2B5EF4-FFF2-40B4-BE49-F238E27FC236}">
              <a16:creationId xmlns:a16="http://schemas.microsoft.com/office/drawing/2014/main" id="{47C1B779-5A03-4E19-8B2F-436823BF36EE}"/>
            </a:ext>
          </a:extLst>
        </xdr:cNvPr>
        <xdr:cNvCxnSpPr/>
      </xdr:nvCxnSpPr>
      <xdr:spPr>
        <a:xfrm>
          <a:off x="2943225" y="13924634"/>
          <a:ext cx="809625" cy="1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62DEFE5B-6DB4-47F2-AEAC-84F4FE3F3FC1}"/>
            </a:ext>
          </a:extLst>
        </xdr:cNvPr>
        <xdr:cNvSpPr/>
      </xdr:nvSpPr>
      <xdr:spPr>
        <a:xfrm>
          <a:off x="3705225" y="140482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2" name="テキスト ボックス 201">
          <a:extLst>
            <a:ext uri="{FF2B5EF4-FFF2-40B4-BE49-F238E27FC236}">
              <a16:creationId xmlns:a16="http://schemas.microsoft.com/office/drawing/2014/main" id="{E80A8FF7-8E4E-4684-A488-5969D5348126}"/>
            </a:ext>
          </a:extLst>
        </xdr:cNvPr>
        <xdr:cNvSpPr txBox="1"/>
      </xdr:nvSpPr>
      <xdr:spPr>
        <a:xfrm>
          <a:off x="3409950" y="14128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101867</xdr:rowOff>
    </xdr:from>
    <xdr:to>
      <xdr:col>15</xdr:col>
      <xdr:colOff>82550</xdr:colOff>
      <xdr:row>85</xdr:row>
      <xdr:rowOff>164184</xdr:rowOff>
    </xdr:to>
    <xdr:cxnSp macro="">
      <xdr:nvCxnSpPr>
        <xdr:cNvPr id="203" name="直線コネクタ 202">
          <a:extLst>
            <a:ext uri="{FF2B5EF4-FFF2-40B4-BE49-F238E27FC236}">
              <a16:creationId xmlns:a16="http://schemas.microsoft.com/office/drawing/2014/main" id="{0190D7DF-338A-4F52-8649-B33DC9A17A8F}"/>
            </a:ext>
          </a:extLst>
        </xdr:cNvPr>
        <xdr:cNvCxnSpPr/>
      </xdr:nvCxnSpPr>
      <xdr:spPr>
        <a:xfrm>
          <a:off x="2124075" y="13382892"/>
          <a:ext cx="819150" cy="5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F59E92AE-7848-430C-AD26-36CBA33AA53C}"/>
            </a:ext>
          </a:extLst>
        </xdr:cNvPr>
        <xdr:cNvSpPr/>
      </xdr:nvSpPr>
      <xdr:spPr>
        <a:xfrm>
          <a:off x="2886075" y="138683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48201</xdr:rowOff>
    </xdr:from>
    <xdr:ext cx="762000" cy="259045"/>
    <xdr:sp macro="" textlink="">
      <xdr:nvSpPr>
        <xdr:cNvPr id="205" name="テキスト ボックス 204">
          <a:extLst>
            <a:ext uri="{FF2B5EF4-FFF2-40B4-BE49-F238E27FC236}">
              <a16:creationId xmlns:a16="http://schemas.microsoft.com/office/drawing/2014/main" id="{9A9CCF8A-DEA1-43D9-AF91-B94B32253259}"/>
            </a:ext>
          </a:extLst>
        </xdr:cNvPr>
        <xdr:cNvSpPr txBox="1"/>
      </xdr:nvSpPr>
      <xdr:spPr>
        <a:xfrm>
          <a:off x="2600325" y="1364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85747</xdr:rowOff>
    </xdr:from>
    <xdr:to>
      <xdr:col>11</xdr:col>
      <xdr:colOff>31750</xdr:colOff>
      <xdr:row>82</xdr:row>
      <xdr:rowOff>101867</xdr:rowOff>
    </xdr:to>
    <xdr:cxnSp macro="">
      <xdr:nvCxnSpPr>
        <xdr:cNvPr id="206" name="直線コネクタ 205">
          <a:extLst>
            <a:ext uri="{FF2B5EF4-FFF2-40B4-BE49-F238E27FC236}">
              <a16:creationId xmlns:a16="http://schemas.microsoft.com/office/drawing/2014/main" id="{A2A334A2-1A77-4FBE-85F8-4FB14D0AF48A}"/>
            </a:ext>
          </a:extLst>
        </xdr:cNvPr>
        <xdr:cNvCxnSpPr/>
      </xdr:nvCxnSpPr>
      <xdr:spPr>
        <a:xfrm>
          <a:off x="1333500" y="13198497"/>
          <a:ext cx="790575" cy="1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9CC0C7C1-65CF-4D7A-87D8-76FFD188042F}"/>
            </a:ext>
          </a:extLst>
        </xdr:cNvPr>
        <xdr:cNvSpPr/>
      </xdr:nvSpPr>
      <xdr:spPr>
        <a:xfrm>
          <a:off x="2095500" y="133807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21051</xdr:rowOff>
    </xdr:from>
    <xdr:ext cx="762000" cy="259045"/>
    <xdr:sp macro="" textlink="">
      <xdr:nvSpPr>
        <xdr:cNvPr id="208" name="テキスト ボックス 207">
          <a:extLst>
            <a:ext uri="{FF2B5EF4-FFF2-40B4-BE49-F238E27FC236}">
              <a16:creationId xmlns:a16="http://schemas.microsoft.com/office/drawing/2014/main" id="{E9B8C94B-C68B-4644-8258-6DFE5BB47385}"/>
            </a:ext>
          </a:extLst>
        </xdr:cNvPr>
        <xdr:cNvSpPr txBox="1"/>
      </xdr:nvSpPr>
      <xdr:spPr>
        <a:xfrm>
          <a:off x="1781175" y="1346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4DD01CBB-B986-4AF4-99BB-663B76E5D09A}"/>
            </a:ext>
          </a:extLst>
        </xdr:cNvPr>
        <xdr:cNvSpPr/>
      </xdr:nvSpPr>
      <xdr:spPr>
        <a:xfrm>
          <a:off x="1285875" y="1310759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10" name="テキスト ボックス 209">
          <a:extLst>
            <a:ext uri="{FF2B5EF4-FFF2-40B4-BE49-F238E27FC236}">
              <a16:creationId xmlns:a16="http://schemas.microsoft.com/office/drawing/2014/main" id="{C9748569-8233-488F-9D1A-7204D60004AE}"/>
            </a:ext>
          </a:extLst>
        </xdr:cNvPr>
        <xdr:cNvSpPr txBox="1"/>
      </xdr:nvSpPr>
      <xdr:spPr>
        <a:xfrm>
          <a:off x="971550" y="128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8E34F75-6C96-4B74-A484-7AB49855DC95}"/>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263B647-BACF-401A-A208-0F1C6E3461D0}"/>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6D7E66E-9D23-4F4D-99BE-872A7F7D4E0E}"/>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A9B6BF3D-5DE3-4995-81D2-4427C6AFA801}"/>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18ECB51A-3B5B-4B75-93EA-4D35D4B84504}"/>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18231</xdr:rowOff>
    </xdr:from>
    <xdr:to>
      <xdr:col>23</xdr:col>
      <xdr:colOff>184150</xdr:colOff>
      <xdr:row>85</xdr:row>
      <xdr:rowOff>119831</xdr:rowOff>
    </xdr:to>
    <xdr:sp macro="" textlink="">
      <xdr:nvSpPr>
        <xdr:cNvPr id="216" name="楕円 215">
          <a:extLst>
            <a:ext uri="{FF2B5EF4-FFF2-40B4-BE49-F238E27FC236}">
              <a16:creationId xmlns:a16="http://schemas.microsoft.com/office/drawing/2014/main" id="{9023EA9F-CE2C-449F-9F0E-D58B3AF4A228}"/>
            </a:ext>
          </a:extLst>
        </xdr:cNvPr>
        <xdr:cNvSpPr/>
      </xdr:nvSpPr>
      <xdr:spPr>
        <a:xfrm>
          <a:off x="4467225" y="137818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34758</xdr:rowOff>
    </xdr:from>
    <xdr:ext cx="762000" cy="259045"/>
    <xdr:sp macro="" textlink="">
      <xdr:nvSpPr>
        <xdr:cNvPr id="217" name="人件費・物件費等の状況該当値テキスト">
          <a:extLst>
            <a:ext uri="{FF2B5EF4-FFF2-40B4-BE49-F238E27FC236}">
              <a16:creationId xmlns:a16="http://schemas.microsoft.com/office/drawing/2014/main" id="{B41768A7-7BDC-47CD-8FF1-8B75B87555BA}"/>
            </a:ext>
          </a:extLst>
        </xdr:cNvPr>
        <xdr:cNvSpPr txBox="1"/>
      </xdr:nvSpPr>
      <xdr:spPr>
        <a:xfrm>
          <a:off x="4581525" y="1363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62061</xdr:rowOff>
    </xdr:from>
    <xdr:to>
      <xdr:col>19</xdr:col>
      <xdr:colOff>184150</xdr:colOff>
      <xdr:row>86</xdr:row>
      <xdr:rowOff>163661</xdr:rowOff>
    </xdr:to>
    <xdr:sp macro="" textlink="">
      <xdr:nvSpPr>
        <xdr:cNvPr id="218" name="楕円 217">
          <a:extLst>
            <a:ext uri="{FF2B5EF4-FFF2-40B4-BE49-F238E27FC236}">
              <a16:creationId xmlns:a16="http://schemas.microsoft.com/office/drawing/2014/main" id="{69F03CDB-6AA8-4088-BC14-9F0C49DD2FD9}"/>
            </a:ext>
          </a:extLst>
        </xdr:cNvPr>
        <xdr:cNvSpPr/>
      </xdr:nvSpPr>
      <xdr:spPr>
        <a:xfrm>
          <a:off x="3705225" y="139907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2388</xdr:rowOff>
    </xdr:from>
    <xdr:ext cx="736600" cy="259045"/>
    <xdr:sp macro="" textlink="">
      <xdr:nvSpPr>
        <xdr:cNvPr id="219" name="テキスト ボックス 218">
          <a:extLst>
            <a:ext uri="{FF2B5EF4-FFF2-40B4-BE49-F238E27FC236}">
              <a16:creationId xmlns:a16="http://schemas.microsoft.com/office/drawing/2014/main" id="{5B93AA82-84A0-49E2-9701-C5A7CE1BB834}"/>
            </a:ext>
          </a:extLst>
        </xdr:cNvPr>
        <xdr:cNvSpPr txBox="1"/>
      </xdr:nvSpPr>
      <xdr:spPr>
        <a:xfrm>
          <a:off x="3409950" y="13766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113384</xdr:rowOff>
    </xdr:from>
    <xdr:to>
      <xdr:col>15</xdr:col>
      <xdr:colOff>133350</xdr:colOff>
      <xdr:row>86</xdr:row>
      <xdr:rowOff>43534</xdr:rowOff>
    </xdr:to>
    <xdr:sp macro="" textlink="">
      <xdr:nvSpPr>
        <xdr:cNvPr id="220" name="楕円 219">
          <a:extLst>
            <a:ext uri="{FF2B5EF4-FFF2-40B4-BE49-F238E27FC236}">
              <a16:creationId xmlns:a16="http://schemas.microsoft.com/office/drawing/2014/main" id="{D6BA2C32-B3DB-4235-8162-29F06D4DA430}"/>
            </a:ext>
          </a:extLst>
        </xdr:cNvPr>
        <xdr:cNvSpPr/>
      </xdr:nvSpPr>
      <xdr:spPr>
        <a:xfrm>
          <a:off x="2886075" y="138770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28311</xdr:rowOff>
    </xdr:from>
    <xdr:ext cx="762000" cy="259045"/>
    <xdr:sp macro="" textlink="">
      <xdr:nvSpPr>
        <xdr:cNvPr id="221" name="テキスト ボックス 220">
          <a:extLst>
            <a:ext uri="{FF2B5EF4-FFF2-40B4-BE49-F238E27FC236}">
              <a16:creationId xmlns:a16="http://schemas.microsoft.com/office/drawing/2014/main" id="{9D4C0354-A924-4E80-A552-49280D59E026}"/>
            </a:ext>
          </a:extLst>
        </xdr:cNvPr>
        <xdr:cNvSpPr txBox="1"/>
      </xdr:nvSpPr>
      <xdr:spPr>
        <a:xfrm>
          <a:off x="2600325" y="1395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51067</xdr:rowOff>
    </xdr:from>
    <xdr:to>
      <xdr:col>11</xdr:col>
      <xdr:colOff>82550</xdr:colOff>
      <xdr:row>82</xdr:row>
      <xdr:rowOff>152667</xdr:rowOff>
    </xdr:to>
    <xdr:sp macro="" textlink="">
      <xdr:nvSpPr>
        <xdr:cNvPr id="222" name="楕円 221">
          <a:extLst>
            <a:ext uri="{FF2B5EF4-FFF2-40B4-BE49-F238E27FC236}">
              <a16:creationId xmlns:a16="http://schemas.microsoft.com/office/drawing/2014/main" id="{EEF86FC4-F42A-4027-A53B-734D7DB736D6}"/>
            </a:ext>
          </a:extLst>
        </xdr:cNvPr>
        <xdr:cNvSpPr/>
      </xdr:nvSpPr>
      <xdr:spPr>
        <a:xfrm>
          <a:off x="2095500" y="133257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162844</xdr:rowOff>
    </xdr:from>
    <xdr:ext cx="762000" cy="259045"/>
    <xdr:sp macro="" textlink="">
      <xdr:nvSpPr>
        <xdr:cNvPr id="223" name="テキスト ボックス 222">
          <a:extLst>
            <a:ext uri="{FF2B5EF4-FFF2-40B4-BE49-F238E27FC236}">
              <a16:creationId xmlns:a16="http://schemas.microsoft.com/office/drawing/2014/main" id="{79AFB84F-A7C7-4A36-A796-3CE918C22381}"/>
            </a:ext>
          </a:extLst>
        </xdr:cNvPr>
        <xdr:cNvSpPr txBox="1"/>
      </xdr:nvSpPr>
      <xdr:spPr>
        <a:xfrm>
          <a:off x="1781175" y="131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34947</xdr:rowOff>
    </xdr:from>
    <xdr:to>
      <xdr:col>7</xdr:col>
      <xdr:colOff>31750</xdr:colOff>
      <xdr:row>81</xdr:row>
      <xdr:rowOff>136547</xdr:rowOff>
    </xdr:to>
    <xdr:sp macro="" textlink="">
      <xdr:nvSpPr>
        <xdr:cNvPr id="224" name="楕円 223">
          <a:extLst>
            <a:ext uri="{FF2B5EF4-FFF2-40B4-BE49-F238E27FC236}">
              <a16:creationId xmlns:a16="http://schemas.microsoft.com/office/drawing/2014/main" id="{46EDC54B-D603-4293-B977-0E651FF068E5}"/>
            </a:ext>
          </a:extLst>
        </xdr:cNvPr>
        <xdr:cNvSpPr/>
      </xdr:nvSpPr>
      <xdr:spPr>
        <a:xfrm>
          <a:off x="1285875" y="1315087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121324</xdr:rowOff>
    </xdr:from>
    <xdr:ext cx="762000" cy="259045"/>
    <xdr:sp macro="" textlink="">
      <xdr:nvSpPr>
        <xdr:cNvPr id="225" name="テキスト ボックス 224">
          <a:extLst>
            <a:ext uri="{FF2B5EF4-FFF2-40B4-BE49-F238E27FC236}">
              <a16:creationId xmlns:a16="http://schemas.microsoft.com/office/drawing/2014/main" id="{C9AC139A-F7B7-462B-9E97-6A2904330ADA}"/>
            </a:ext>
          </a:extLst>
        </xdr:cNvPr>
        <xdr:cNvSpPr txBox="1"/>
      </xdr:nvSpPr>
      <xdr:spPr>
        <a:xfrm>
          <a:off x="971550" y="1324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4D67600C-D1B9-4B73-8C89-282551DC0F5C}"/>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F6FF6892-B420-44A8-8417-06B7C77A44EC}"/>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1E64B197-71E1-4639-A0AA-5FCA630E3F9A}"/>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E5FFDAE8-31C4-4BF8-ABE7-8F3637C4E9E2}"/>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2B7E33EA-C6FC-4653-A1FD-451C2A6686F8}"/>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CFBE9AAB-3476-4121-8FDD-9D1078A36ED6}"/>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5FA63E60-9022-44D5-877A-DFAF549001EA}"/>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9BF99041-6AA9-42B9-BA03-A679779923F3}"/>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B1069017-E822-4CFA-A42A-EC3168CD4506}"/>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CFB09995-6D27-4451-A99D-6C383BE091E2}"/>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33C7CCED-21E9-4D7A-AB08-16AA0661B40F}"/>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953270ED-4B44-49ED-821E-4EC97480EE6D}"/>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7ACDDB13-F29D-4925-A068-A690796815A8}"/>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令和５年４月１日現在は、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ト減少し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政令指定都市中４番目に高い値となった。これは、給与制度の総合的見直しにおける給料表の引下げに加え、昇格時号給対応表の独自見直し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令和４年４月の行政職給料表の見直しを実施して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ものの、本市が独自給料表を採用していることが主な要因と考えられる。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一方で、平均給料月額は、給与制度の総合的見直しを実施した結果、国とほぼ同水準まで引き下がり、諸手当を含めた平均給与月額では前年度に引き続き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政令指定都市中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位と、平均を下回る水準となっている。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今後も、人事委員会勧告及び報告を尊重し、職員の給与水準を決定していくことで、「適正な給与水準の確保」に努めつつ、合わせて、「ラスパイレス指数の抑制」についても取り組んでいく。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49740B10-114B-4FAF-AD30-29256CB642C0}"/>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96AE7BFD-D330-4954-827C-70130A42833E}"/>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7501A53A-D19D-4B8F-837B-1EA1BD3FB217}"/>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49EFC3D7-C8E2-4C60-A91C-2BC4C7CD17C0}"/>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DEC24D46-EBDC-45FD-97A1-44182B7FE9DC}"/>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EDC562A0-A042-4361-8B22-2874EF49E0FD}"/>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3F3339F1-B24B-4466-B011-47F0B7170DDF}"/>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A7FFE936-8776-40B0-8DBE-9883FEA384BB}"/>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A1C2694D-B67D-4AA4-9657-AB5F882CB154}"/>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10217DB1-E260-4B1C-934B-6A413FCB562A}"/>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5AAADE28-5DD2-47C1-B1AE-FB447D82095F}"/>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A4CB78C-2663-4B8E-8B98-2C50D752D173}"/>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E0BB2C14-B0C0-4C62-86E9-8DFBC74D906A}"/>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EABE9D06-DAA0-4D3A-B60E-B38BC6F47873}"/>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4438A398-72E6-4F9E-9E03-B20542006782}"/>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CD531817-3EC8-4642-A860-D287D97504DE}"/>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21E9D229-E1A7-4590-A330-0F8F4523230F}"/>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B9A122B5-285A-41A8-A151-66D7D7ED512C}"/>
            </a:ext>
          </a:extLst>
        </xdr:cNvPr>
        <xdr:cNvCxnSpPr/>
      </xdr:nvCxnSpPr>
      <xdr:spPr>
        <a:xfrm flipV="1">
          <a:off x="15478125" y="13084629"/>
          <a:ext cx="0" cy="1393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4D37B3FD-728E-463D-BB91-5B94E27FD6DB}"/>
            </a:ext>
          </a:extLst>
        </xdr:cNvPr>
        <xdr:cNvSpPr txBox="1"/>
      </xdr:nvSpPr>
      <xdr:spPr>
        <a:xfrm>
          <a:off x="1556385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51E3CC05-CBDE-4D61-99D3-E26333486915}"/>
            </a:ext>
          </a:extLst>
        </xdr:cNvPr>
        <xdr:cNvCxnSpPr/>
      </xdr:nvCxnSpPr>
      <xdr:spPr>
        <a:xfrm>
          <a:off x="15401925" y="14478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C7A2340A-8677-4827-9D2D-2712A0124192}"/>
            </a:ext>
          </a:extLst>
        </xdr:cNvPr>
        <xdr:cNvSpPr txBox="1"/>
      </xdr:nvSpPr>
      <xdr:spPr>
        <a:xfrm>
          <a:off x="15563850" y="1284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BDF478A3-281E-43FD-88B6-FF3835D950C0}"/>
            </a:ext>
          </a:extLst>
        </xdr:cNvPr>
        <xdr:cNvCxnSpPr/>
      </xdr:nvCxnSpPr>
      <xdr:spPr>
        <a:xfrm>
          <a:off x="15401925" y="130846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88</xdr:row>
      <xdr:rowOff>103414</xdr:rowOff>
    </xdr:to>
    <xdr:cxnSp macro="">
      <xdr:nvCxnSpPr>
        <xdr:cNvPr id="261" name="直線コネクタ 260">
          <a:extLst>
            <a:ext uri="{FF2B5EF4-FFF2-40B4-BE49-F238E27FC236}">
              <a16:creationId xmlns:a16="http://schemas.microsoft.com/office/drawing/2014/main" id="{AF2D8493-01F8-4029-B65B-AB1DA6DA31CB}"/>
            </a:ext>
          </a:extLst>
        </xdr:cNvPr>
        <xdr:cNvCxnSpPr/>
      </xdr:nvCxnSpPr>
      <xdr:spPr>
        <a:xfrm flipV="1">
          <a:off x="14716125" y="14117864"/>
          <a:ext cx="762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773076A9-D7EB-4461-8455-7731963449E6}"/>
            </a:ext>
          </a:extLst>
        </xdr:cNvPr>
        <xdr:cNvSpPr txBox="1"/>
      </xdr:nvSpPr>
      <xdr:spPr>
        <a:xfrm>
          <a:off x="15563850" y="1341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210C9201-312F-467D-8BD5-944B62E06B2C}"/>
            </a:ext>
          </a:extLst>
        </xdr:cNvPr>
        <xdr:cNvSpPr/>
      </xdr:nvSpPr>
      <xdr:spPr>
        <a:xfrm>
          <a:off x="15430500" y="135567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137886</xdr:rowOff>
    </xdr:to>
    <xdr:cxnSp macro="">
      <xdr:nvCxnSpPr>
        <xdr:cNvPr id="264" name="直線コネクタ 263">
          <a:extLst>
            <a:ext uri="{FF2B5EF4-FFF2-40B4-BE49-F238E27FC236}">
              <a16:creationId xmlns:a16="http://schemas.microsoft.com/office/drawing/2014/main" id="{DE0F8457-8225-4B82-B6A5-377518AF7580}"/>
            </a:ext>
          </a:extLst>
        </xdr:cNvPr>
        <xdr:cNvCxnSpPr/>
      </xdr:nvCxnSpPr>
      <xdr:spPr>
        <a:xfrm flipV="1">
          <a:off x="13906500" y="14355989"/>
          <a:ext cx="809625"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C1D7B668-AA47-4DEE-949F-0ADFF6D8EAB5}"/>
            </a:ext>
          </a:extLst>
        </xdr:cNvPr>
        <xdr:cNvSpPr/>
      </xdr:nvSpPr>
      <xdr:spPr>
        <a:xfrm>
          <a:off x="14668500" y="134846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6" name="テキスト ボックス 265">
          <a:extLst>
            <a:ext uri="{FF2B5EF4-FFF2-40B4-BE49-F238E27FC236}">
              <a16:creationId xmlns:a16="http://schemas.microsoft.com/office/drawing/2014/main" id="{2D2B0236-56EB-4F74-A29C-91E94DA8033B}"/>
            </a:ext>
          </a:extLst>
        </xdr:cNvPr>
        <xdr:cNvSpPr txBox="1"/>
      </xdr:nvSpPr>
      <xdr:spPr>
        <a:xfrm>
          <a:off x="14373225" y="1327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35379</xdr:rowOff>
    </xdr:to>
    <xdr:cxnSp macro="">
      <xdr:nvCxnSpPr>
        <xdr:cNvPr id="267" name="直線コネクタ 266">
          <a:extLst>
            <a:ext uri="{FF2B5EF4-FFF2-40B4-BE49-F238E27FC236}">
              <a16:creationId xmlns:a16="http://schemas.microsoft.com/office/drawing/2014/main" id="{2A7D903F-50FE-482B-A08D-5232464421BC}"/>
            </a:ext>
          </a:extLst>
        </xdr:cNvPr>
        <xdr:cNvCxnSpPr/>
      </xdr:nvCxnSpPr>
      <xdr:spPr>
        <a:xfrm flipV="1">
          <a:off x="13106400" y="14390461"/>
          <a:ext cx="800100" cy="5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E5518ED7-CEBF-4C3B-AE65-3F8790CBE449}"/>
            </a:ext>
          </a:extLst>
        </xdr:cNvPr>
        <xdr:cNvSpPr/>
      </xdr:nvSpPr>
      <xdr:spPr>
        <a:xfrm>
          <a:off x="13868400" y="1348467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7EA59CDB-3BC2-47C4-BF23-69406EBB450C}"/>
            </a:ext>
          </a:extLst>
        </xdr:cNvPr>
        <xdr:cNvSpPr txBox="1"/>
      </xdr:nvSpPr>
      <xdr:spPr>
        <a:xfrm>
          <a:off x="13554075" y="1327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69850</xdr:rowOff>
    </xdr:to>
    <xdr:cxnSp macro="">
      <xdr:nvCxnSpPr>
        <xdr:cNvPr id="270" name="直線コネクタ 269">
          <a:extLst>
            <a:ext uri="{FF2B5EF4-FFF2-40B4-BE49-F238E27FC236}">
              <a16:creationId xmlns:a16="http://schemas.microsoft.com/office/drawing/2014/main" id="{E5B2748D-DD6F-48C6-ABAA-A566B6E13C45}"/>
            </a:ext>
          </a:extLst>
        </xdr:cNvPr>
        <xdr:cNvCxnSpPr/>
      </xdr:nvCxnSpPr>
      <xdr:spPr>
        <a:xfrm flipV="1">
          <a:off x="12296775" y="14446704"/>
          <a:ext cx="809625"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CAA9B255-A6DB-45D6-8A49-16FA4ED6D166}"/>
            </a:ext>
          </a:extLst>
        </xdr:cNvPr>
        <xdr:cNvSpPr/>
      </xdr:nvSpPr>
      <xdr:spPr>
        <a:xfrm>
          <a:off x="13058775" y="135567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B07B50CB-74D8-48E9-A153-D5ADF37CC003}"/>
            </a:ext>
          </a:extLst>
        </xdr:cNvPr>
        <xdr:cNvSpPr txBox="1"/>
      </xdr:nvSpPr>
      <xdr:spPr>
        <a:xfrm>
          <a:off x="12763500" y="133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8B070C21-2091-47AC-8E33-3ED57D0FBA72}"/>
            </a:ext>
          </a:extLst>
        </xdr:cNvPr>
        <xdr:cNvSpPr/>
      </xdr:nvSpPr>
      <xdr:spPr>
        <a:xfrm>
          <a:off x="12239625" y="135567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94E9E839-C87C-42F2-B0CF-CC3D7C73241A}"/>
            </a:ext>
          </a:extLst>
        </xdr:cNvPr>
        <xdr:cNvSpPr txBox="1"/>
      </xdr:nvSpPr>
      <xdr:spPr>
        <a:xfrm>
          <a:off x="11953875" y="133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828A840-8607-4720-BDCE-88D038CDD927}"/>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05F079C-67EE-4346-B8F7-DE54C9765183}"/>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127699E3-9FE1-4C6C-AAB8-8EF42CEAF61E}"/>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AEF23A9A-0852-48AA-9F0E-FD444F9C661F}"/>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1954A947-ACC2-4402-A5E0-C4D03DD5C5C0}"/>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80" name="楕円 279">
          <a:extLst>
            <a:ext uri="{FF2B5EF4-FFF2-40B4-BE49-F238E27FC236}">
              <a16:creationId xmlns:a16="http://schemas.microsoft.com/office/drawing/2014/main" id="{BB1B238F-0FB9-4451-81B8-E75BBDD6A413}"/>
            </a:ext>
          </a:extLst>
        </xdr:cNvPr>
        <xdr:cNvSpPr/>
      </xdr:nvSpPr>
      <xdr:spPr>
        <a:xfrm>
          <a:off x="15430500" y="14079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1" name="給与水準   （国との比較）該当値テキスト">
          <a:extLst>
            <a:ext uri="{FF2B5EF4-FFF2-40B4-BE49-F238E27FC236}">
              <a16:creationId xmlns:a16="http://schemas.microsoft.com/office/drawing/2014/main" id="{9E2A95BD-1DBD-40E1-B8B7-0DD4D79FFF01}"/>
            </a:ext>
          </a:extLst>
        </xdr:cNvPr>
        <xdr:cNvSpPr txBox="1"/>
      </xdr:nvSpPr>
      <xdr:spPr>
        <a:xfrm>
          <a:off x="15563850" y="1404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82" name="楕円 281">
          <a:extLst>
            <a:ext uri="{FF2B5EF4-FFF2-40B4-BE49-F238E27FC236}">
              <a16:creationId xmlns:a16="http://schemas.microsoft.com/office/drawing/2014/main" id="{EBA8202D-310F-418B-8FF2-A070F737A147}"/>
            </a:ext>
          </a:extLst>
        </xdr:cNvPr>
        <xdr:cNvSpPr/>
      </xdr:nvSpPr>
      <xdr:spPr>
        <a:xfrm>
          <a:off x="14668500" y="142988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83" name="テキスト ボックス 282">
          <a:extLst>
            <a:ext uri="{FF2B5EF4-FFF2-40B4-BE49-F238E27FC236}">
              <a16:creationId xmlns:a16="http://schemas.microsoft.com/office/drawing/2014/main" id="{F9E54C03-F8FC-47E1-A1CE-268D3DCDDD32}"/>
            </a:ext>
          </a:extLst>
        </xdr:cNvPr>
        <xdr:cNvSpPr txBox="1"/>
      </xdr:nvSpPr>
      <xdr:spPr>
        <a:xfrm>
          <a:off x="14373225" y="14391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4" name="楕円 283">
          <a:extLst>
            <a:ext uri="{FF2B5EF4-FFF2-40B4-BE49-F238E27FC236}">
              <a16:creationId xmlns:a16="http://schemas.microsoft.com/office/drawing/2014/main" id="{8BE45A77-3BB7-435B-B2EA-921056CA23E0}"/>
            </a:ext>
          </a:extLst>
        </xdr:cNvPr>
        <xdr:cNvSpPr/>
      </xdr:nvSpPr>
      <xdr:spPr>
        <a:xfrm>
          <a:off x="13868400" y="143333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5" name="テキスト ボックス 284">
          <a:extLst>
            <a:ext uri="{FF2B5EF4-FFF2-40B4-BE49-F238E27FC236}">
              <a16:creationId xmlns:a16="http://schemas.microsoft.com/office/drawing/2014/main" id="{68B4BE43-95C3-4690-9FCC-795096E17274}"/>
            </a:ext>
          </a:extLst>
        </xdr:cNvPr>
        <xdr:cNvSpPr txBox="1"/>
      </xdr:nvSpPr>
      <xdr:spPr>
        <a:xfrm>
          <a:off x="13554075" y="1441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6" name="楕円 285">
          <a:extLst>
            <a:ext uri="{FF2B5EF4-FFF2-40B4-BE49-F238E27FC236}">
              <a16:creationId xmlns:a16="http://schemas.microsoft.com/office/drawing/2014/main" id="{D2B8062B-0BAF-482F-9977-7DB82D8AB42D}"/>
            </a:ext>
          </a:extLst>
        </xdr:cNvPr>
        <xdr:cNvSpPr/>
      </xdr:nvSpPr>
      <xdr:spPr>
        <a:xfrm>
          <a:off x="13058775" y="144086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7" name="テキスト ボックス 286">
          <a:extLst>
            <a:ext uri="{FF2B5EF4-FFF2-40B4-BE49-F238E27FC236}">
              <a16:creationId xmlns:a16="http://schemas.microsoft.com/office/drawing/2014/main" id="{57B339C5-E3F4-4BBA-899D-1F38D250BC64}"/>
            </a:ext>
          </a:extLst>
        </xdr:cNvPr>
        <xdr:cNvSpPr txBox="1"/>
      </xdr:nvSpPr>
      <xdr:spPr>
        <a:xfrm>
          <a:off x="12763500" y="1447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a:extLst>
            <a:ext uri="{FF2B5EF4-FFF2-40B4-BE49-F238E27FC236}">
              <a16:creationId xmlns:a16="http://schemas.microsoft.com/office/drawing/2014/main" id="{D4353EE8-DA7D-4BD0-830B-5DEF2513E3A2}"/>
            </a:ext>
          </a:extLst>
        </xdr:cNvPr>
        <xdr:cNvSpPr/>
      </xdr:nvSpPr>
      <xdr:spPr>
        <a:xfrm>
          <a:off x="12239625" y="14430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9" name="テキスト ボックス 288">
          <a:extLst>
            <a:ext uri="{FF2B5EF4-FFF2-40B4-BE49-F238E27FC236}">
              <a16:creationId xmlns:a16="http://schemas.microsoft.com/office/drawing/2014/main" id="{2687EE00-E8EB-4B65-A76B-6F11A1F70573}"/>
            </a:ext>
          </a:extLst>
        </xdr:cNvPr>
        <xdr:cNvSpPr txBox="1"/>
      </xdr:nvSpPr>
      <xdr:spPr>
        <a:xfrm>
          <a:off x="11953875"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321250AF-038C-43DC-A874-3DC6F123B91C}"/>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590C3467-1E42-4B8A-80BC-5126B3379E35}"/>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D529F0CB-9147-445F-964D-010995128D63}"/>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BC737B7E-6452-49C4-93A6-AA43E9E60E26}"/>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D390CA0C-6C7F-4904-8001-043B8C91A3AE}"/>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550105DD-32CA-43B2-9B26-3F9883E243FA}"/>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7E370874-48DB-41AB-937A-9A1EE39776AF}"/>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53450D89-074A-48BA-AEB8-39B1B104BD46}"/>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B14ABC60-9484-482A-863F-A703C8519F90}"/>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EB3AA1D4-E3DD-4FC7-A2F5-F975319D3BE8}"/>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E4629CC1-0074-4BDB-ABFC-5F3F19D415D9}"/>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A54ABB4-ECDC-4659-8EC3-ACDFA83DC1A5}"/>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23F31A1-5C89-4E5A-9D69-DFE62BA025F1}"/>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「第２次静岡市職員適正配置計画（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４）」に基づき、職員の適正配置に取り組んだ。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現在は、第３次計画（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８）</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令和５年４月１日現在の普通会計職員数は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11.66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人で、類似団体内順位は中位に位置している。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職員数が増加した主な要因は、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４次総合計画の着実な推進に向けた体制整備、基幹系業務システムの標準化への対応、危機管理体制の強化や災害対応、生活保護ケースワーカーの充足などで必要な人員を確保したことによるものが大き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今後も、引き続き、職員の適正配置を推進していく。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88D031F9-3374-42D9-A8C8-3CA7F143E83B}"/>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FE62BC1D-4542-4169-8BF4-2B8F2BEDEB7E}"/>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876A9440-852E-42AD-9711-8E6CA10FCD84}"/>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E3BDADFE-26B8-45EB-816B-543085AEBFC4}"/>
            </a:ext>
          </a:extLst>
        </xdr:cNvPr>
        <xdr:cNvCxnSpPr/>
      </xdr:nvCxnSpPr>
      <xdr:spPr>
        <a:xfrm>
          <a:off x="11668125"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56DE76CA-5F0E-4926-A56B-5C3C3378527F}"/>
            </a:ext>
          </a:extLst>
        </xdr:cNvPr>
        <xdr:cNvSpPr txBox="1"/>
      </xdr:nvSpPr>
      <xdr:spPr>
        <a:xfrm>
          <a:off x="10982325"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EDA36F36-DB77-44EA-AB4C-0561B238FD53}"/>
            </a:ext>
          </a:extLst>
        </xdr:cNvPr>
        <xdr:cNvCxnSpPr/>
      </xdr:nvCxnSpPr>
      <xdr:spPr>
        <a:xfrm>
          <a:off x="11668125"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FC658AA4-A9FA-4E51-B538-38F618B61E5C}"/>
            </a:ext>
          </a:extLst>
        </xdr:cNvPr>
        <xdr:cNvSpPr txBox="1"/>
      </xdr:nvSpPr>
      <xdr:spPr>
        <a:xfrm>
          <a:off x="10982325"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A304B5B3-05DB-4675-98D0-64EA499AD131}"/>
            </a:ext>
          </a:extLst>
        </xdr:cNvPr>
        <xdr:cNvCxnSpPr/>
      </xdr:nvCxnSpPr>
      <xdr:spPr>
        <a:xfrm>
          <a:off x="11668125"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72621F5E-CFC7-4426-8385-4A28669F9F0A}"/>
            </a:ext>
          </a:extLst>
        </xdr:cNvPr>
        <xdr:cNvSpPr txBox="1"/>
      </xdr:nvSpPr>
      <xdr:spPr>
        <a:xfrm>
          <a:off x="10982325"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AE729A28-2F17-4CBF-89B8-2A06E5443BF0}"/>
            </a:ext>
          </a:extLst>
        </xdr:cNvPr>
        <xdr:cNvCxnSpPr/>
      </xdr:nvCxnSpPr>
      <xdr:spPr>
        <a:xfrm>
          <a:off x="11668125"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8B347AE5-A5FE-43DE-9514-6D36714268C4}"/>
            </a:ext>
          </a:extLst>
        </xdr:cNvPr>
        <xdr:cNvSpPr txBox="1"/>
      </xdr:nvSpPr>
      <xdr:spPr>
        <a:xfrm>
          <a:off x="10982325"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A06AD2B0-A32E-4F3F-B126-AA2E1BE978D0}"/>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4A2A66D8-DDEA-4141-8FE0-F987FF87D57D}"/>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1A3C95B0-483E-441E-8457-BF597BC361E8}"/>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A00FCB35-3F1D-46EA-9319-BCCFE6F153B8}"/>
            </a:ext>
          </a:extLst>
        </xdr:cNvPr>
        <xdr:cNvCxnSpPr/>
      </xdr:nvCxnSpPr>
      <xdr:spPr>
        <a:xfrm flipV="1">
          <a:off x="15478125" y="9523476"/>
          <a:ext cx="0" cy="1154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A241AF71-E929-47EB-8D21-92541D1044DA}"/>
            </a:ext>
          </a:extLst>
        </xdr:cNvPr>
        <xdr:cNvSpPr txBox="1"/>
      </xdr:nvSpPr>
      <xdr:spPr>
        <a:xfrm>
          <a:off x="15563850" y="106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E82085DC-65B5-4286-9B40-B3C52D83C410}"/>
            </a:ext>
          </a:extLst>
        </xdr:cNvPr>
        <xdr:cNvCxnSpPr/>
      </xdr:nvCxnSpPr>
      <xdr:spPr>
        <a:xfrm>
          <a:off x="15401925" y="106777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AE409E59-D5D6-42FF-883C-3515A1636BBD}"/>
            </a:ext>
          </a:extLst>
        </xdr:cNvPr>
        <xdr:cNvSpPr txBox="1"/>
      </xdr:nvSpPr>
      <xdr:spPr>
        <a:xfrm>
          <a:off x="15563850" y="927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2CC068C-0D58-4A1E-8201-DD3305F0DFBE}"/>
            </a:ext>
          </a:extLst>
        </xdr:cNvPr>
        <xdr:cNvCxnSpPr/>
      </xdr:nvCxnSpPr>
      <xdr:spPr>
        <a:xfrm>
          <a:off x="15401925" y="95234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3302</xdr:rowOff>
    </xdr:from>
    <xdr:to>
      <xdr:col>81</xdr:col>
      <xdr:colOff>44450</xdr:colOff>
      <xdr:row>63</xdr:row>
      <xdr:rowOff>70866</xdr:rowOff>
    </xdr:to>
    <xdr:cxnSp macro="">
      <xdr:nvCxnSpPr>
        <xdr:cNvPr id="322" name="直線コネクタ 321">
          <a:extLst>
            <a:ext uri="{FF2B5EF4-FFF2-40B4-BE49-F238E27FC236}">
              <a16:creationId xmlns:a16="http://schemas.microsoft.com/office/drawing/2014/main" id="{E46E7A20-94D4-44DD-81B6-54317B51E37A}"/>
            </a:ext>
          </a:extLst>
        </xdr:cNvPr>
        <xdr:cNvCxnSpPr/>
      </xdr:nvCxnSpPr>
      <xdr:spPr>
        <a:xfrm>
          <a:off x="14716125" y="10207752"/>
          <a:ext cx="762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3" name="定員管理の状況平均値テキスト">
          <a:extLst>
            <a:ext uri="{FF2B5EF4-FFF2-40B4-BE49-F238E27FC236}">
              <a16:creationId xmlns:a16="http://schemas.microsoft.com/office/drawing/2014/main" id="{FF08F7B0-18C2-4337-9711-CE22A348E16E}"/>
            </a:ext>
          </a:extLst>
        </xdr:cNvPr>
        <xdr:cNvSpPr txBox="1"/>
      </xdr:nvSpPr>
      <xdr:spPr>
        <a:xfrm>
          <a:off x="15563850" y="9947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DDAA2DFF-20D7-4214-BCF8-48CEE0BA01FD}"/>
            </a:ext>
          </a:extLst>
        </xdr:cNvPr>
        <xdr:cNvSpPr/>
      </xdr:nvSpPr>
      <xdr:spPr>
        <a:xfrm>
          <a:off x="15430500" y="100957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126492</xdr:rowOff>
    </xdr:from>
    <xdr:to>
      <xdr:col>77</xdr:col>
      <xdr:colOff>44450</xdr:colOff>
      <xdr:row>63</xdr:row>
      <xdr:rowOff>3302</xdr:rowOff>
    </xdr:to>
    <xdr:cxnSp macro="">
      <xdr:nvCxnSpPr>
        <xdr:cNvPr id="325" name="直線コネクタ 324">
          <a:extLst>
            <a:ext uri="{FF2B5EF4-FFF2-40B4-BE49-F238E27FC236}">
              <a16:creationId xmlns:a16="http://schemas.microsoft.com/office/drawing/2014/main" id="{4629FF52-D183-495E-A0F9-C5EB9B050FE3}"/>
            </a:ext>
          </a:extLst>
        </xdr:cNvPr>
        <xdr:cNvCxnSpPr/>
      </xdr:nvCxnSpPr>
      <xdr:spPr>
        <a:xfrm>
          <a:off x="13906500" y="10162667"/>
          <a:ext cx="80962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AAFB0733-9930-4CAF-86DA-181BC91791B2}"/>
            </a:ext>
          </a:extLst>
        </xdr:cNvPr>
        <xdr:cNvSpPr/>
      </xdr:nvSpPr>
      <xdr:spPr>
        <a:xfrm>
          <a:off x="14668500" y="100684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7" name="テキスト ボックス 326">
          <a:extLst>
            <a:ext uri="{FF2B5EF4-FFF2-40B4-BE49-F238E27FC236}">
              <a16:creationId xmlns:a16="http://schemas.microsoft.com/office/drawing/2014/main" id="{561D7288-A1B7-4FEA-9B11-E2711F963EEC}"/>
            </a:ext>
          </a:extLst>
        </xdr:cNvPr>
        <xdr:cNvSpPr txBox="1"/>
      </xdr:nvSpPr>
      <xdr:spPr>
        <a:xfrm>
          <a:off x="14373225" y="985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83058</xdr:rowOff>
    </xdr:from>
    <xdr:to>
      <xdr:col>72</xdr:col>
      <xdr:colOff>203200</xdr:colOff>
      <xdr:row>62</xdr:row>
      <xdr:rowOff>126492</xdr:rowOff>
    </xdr:to>
    <xdr:cxnSp macro="">
      <xdr:nvCxnSpPr>
        <xdr:cNvPr id="328" name="直線コネクタ 327">
          <a:extLst>
            <a:ext uri="{FF2B5EF4-FFF2-40B4-BE49-F238E27FC236}">
              <a16:creationId xmlns:a16="http://schemas.microsoft.com/office/drawing/2014/main" id="{B802065B-DAB2-4B87-BFE2-92381C67917E}"/>
            </a:ext>
          </a:extLst>
        </xdr:cNvPr>
        <xdr:cNvCxnSpPr/>
      </xdr:nvCxnSpPr>
      <xdr:spPr>
        <a:xfrm>
          <a:off x="13106400" y="10125583"/>
          <a:ext cx="8001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3522C779-7C0A-4D14-8FB9-0C86438C1606}"/>
            </a:ext>
          </a:extLst>
        </xdr:cNvPr>
        <xdr:cNvSpPr/>
      </xdr:nvSpPr>
      <xdr:spPr>
        <a:xfrm>
          <a:off x="13868400" y="100651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0" name="テキスト ボックス 329">
          <a:extLst>
            <a:ext uri="{FF2B5EF4-FFF2-40B4-BE49-F238E27FC236}">
              <a16:creationId xmlns:a16="http://schemas.microsoft.com/office/drawing/2014/main" id="{8917E6DF-0DA0-433C-B069-16AB009363BA}"/>
            </a:ext>
          </a:extLst>
        </xdr:cNvPr>
        <xdr:cNvSpPr txBox="1"/>
      </xdr:nvSpPr>
      <xdr:spPr>
        <a:xfrm>
          <a:off x="13554075" y="984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62</xdr:row>
      <xdr:rowOff>83058</xdr:rowOff>
    </xdr:to>
    <xdr:cxnSp macro="">
      <xdr:nvCxnSpPr>
        <xdr:cNvPr id="331" name="直線コネクタ 330">
          <a:extLst>
            <a:ext uri="{FF2B5EF4-FFF2-40B4-BE49-F238E27FC236}">
              <a16:creationId xmlns:a16="http://schemas.microsoft.com/office/drawing/2014/main" id="{DB8161C0-55F3-4FB0-81AE-128279014346}"/>
            </a:ext>
          </a:extLst>
        </xdr:cNvPr>
        <xdr:cNvCxnSpPr/>
      </xdr:nvCxnSpPr>
      <xdr:spPr>
        <a:xfrm>
          <a:off x="12296775" y="9927590"/>
          <a:ext cx="809625" cy="1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1753CF53-DF0D-4827-9A9C-C7126BA49B00}"/>
            </a:ext>
          </a:extLst>
        </xdr:cNvPr>
        <xdr:cNvSpPr/>
      </xdr:nvSpPr>
      <xdr:spPr>
        <a:xfrm>
          <a:off x="13058775" y="10050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3" name="テキスト ボックス 332">
          <a:extLst>
            <a:ext uri="{FF2B5EF4-FFF2-40B4-BE49-F238E27FC236}">
              <a16:creationId xmlns:a16="http://schemas.microsoft.com/office/drawing/2014/main" id="{0B1D98A7-84CA-4EF8-985C-FA2002658C49}"/>
            </a:ext>
          </a:extLst>
        </xdr:cNvPr>
        <xdr:cNvSpPr txBox="1"/>
      </xdr:nvSpPr>
      <xdr:spPr>
        <a:xfrm>
          <a:off x="12763500" y="98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F9DD727-3096-404E-B818-18BAF9E14D94}"/>
            </a:ext>
          </a:extLst>
        </xdr:cNvPr>
        <xdr:cNvSpPr/>
      </xdr:nvSpPr>
      <xdr:spPr>
        <a:xfrm>
          <a:off x="12239625" y="98751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5" name="テキスト ボックス 334">
          <a:extLst>
            <a:ext uri="{FF2B5EF4-FFF2-40B4-BE49-F238E27FC236}">
              <a16:creationId xmlns:a16="http://schemas.microsoft.com/office/drawing/2014/main" id="{EF61E076-DE55-4950-8524-E6B5F13E8E38}"/>
            </a:ext>
          </a:extLst>
        </xdr:cNvPr>
        <xdr:cNvSpPr txBox="1"/>
      </xdr:nvSpPr>
      <xdr:spPr>
        <a:xfrm>
          <a:off x="11953875" y="965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A599A0C-1169-44F0-8350-701024E991A8}"/>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6DE86B4-2DD6-457F-BA63-9F7799C1E853}"/>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0D60801-6933-4ACE-9E8C-7FEB43F9130F}"/>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9AB7BBD-9E39-49C6-A3D3-7E3BDC9A9A87}"/>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0B9B31A-4052-4095-BE63-1F7470BD2836}"/>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20066</xdr:rowOff>
    </xdr:from>
    <xdr:to>
      <xdr:col>81</xdr:col>
      <xdr:colOff>95250</xdr:colOff>
      <xdr:row>63</xdr:row>
      <xdr:rowOff>121666</xdr:rowOff>
    </xdr:to>
    <xdr:sp macro="" textlink="">
      <xdr:nvSpPr>
        <xdr:cNvPr id="341" name="楕円 340">
          <a:extLst>
            <a:ext uri="{FF2B5EF4-FFF2-40B4-BE49-F238E27FC236}">
              <a16:creationId xmlns:a16="http://schemas.microsoft.com/office/drawing/2014/main" id="{B1F319CF-0D85-4006-B407-0102B875F942}"/>
            </a:ext>
          </a:extLst>
        </xdr:cNvPr>
        <xdr:cNvSpPr/>
      </xdr:nvSpPr>
      <xdr:spPr>
        <a:xfrm>
          <a:off x="15430500" y="102213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163593</xdr:rowOff>
    </xdr:from>
    <xdr:ext cx="762000" cy="259045"/>
    <xdr:sp macro="" textlink="">
      <xdr:nvSpPr>
        <xdr:cNvPr id="342" name="定員管理の状況該当値テキスト">
          <a:extLst>
            <a:ext uri="{FF2B5EF4-FFF2-40B4-BE49-F238E27FC236}">
              <a16:creationId xmlns:a16="http://schemas.microsoft.com/office/drawing/2014/main" id="{F9E4FC0C-C9AC-428D-A9A6-2FB628F92B3C}"/>
            </a:ext>
          </a:extLst>
        </xdr:cNvPr>
        <xdr:cNvSpPr txBox="1"/>
      </xdr:nvSpPr>
      <xdr:spPr>
        <a:xfrm>
          <a:off x="15563850" y="1019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123952</xdr:rowOff>
    </xdr:from>
    <xdr:to>
      <xdr:col>77</xdr:col>
      <xdr:colOff>95250</xdr:colOff>
      <xdr:row>63</xdr:row>
      <xdr:rowOff>54102</xdr:rowOff>
    </xdr:to>
    <xdr:sp macro="" textlink="">
      <xdr:nvSpPr>
        <xdr:cNvPr id="343" name="楕円 342">
          <a:extLst>
            <a:ext uri="{FF2B5EF4-FFF2-40B4-BE49-F238E27FC236}">
              <a16:creationId xmlns:a16="http://schemas.microsoft.com/office/drawing/2014/main" id="{01506F6E-7FEB-4AEB-B214-D0932BEFAFCB}"/>
            </a:ext>
          </a:extLst>
        </xdr:cNvPr>
        <xdr:cNvSpPr/>
      </xdr:nvSpPr>
      <xdr:spPr>
        <a:xfrm>
          <a:off x="14668500" y="101601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38879</xdr:rowOff>
    </xdr:from>
    <xdr:ext cx="736600" cy="259045"/>
    <xdr:sp macro="" textlink="">
      <xdr:nvSpPr>
        <xdr:cNvPr id="344" name="テキスト ボックス 343">
          <a:extLst>
            <a:ext uri="{FF2B5EF4-FFF2-40B4-BE49-F238E27FC236}">
              <a16:creationId xmlns:a16="http://schemas.microsoft.com/office/drawing/2014/main" id="{8499B3A4-34A2-409C-8B38-478836AC166E}"/>
            </a:ext>
          </a:extLst>
        </xdr:cNvPr>
        <xdr:cNvSpPr txBox="1"/>
      </xdr:nvSpPr>
      <xdr:spPr>
        <a:xfrm>
          <a:off x="14373225" y="1024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75692</xdr:rowOff>
    </xdr:from>
    <xdr:to>
      <xdr:col>73</xdr:col>
      <xdr:colOff>44450</xdr:colOff>
      <xdr:row>63</xdr:row>
      <xdr:rowOff>5842</xdr:rowOff>
    </xdr:to>
    <xdr:sp macro="" textlink="">
      <xdr:nvSpPr>
        <xdr:cNvPr id="345" name="楕円 344">
          <a:extLst>
            <a:ext uri="{FF2B5EF4-FFF2-40B4-BE49-F238E27FC236}">
              <a16:creationId xmlns:a16="http://schemas.microsoft.com/office/drawing/2014/main" id="{2A9A2426-E9C8-4FA9-8B04-4F855FDFEEC0}"/>
            </a:ext>
          </a:extLst>
        </xdr:cNvPr>
        <xdr:cNvSpPr/>
      </xdr:nvSpPr>
      <xdr:spPr>
        <a:xfrm>
          <a:off x="13868400" y="101150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162069</xdr:rowOff>
    </xdr:from>
    <xdr:ext cx="762000" cy="259045"/>
    <xdr:sp macro="" textlink="">
      <xdr:nvSpPr>
        <xdr:cNvPr id="346" name="テキスト ボックス 345">
          <a:extLst>
            <a:ext uri="{FF2B5EF4-FFF2-40B4-BE49-F238E27FC236}">
              <a16:creationId xmlns:a16="http://schemas.microsoft.com/office/drawing/2014/main" id="{65D70942-7923-4379-BBEA-A826574E8D68}"/>
            </a:ext>
          </a:extLst>
        </xdr:cNvPr>
        <xdr:cNvSpPr txBox="1"/>
      </xdr:nvSpPr>
      <xdr:spPr>
        <a:xfrm>
          <a:off x="13554075" y="1019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32258</xdr:rowOff>
    </xdr:from>
    <xdr:to>
      <xdr:col>68</xdr:col>
      <xdr:colOff>203200</xdr:colOff>
      <xdr:row>62</xdr:row>
      <xdr:rowOff>133858</xdr:rowOff>
    </xdr:to>
    <xdr:sp macro="" textlink="">
      <xdr:nvSpPr>
        <xdr:cNvPr id="347" name="楕円 346">
          <a:extLst>
            <a:ext uri="{FF2B5EF4-FFF2-40B4-BE49-F238E27FC236}">
              <a16:creationId xmlns:a16="http://schemas.microsoft.com/office/drawing/2014/main" id="{C645909B-CCB9-4D62-A9ED-7375B2B27651}"/>
            </a:ext>
          </a:extLst>
        </xdr:cNvPr>
        <xdr:cNvSpPr/>
      </xdr:nvSpPr>
      <xdr:spPr>
        <a:xfrm>
          <a:off x="13058775" y="100684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118635</xdr:rowOff>
    </xdr:from>
    <xdr:ext cx="762000" cy="259045"/>
    <xdr:sp macro="" textlink="">
      <xdr:nvSpPr>
        <xdr:cNvPr id="348" name="テキスト ボックス 347">
          <a:extLst>
            <a:ext uri="{FF2B5EF4-FFF2-40B4-BE49-F238E27FC236}">
              <a16:creationId xmlns:a16="http://schemas.microsoft.com/office/drawing/2014/main" id="{0CFBC5CA-452B-494B-B4AF-075753A7CFF5}"/>
            </a:ext>
          </a:extLst>
        </xdr:cNvPr>
        <xdr:cNvSpPr txBox="1"/>
      </xdr:nvSpPr>
      <xdr:spPr>
        <a:xfrm>
          <a:off x="12763500" y="1016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9" name="楕円 348">
          <a:extLst>
            <a:ext uri="{FF2B5EF4-FFF2-40B4-BE49-F238E27FC236}">
              <a16:creationId xmlns:a16="http://schemas.microsoft.com/office/drawing/2014/main" id="{4E0506A6-7F02-48F1-8523-73F39E987FAE}"/>
            </a:ext>
          </a:extLst>
        </xdr:cNvPr>
        <xdr:cNvSpPr/>
      </xdr:nvSpPr>
      <xdr:spPr>
        <a:xfrm>
          <a:off x="12239625" y="98799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50" name="テキスト ボックス 349">
          <a:extLst>
            <a:ext uri="{FF2B5EF4-FFF2-40B4-BE49-F238E27FC236}">
              <a16:creationId xmlns:a16="http://schemas.microsoft.com/office/drawing/2014/main" id="{E2D35571-4903-4889-9A70-CB3FDFEEFB39}"/>
            </a:ext>
          </a:extLst>
        </xdr:cNvPr>
        <xdr:cNvSpPr txBox="1"/>
      </xdr:nvSpPr>
      <xdr:spPr>
        <a:xfrm>
          <a:off x="11953875" y="996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D3AE3C1A-0188-4273-8B8D-73F451E2D356}"/>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4DE2BF72-1570-4E0A-B95A-6CFF9E353DB1}"/>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D5124DFF-D2D1-4841-BE2F-201616B04C10}"/>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637EE72C-E6C7-4C58-9D95-E4BAD7B6BB2F}"/>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C616A643-2033-46EC-BD64-8AAD27EB5339}"/>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C030BB5E-8A70-4BE6-B14D-C7D5C5302F1E}"/>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D7AF0DF3-7B97-4E8C-A26A-BD0FB632DF36}"/>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9A6C8ADC-2120-4893-A204-B0411771ECB6}"/>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D14143F9-A26E-4801-98D8-B1B37B790235}"/>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1C894329-C941-4277-8139-E358F21076DE}"/>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EDB688E9-6F39-4D23-9EB5-B4BD03A2B8D9}"/>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9AE3E24E-D5FF-416A-8423-E1009A90B57F}"/>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2EF1373E-B7F7-4FB0-8CF9-7A483F9BDDCD}"/>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２年度と比べ、５年度は、地方交付税総額の増に伴う普通交付税の増等により、分母となる標準財政規模が増加し、また利率１％以上の市債割合の減による元利償還金の額の減等により、分子となる一般会計等が負担する公債費が減少したため、４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今後も、市債残高の抑制や償還額の平準化を図り、計画的な財政運営に努めていく。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実質公債費比率は３ヵ年平均により算出されるため、算出時に利用しなくなる年度と令和５年度を比較している）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9A76C9C1-CDAF-4CB1-98AF-EE32F6F44C24}"/>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ABBCF164-41CC-4130-8A49-EF5D48E82D47}"/>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96F6232A-98B3-4EDC-A2F2-465C6E7D46E9}"/>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DF5F7C33-902D-49C4-A78C-40ABA469EBBA}"/>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3187B523-D737-4BA8-8842-2F41DEA0616D}"/>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4AF84EC-6B2E-4C0B-8DC6-E9BE3445D1A5}"/>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7EB3AD99-5745-4822-9F16-BD386DD1A1FF}"/>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E62942BF-5798-429D-9114-01FD832C65EB}"/>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54C15B30-83D8-4589-B7C7-30C13A494215}"/>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702A9C57-CF93-4745-8BB7-BBDBB7E68626}"/>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7719B142-AE08-4453-B33F-72D54D80D136}"/>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4F9E6381-6C9C-4455-9568-ECD9A03014D0}"/>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71196DBB-9198-4A75-8284-988E355A23AD}"/>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1F70EB75-E5E2-427D-9BC0-46A43A98D33C}"/>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6EB88834-DF0D-4EFC-A028-1EFA2729F3FD}"/>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88476DE0-0CFD-4C4A-8258-B97A5D35725D}"/>
            </a:ext>
          </a:extLst>
        </xdr:cNvPr>
        <xdr:cNvCxnSpPr/>
      </xdr:nvCxnSpPr>
      <xdr:spPr>
        <a:xfrm flipV="1">
          <a:off x="15478125" y="5955242"/>
          <a:ext cx="0" cy="14156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952FD004-AFA6-4484-9757-D85E1FA6B0EF}"/>
            </a:ext>
          </a:extLst>
        </xdr:cNvPr>
        <xdr:cNvSpPr txBox="1"/>
      </xdr:nvSpPr>
      <xdr:spPr>
        <a:xfrm>
          <a:off x="15563850" y="734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3FF00B1C-A617-4A75-B815-4359AE97E6A3}"/>
            </a:ext>
          </a:extLst>
        </xdr:cNvPr>
        <xdr:cNvCxnSpPr/>
      </xdr:nvCxnSpPr>
      <xdr:spPr>
        <a:xfrm>
          <a:off x="15401925" y="7370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6801731B-370A-4C08-A011-7B79DB30222A}"/>
            </a:ext>
          </a:extLst>
        </xdr:cNvPr>
        <xdr:cNvSpPr txBox="1"/>
      </xdr:nvSpPr>
      <xdr:spPr>
        <a:xfrm>
          <a:off x="15563850" y="57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5BFBCCC0-4E04-4BE4-AA24-06DE039C8147}"/>
            </a:ext>
          </a:extLst>
        </xdr:cNvPr>
        <xdr:cNvCxnSpPr/>
      </xdr:nvCxnSpPr>
      <xdr:spPr>
        <a:xfrm>
          <a:off x="15401925" y="59552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140405</xdr:rowOff>
    </xdr:from>
    <xdr:to>
      <xdr:col>81</xdr:col>
      <xdr:colOff>44450</xdr:colOff>
      <xdr:row>40</xdr:row>
      <xdr:rowOff>167217</xdr:rowOff>
    </xdr:to>
    <xdr:cxnSp macro="">
      <xdr:nvCxnSpPr>
        <xdr:cNvPr id="384" name="直線コネクタ 383">
          <a:extLst>
            <a:ext uri="{FF2B5EF4-FFF2-40B4-BE49-F238E27FC236}">
              <a16:creationId xmlns:a16="http://schemas.microsoft.com/office/drawing/2014/main" id="{1D05A489-B446-4D8D-8463-2FB0B3884A3D}"/>
            </a:ext>
          </a:extLst>
        </xdr:cNvPr>
        <xdr:cNvCxnSpPr/>
      </xdr:nvCxnSpPr>
      <xdr:spPr>
        <a:xfrm flipV="1">
          <a:off x="14716125" y="6620580"/>
          <a:ext cx="7620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5" name="公債費負担の状況平均値テキスト">
          <a:extLst>
            <a:ext uri="{FF2B5EF4-FFF2-40B4-BE49-F238E27FC236}">
              <a16:creationId xmlns:a16="http://schemas.microsoft.com/office/drawing/2014/main" id="{87D1DC02-C068-43BA-A086-137F2B7C2E08}"/>
            </a:ext>
          </a:extLst>
        </xdr:cNvPr>
        <xdr:cNvSpPr txBox="1"/>
      </xdr:nvSpPr>
      <xdr:spPr>
        <a:xfrm>
          <a:off x="15563850" y="660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F416A8A1-CCBF-41BF-A829-B49ED57A125F}"/>
            </a:ext>
          </a:extLst>
        </xdr:cNvPr>
        <xdr:cNvSpPr/>
      </xdr:nvSpPr>
      <xdr:spPr>
        <a:xfrm>
          <a:off x="15430500" y="663680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40</xdr:row>
      <xdr:rowOff>167217</xdr:rowOff>
    </xdr:to>
    <xdr:cxnSp macro="">
      <xdr:nvCxnSpPr>
        <xdr:cNvPr id="387" name="直線コネクタ 386">
          <a:extLst>
            <a:ext uri="{FF2B5EF4-FFF2-40B4-BE49-F238E27FC236}">
              <a16:creationId xmlns:a16="http://schemas.microsoft.com/office/drawing/2014/main" id="{11378849-E9B1-4756-AC82-1349DE688625}"/>
            </a:ext>
          </a:extLst>
        </xdr:cNvPr>
        <xdr:cNvCxnSpPr/>
      </xdr:nvCxnSpPr>
      <xdr:spPr>
        <a:xfrm>
          <a:off x="13906500" y="6630811"/>
          <a:ext cx="809625"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8AED3DCE-1A56-46F1-A222-8A9DC7B6F0D8}"/>
            </a:ext>
          </a:extLst>
        </xdr:cNvPr>
        <xdr:cNvSpPr/>
      </xdr:nvSpPr>
      <xdr:spPr>
        <a:xfrm>
          <a:off x="14668500" y="6647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9" name="テキスト ボックス 388">
          <a:extLst>
            <a:ext uri="{FF2B5EF4-FFF2-40B4-BE49-F238E27FC236}">
              <a16:creationId xmlns:a16="http://schemas.microsoft.com/office/drawing/2014/main" id="{C14AD51C-C68E-4CC9-9A68-25801B52BAF7}"/>
            </a:ext>
          </a:extLst>
        </xdr:cNvPr>
        <xdr:cNvSpPr txBox="1"/>
      </xdr:nvSpPr>
      <xdr:spPr>
        <a:xfrm>
          <a:off x="14373225" y="673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41</xdr:row>
      <xdr:rowOff>22578</xdr:rowOff>
    </xdr:to>
    <xdr:cxnSp macro="">
      <xdr:nvCxnSpPr>
        <xdr:cNvPr id="390" name="直線コネクタ 389">
          <a:extLst>
            <a:ext uri="{FF2B5EF4-FFF2-40B4-BE49-F238E27FC236}">
              <a16:creationId xmlns:a16="http://schemas.microsoft.com/office/drawing/2014/main" id="{3D6D8AF0-F08E-4D88-ACC9-D6901B501F3F}"/>
            </a:ext>
          </a:extLst>
        </xdr:cNvPr>
        <xdr:cNvCxnSpPr/>
      </xdr:nvCxnSpPr>
      <xdr:spPr>
        <a:xfrm flipV="1">
          <a:off x="13106400" y="6630811"/>
          <a:ext cx="8001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F9E4000E-8C6F-4D95-9F11-636123F6BA32}"/>
            </a:ext>
          </a:extLst>
        </xdr:cNvPr>
        <xdr:cNvSpPr/>
      </xdr:nvSpPr>
      <xdr:spPr>
        <a:xfrm>
          <a:off x="13868400" y="668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2" name="テキスト ボックス 391">
          <a:extLst>
            <a:ext uri="{FF2B5EF4-FFF2-40B4-BE49-F238E27FC236}">
              <a16:creationId xmlns:a16="http://schemas.microsoft.com/office/drawing/2014/main" id="{5DFBDA9F-18F3-4B67-BA61-012651835BDF}"/>
            </a:ext>
          </a:extLst>
        </xdr:cNvPr>
        <xdr:cNvSpPr txBox="1"/>
      </xdr:nvSpPr>
      <xdr:spPr>
        <a:xfrm>
          <a:off x="13554075" y="678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9172</xdr:rowOff>
    </xdr:from>
    <xdr:to>
      <xdr:col>68</xdr:col>
      <xdr:colOff>152400</xdr:colOff>
      <xdr:row>41</xdr:row>
      <xdr:rowOff>22578</xdr:rowOff>
    </xdr:to>
    <xdr:cxnSp macro="">
      <xdr:nvCxnSpPr>
        <xdr:cNvPr id="393" name="直線コネクタ 392">
          <a:extLst>
            <a:ext uri="{FF2B5EF4-FFF2-40B4-BE49-F238E27FC236}">
              <a16:creationId xmlns:a16="http://schemas.microsoft.com/office/drawing/2014/main" id="{814E0D15-FD88-446A-88F1-48DA840DAF3A}"/>
            </a:ext>
          </a:extLst>
        </xdr:cNvPr>
        <xdr:cNvCxnSpPr/>
      </xdr:nvCxnSpPr>
      <xdr:spPr>
        <a:xfrm>
          <a:off x="12296775" y="6651272"/>
          <a:ext cx="809625"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13DF216F-3304-4939-97A2-8D8066201D55}"/>
            </a:ext>
          </a:extLst>
        </xdr:cNvPr>
        <xdr:cNvSpPr/>
      </xdr:nvSpPr>
      <xdr:spPr>
        <a:xfrm>
          <a:off x="13058775"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5" name="テキスト ボックス 394">
          <a:extLst>
            <a:ext uri="{FF2B5EF4-FFF2-40B4-BE49-F238E27FC236}">
              <a16:creationId xmlns:a16="http://schemas.microsoft.com/office/drawing/2014/main" id="{7652B17A-F431-4E9A-B6F1-833B8E4F6620}"/>
            </a:ext>
          </a:extLst>
        </xdr:cNvPr>
        <xdr:cNvSpPr txBox="1"/>
      </xdr:nvSpPr>
      <xdr:spPr>
        <a:xfrm>
          <a:off x="12763500" y="68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CB3B8C48-1796-4E31-9B3C-864401F7D97E}"/>
            </a:ext>
          </a:extLst>
        </xdr:cNvPr>
        <xdr:cNvSpPr/>
      </xdr:nvSpPr>
      <xdr:spPr>
        <a:xfrm>
          <a:off x="12239625" y="67179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7" name="テキスト ボックス 396">
          <a:extLst>
            <a:ext uri="{FF2B5EF4-FFF2-40B4-BE49-F238E27FC236}">
              <a16:creationId xmlns:a16="http://schemas.microsoft.com/office/drawing/2014/main" id="{4527D8AA-0E97-4C41-8369-728580D1B0E6}"/>
            </a:ext>
          </a:extLst>
        </xdr:cNvPr>
        <xdr:cNvSpPr txBox="1"/>
      </xdr:nvSpPr>
      <xdr:spPr>
        <a:xfrm>
          <a:off x="11953875" y="68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D923CCA-8AE8-4C4E-B3FB-39F51C4A6926}"/>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B41D04A-EC62-4CC8-AFEB-2B11B9418BA6}"/>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5E938EB-6FC8-41F5-AAE1-FE8F59CE7F40}"/>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2A1EC1E-89D2-4D71-9FA5-2D1CD9128839}"/>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0A0BEE2-30DC-4500-900E-D2B408A855F4}"/>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403" name="楕円 402">
          <a:extLst>
            <a:ext uri="{FF2B5EF4-FFF2-40B4-BE49-F238E27FC236}">
              <a16:creationId xmlns:a16="http://schemas.microsoft.com/office/drawing/2014/main" id="{9100B7A9-161B-486E-98B7-E46DD9DAE00C}"/>
            </a:ext>
          </a:extLst>
        </xdr:cNvPr>
        <xdr:cNvSpPr/>
      </xdr:nvSpPr>
      <xdr:spPr>
        <a:xfrm>
          <a:off x="15430500" y="6563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106132</xdr:rowOff>
    </xdr:from>
    <xdr:ext cx="762000" cy="259045"/>
    <xdr:sp macro="" textlink="">
      <xdr:nvSpPr>
        <xdr:cNvPr id="404" name="公債費負担の状況該当値テキスト">
          <a:extLst>
            <a:ext uri="{FF2B5EF4-FFF2-40B4-BE49-F238E27FC236}">
              <a16:creationId xmlns:a16="http://schemas.microsoft.com/office/drawing/2014/main" id="{6D51EE4C-548C-45B6-8F1E-6C58AEFE892E}"/>
            </a:ext>
          </a:extLst>
        </xdr:cNvPr>
        <xdr:cNvSpPr txBox="1"/>
      </xdr:nvSpPr>
      <xdr:spPr>
        <a:xfrm>
          <a:off x="15563850" y="641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5" name="楕円 404">
          <a:extLst>
            <a:ext uri="{FF2B5EF4-FFF2-40B4-BE49-F238E27FC236}">
              <a16:creationId xmlns:a16="http://schemas.microsoft.com/office/drawing/2014/main" id="{EDC5C369-1A67-41F0-8FAB-D42C936341DD}"/>
            </a:ext>
          </a:extLst>
        </xdr:cNvPr>
        <xdr:cNvSpPr/>
      </xdr:nvSpPr>
      <xdr:spPr>
        <a:xfrm>
          <a:off x="14668500" y="65934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6" name="テキスト ボックス 405">
          <a:extLst>
            <a:ext uri="{FF2B5EF4-FFF2-40B4-BE49-F238E27FC236}">
              <a16:creationId xmlns:a16="http://schemas.microsoft.com/office/drawing/2014/main" id="{4F2D7CFD-94CB-4FED-81FD-C64E072BB406}"/>
            </a:ext>
          </a:extLst>
        </xdr:cNvPr>
        <xdr:cNvSpPr txBox="1"/>
      </xdr:nvSpPr>
      <xdr:spPr>
        <a:xfrm>
          <a:off x="14373225" y="637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103011</xdr:rowOff>
    </xdr:from>
    <xdr:to>
      <xdr:col>73</xdr:col>
      <xdr:colOff>44450</xdr:colOff>
      <xdr:row>41</xdr:row>
      <xdr:rowOff>33161</xdr:rowOff>
    </xdr:to>
    <xdr:sp macro="" textlink="">
      <xdr:nvSpPr>
        <xdr:cNvPr id="407" name="楕円 406">
          <a:extLst>
            <a:ext uri="{FF2B5EF4-FFF2-40B4-BE49-F238E27FC236}">
              <a16:creationId xmlns:a16="http://schemas.microsoft.com/office/drawing/2014/main" id="{26538E08-4D48-4B01-9BFF-56553BE59A27}"/>
            </a:ext>
          </a:extLst>
        </xdr:cNvPr>
        <xdr:cNvSpPr/>
      </xdr:nvSpPr>
      <xdr:spPr>
        <a:xfrm>
          <a:off x="13868400" y="658318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43338</xdr:rowOff>
    </xdr:from>
    <xdr:ext cx="762000" cy="259045"/>
    <xdr:sp macro="" textlink="">
      <xdr:nvSpPr>
        <xdr:cNvPr id="408" name="テキスト ボックス 407">
          <a:extLst>
            <a:ext uri="{FF2B5EF4-FFF2-40B4-BE49-F238E27FC236}">
              <a16:creationId xmlns:a16="http://schemas.microsoft.com/office/drawing/2014/main" id="{495F5086-FBF8-49B0-B3CD-787D15CD2526}"/>
            </a:ext>
          </a:extLst>
        </xdr:cNvPr>
        <xdr:cNvSpPr txBox="1"/>
      </xdr:nvSpPr>
      <xdr:spPr>
        <a:xfrm>
          <a:off x="13554075" y="63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409" name="楕円 408">
          <a:extLst>
            <a:ext uri="{FF2B5EF4-FFF2-40B4-BE49-F238E27FC236}">
              <a16:creationId xmlns:a16="http://schemas.microsoft.com/office/drawing/2014/main" id="{4276EFF3-9A0E-47F5-9447-8FE43A599E7E}"/>
            </a:ext>
          </a:extLst>
        </xdr:cNvPr>
        <xdr:cNvSpPr/>
      </xdr:nvSpPr>
      <xdr:spPr>
        <a:xfrm>
          <a:off x="13058775" y="66170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410" name="テキスト ボックス 409">
          <a:extLst>
            <a:ext uri="{FF2B5EF4-FFF2-40B4-BE49-F238E27FC236}">
              <a16:creationId xmlns:a16="http://schemas.microsoft.com/office/drawing/2014/main" id="{6C2826A7-F6AA-4D99-BEA5-8E3E79F76F02}"/>
            </a:ext>
          </a:extLst>
        </xdr:cNvPr>
        <xdr:cNvSpPr txBox="1"/>
      </xdr:nvSpPr>
      <xdr:spPr>
        <a:xfrm>
          <a:off x="12763500" y="64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129822</xdr:rowOff>
    </xdr:from>
    <xdr:to>
      <xdr:col>64</xdr:col>
      <xdr:colOff>152400</xdr:colOff>
      <xdr:row>41</xdr:row>
      <xdr:rowOff>59972</xdr:rowOff>
    </xdr:to>
    <xdr:sp macro="" textlink="">
      <xdr:nvSpPr>
        <xdr:cNvPr id="411" name="楕円 410">
          <a:extLst>
            <a:ext uri="{FF2B5EF4-FFF2-40B4-BE49-F238E27FC236}">
              <a16:creationId xmlns:a16="http://schemas.microsoft.com/office/drawing/2014/main" id="{78A316C9-B0BC-44F2-94EF-507CCED461D4}"/>
            </a:ext>
          </a:extLst>
        </xdr:cNvPr>
        <xdr:cNvSpPr/>
      </xdr:nvSpPr>
      <xdr:spPr>
        <a:xfrm>
          <a:off x="12239625" y="66036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70149</xdr:rowOff>
    </xdr:from>
    <xdr:ext cx="762000" cy="259045"/>
    <xdr:sp macro="" textlink="">
      <xdr:nvSpPr>
        <xdr:cNvPr id="412" name="テキスト ボックス 411">
          <a:extLst>
            <a:ext uri="{FF2B5EF4-FFF2-40B4-BE49-F238E27FC236}">
              <a16:creationId xmlns:a16="http://schemas.microsoft.com/office/drawing/2014/main" id="{7F070F34-F6BA-4544-A8B8-D6FB57A85DAA}"/>
            </a:ext>
          </a:extLst>
        </xdr:cNvPr>
        <xdr:cNvSpPr txBox="1"/>
      </xdr:nvSpPr>
      <xdr:spPr>
        <a:xfrm>
          <a:off x="11953875" y="63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24DA8C20-0167-434C-A494-78A4C0E7E04F}"/>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729485B2-5EC3-4A99-8774-B4C55AA5D3DC}"/>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D623BF75-B2F4-43C4-B99A-F10E19A3B4F9}"/>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A4DB0F33-0305-440A-A5DF-F3F7669963C1}"/>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3C00B372-44DC-48D7-9324-611DF9947CE4}"/>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B7FA29CA-1EDF-4EF6-A97B-A8F5E58C8F28}"/>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C4B3D63A-5CD3-4D6D-9205-FB861D899C3A}"/>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253F5D9-A801-451D-9DB6-C66C924D3BCC}"/>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39E87097-254D-4BE7-8CD2-8C99680134A8}"/>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9388586C-5622-4081-8C1C-2E727B9EBE49}"/>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5DE8B4F3-7920-4803-B889-E3D5982CA7A7}"/>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88DE7C94-FCB0-4F78-872D-82E71C4E4B6B}"/>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171E6C66-4EE2-41AC-B89C-387CCF168721}"/>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地方債に関する将来負担額（地方債残高－減債基金残高－充当可能特定収入－基準財政需要参入見込額）の減少を要因として、分子となる将来負担額が少ないことなどから、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５年度は公共建築物整備基金の積立などにより充当可能基金の残高が増加したことで、分子となる将来負担見込額が減少したことに加え、市税収入等の増加などにより、分母となる標準財政規模が増加したため、</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今後も後世への負担を軽減するよう、財政の健全化に努める。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65AAEDF7-598D-4772-95E7-2C4B4C713319}"/>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AB4CBF6B-389D-49AB-9E27-5E4391E34DA2}"/>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59DD556B-E416-41AD-A8D3-8700E114B0AB}"/>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CAB7197-7A75-4E78-8CDE-6019712E5F3D}"/>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52B599A7-8A05-4FE9-8524-EE9AB7A3FF70}"/>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A1EF0EE5-5305-4E15-BC7F-E65EE0C1A3C8}"/>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D7321014-9501-4F13-BD78-06936AA51A6C}"/>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A4E8152C-94D2-4F1C-8102-6AF5F70E5C05}"/>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8E6C3773-E921-410C-829D-B88B61E32051}"/>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36A6902A-DA0A-4457-AE5B-66B17D502ACA}"/>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64AC0D4D-52AB-4613-AFF6-015ECAE2D875}"/>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6E9C3000-7541-447C-A5A0-1181DECE4D58}"/>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5D795E03-3624-4413-ABA7-92B0D4A5F07E}"/>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29347DB1-AD22-4B95-898D-C2AB1D8E2C71}"/>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7D31E922-0086-46A8-96C9-1B16C7631A08}"/>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7FC6C01C-3A1B-4DAF-A1A1-0AB4545B437B}"/>
            </a:ext>
          </a:extLst>
        </xdr:cNvPr>
        <xdr:cNvCxnSpPr/>
      </xdr:nvCxnSpPr>
      <xdr:spPr>
        <a:xfrm flipV="1">
          <a:off x="15478125" y="2250017"/>
          <a:ext cx="0" cy="1254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94ECD06F-AECB-4CFB-90E8-7413E7038DCE}"/>
            </a:ext>
          </a:extLst>
        </xdr:cNvPr>
        <xdr:cNvSpPr txBox="1"/>
      </xdr:nvSpPr>
      <xdr:spPr>
        <a:xfrm>
          <a:off x="15563850" y="346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2D1223E0-29F2-40F6-AD2C-EF3165182FA9}"/>
            </a:ext>
          </a:extLst>
        </xdr:cNvPr>
        <xdr:cNvCxnSpPr/>
      </xdr:nvCxnSpPr>
      <xdr:spPr>
        <a:xfrm>
          <a:off x="15401925" y="3504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4DDFE066-4653-4E94-920A-52C1B517E8BE}"/>
            </a:ext>
          </a:extLst>
        </xdr:cNvPr>
        <xdr:cNvSpPr txBox="1"/>
      </xdr:nvSpPr>
      <xdr:spPr>
        <a:xfrm>
          <a:off x="15563850" y="199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C8A392B0-B143-4334-84CC-59A223CF0C77}"/>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55499</xdr:rowOff>
    </xdr:from>
    <xdr:to>
      <xdr:col>81</xdr:col>
      <xdr:colOff>44450</xdr:colOff>
      <xdr:row>15</xdr:row>
      <xdr:rowOff>74803</xdr:rowOff>
    </xdr:to>
    <xdr:cxnSp macro="">
      <xdr:nvCxnSpPr>
        <xdr:cNvPr id="446" name="直線コネクタ 445">
          <a:extLst>
            <a:ext uri="{FF2B5EF4-FFF2-40B4-BE49-F238E27FC236}">
              <a16:creationId xmlns:a16="http://schemas.microsoft.com/office/drawing/2014/main" id="{263644B5-68BB-413D-A152-C3A726055790}"/>
            </a:ext>
          </a:extLst>
        </xdr:cNvPr>
        <xdr:cNvCxnSpPr/>
      </xdr:nvCxnSpPr>
      <xdr:spPr>
        <a:xfrm flipV="1">
          <a:off x="14716125" y="2484374"/>
          <a:ext cx="762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7" name="将来負担の状況平均値テキスト">
          <a:extLst>
            <a:ext uri="{FF2B5EF4-FFF2-40B4-BE49-F238E27FC236}">
              <a16:creationId xmlns:a16="http://schemas.microsoft.com/office/drawing/2014/main" id="{E22F5127-B4CF-489A-B9BD-2D8E5B9D40B1}"/>
            </a:ext>
          </a:extLst>
        </xdr:cNvPr>
        <xdr:cNvSpPr txBox="1"/>
      </xdr:nvSpPr>
      <xdr:spPr>
        <a:xfrm>
          <a:off x="15563850" y="264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8A56E9A6-83D0-49A7-8AAD-17F24B02EC5B}"/>
            </a:ext>
          </a:extLst>
        </xdr:cNvPr>
        <xdr:cNvSpPr/>
      </xdr:nvSpPr>
      <xdr:spPr>
        <a:xfrm>
          <a:off x="15430500" y="267737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74803</xdr:rowOff>
    </xdr:from>
    <xdr:to>
      <xdr:col>77</xdr:col>
      <xdr:colOff>44450</xdr:colOff>
      <xdr:row>15</xdr:row>
      <xdr:rowOff>97324</xdr:rowOff>
    </xdr:to>
    <xdr:cxnSp macro="">
      <xdr:nvCxnSpPr>
        <xdr:cNvPr id="449" name="直線コネクタ 448">
          <a:extLst>
            <a:ext uri="{FF2B5EF4-FFF2-40B4-BE49-F238E27FC236}">
              <a16:creationId xmlns:a16="http://schemas.microsoft.com/office/drawing/2014/main" id="{1F5EF7C3-A4BB-48F4-92B3-4478E4D366FF}"/>
            </a:ext>
          </a:extLst>
        </xdr:cNvPr>
        <xdr:cNvCxnSpPr/>
      </xdr:nvCxnSpPr>
      <xdr:spPr>
        <a:xfrm flipV="1">
          <a:off x="13906500" y="2503678"/>
          <a:ext cx="809625"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CB71D7C6-4399-43A6-A0BC-860808F07AD5}"/>
            </a:ext>
          </a:extLst>
        </xdr:cNvPr>
        <xdr:cNvSpPr/>
      </xdr:nvSpPr>
      <xdr:spPr>
        <a:xfrm>
          <a:off x="14668500" y="27143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35323</xdr:rowOff>
    </xdr:from>
    <xdr:ext cx="736600" cy="259045"/>
    <xdr:sp macro="" textlink="">
      <xdr:nvSpPr>
        <xdr:cNvPr id="451" name="テキスト ボックス 450">
          <a:extLst>
            <a:ext uri="{FF2B5EF4-FFF2-40B4-BE49-F238E27FC236}">
              <a16:creationId xmlns:a16="http://schemas.microsoft.com/office/drawing/2014/main" id="{20D45D13-85B3-4234-8A31-82EED00449C0}"/>
            </a:ext>
          </a:extLst>
        </xdr:cNvPr>
        <xdr:cNvSpPr txBox="1"/>
      </xdr:nvSpPr>
      <xdr:spPr>
        <a:xfrm>
          <a:off x="14373225" y="278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97324</xdr:rowOff>
    </xdr:from>
    <xdr:to>
      <xdr:col>72</xdr:col>
      <xdr:colOff>203200</xdr:colOff>
      <xdr:row>16</xdr:row>
      <xdr:rowOff>19981</xdr:rowOff>
    </xdr:to>
    <xdr:cxnSp macro="">
      <xdr:nvCxnSpPr>
        <xdr:cNvPr id="452" name="直線コネクタ 451">
          <a:extLst>
            <a:ext uri="{FF2B5EF4-FFF2-40B4-BE49-F238E27FC236}">
              <a16:creationId xmlns:a16="http://schemas.microsoft.com/office/drawing/2014/main" id="{093962E2-F8A3-4B17-B847-0DDC5CFA9175}"/>
            </a:ext>
          </a:extLst>
        </xdr:cNvPr>
        <xdr:cNvCxnSpPr/>
      </xdr:nvCxnSpPr>
      <xdr:spPr>
        <a:xfrm flipV="1">
          <a:off x="13106400" y="2526199"/>
          <a:ext cx="8001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3" name="フローチャート: 判断 452">
          <a:extLst>
            <a:ext uri="{FF2B5EF4-FFF2-40B4-BE49-F238E27FC236}">
              <a16:creationId xmlns:a16="http://schemas.microsoft.com/office/drawing/2014/main" id="{4BD08064-12A0-4155-9C75-CE29E476339F}"/>
            </a:ext>
          </a:extLst>
        </xdr:cNvPr>
        <xdr:cNvSpPr/>
      </xdr:nvSpPr>
      <xdr:spPr>
        <a:xfrm>
          <a:off x="13868400" y="27498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77148</xdr:rowOff>
    </xdr:from>
    <xdr:ext cx="762000" cy="259045"/>
    <xdr:sp macro="" textlink="">
      <xdr:nvSpPr>
        <xdr:cNvPr id="454" name="テキスト ボックス 453">
          <a:extLst>
            <a:ext uri="{FF2B5EF4-FFF2-40B4-BE49-F238E27FC236}">
              <a16:creationId xmlns:a16="http://schemas.microsoft.com/office/drawing/2014/main" id="{5E5FE402-D73C-4892-9FE4-E40C98FD5926}"/>
            </a:ext>
          </a:extLst>
        </xdr:cNvPr>
        <xdr:cNvSpPr txBox="1"/>
      </xdr:nvSpPr>
      <xdr:spPr>
        <a:xfrm>
          <a:off x="13554075" y="282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19981</xdr:rowOff>
    </xdr:from>
    <xdr:to>
      <xdr:col>68</xdr:col>
      <xdr:colOff>152400</xdr:colOff>
      <xdr:row>16</xdr:row>
      <xdr:rowOff>20786</xdr:rowOff>
    </xdr:to>
    <xdr:cxnSp macro="">
      <xdr:nvCxnSpPr>
        <xdr:cNvPr id="455" name="直線コネクタ 454">
          <a:extLst>
            <a:ext uri="{FF2B5EF4-FFF2-40B4-BE49-F238E27FC236}">
              <a16:creationId xmlns:a16="http://schemas.microsoft.com/office/drawing/2014/main" id="{9CF29114-F251-467F-9AF9-29E542989D16}"/>
            </a:ext>
          </a:extLst>
        </xdr:cNvPr>
        <xdr:cNvCxnSpPr/>
      </xdr:nvCxnSpPr>
      <xdr:spPr>
        <a:xfrm flipV="1">
          <a:off x="12296775" y="2610781"/>
          <a:ext cx="809625"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6" name="フローチャート: 判断 455">
          <a:extLst>
            <a:ext uri="{FF2B5EF4-FFF2-40B4-BE49-F238E27FC236}">
              <a16:creationId xmlns:a16="http://schemas.microsoft.com/office/drawing/2014/main" id="{36388A0B-1633-4DE0-83C6-AD16CA425D6C}"/>
            </a:ext>
          </a:extLst>
        </xdr:cNvPr>
        <xdr:cNvSpPr/>
      </xdr:nvSpPr>
      <xdr:spPr>
        <a:xfrm>
          <a:off x="13058775" y="28504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57" name="テキスト ボックス 456">
          <a:extLst>
            <a:ext uri="{FF2B5EF4-FFF2-40B4-BE49-F238E27FC236}">
              <a16:creationId xmlns:a16="http://schemas.microsoft.com/office/drawing/2014/main" id="{F5645E8D-6A97-4A0A-AC8B-B61E58AF7E05}"/>
            </a:ext>
          </a:extLst>
        </xdr:cNvPr>
        <xdr:cNvSpPr txBox="1"/>
      </xdr:nvSpPr>
      <xdr:spPr>
        <a:xfrm>
          <a:off x="12763500" y="292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8" name="フローチャート: 判断 457">
          <a:extLst>
            <a:ext uri="{FF2B5EF4-FFF2-40B4-BE49-F238E27FC236}">
              <a16:creationId xmlns:a16="http://schemas.microsoft.com/office/drawing/2014/main" id="{6AAA4778-BE9C-4040-82D7-73B74713AD1D}"/>
            </a:ext>
          </a:extLst>
        </xdr:cNvPr>
        <xdr:cNvSpPr/>
      </xdr:nvSpPr>
      <xdr:spPr>
        <a:xfrm>
          <a:off x="12239625" y="28939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59" name="テキスト ボックス 458">
          <a:extLst>
            <a:ext uri="{FF2B5EF4-FFF2-40B4-BE49-F238E27FC236}">
              <a16:creationId xmlns:a16="http://schemas.microsoft.com/office/drawing/2014/main" id="{F7A751D4-53B9-4C83-9012-68F614AEB11F}"/>
            </a:ext>
          </a:extLst>
        </xdr:cNvPr>
        <xdr:cNvSpPr txBox="1"/>
      </xdr:nvSpPr>
      <xdr:spPr>
        <a:xfrm>
          <a:off x="11953875" y="297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F621E209-EF96-4C60-8930-EB44F2F51135}"/>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3172D6A-CDCB-4B2D-8DB2-17E66D67094A}"/>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713DA39-E6DE-4F2A-82F3-57888D710AB8}"/>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B6D04F96-58FE-45F8-8874-D213A9485682}"/>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AAE8E0A4-771C-47F7-B376-3672D268B26B}"/>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65" name="楕円 464">
          <a:extLst>
            <a:ext uri="{FF2B5EF4-FFF2-40B4-BE49-F238E27FC236}">
              <a16:creationId xmlns:a16="http://schemas.microsoft.com/office/drawing/2014/main" id="{CD839EE7-5D73-4DCD-92BD-10B0D0F045A5}"/>
            </a:ext>
          </a:extLst>
        </xdr:cNvPr>
        <xdr:cNvSpPr/>
      </xdr:nvSpPr>
      <xdr:spPr>
        <a:xfrm>
          <a:off x="15430500" y="24367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21226</xdr:rowOff>
    </xdr:from>
    <xdr:ext cx="762000" cy="259045"/>
    <xdr:sp macro="" textlink="">
      <xdr:nvSpPr>
        <xdr:cNvPr id="466" name="将来負担の状況該当値テキスト">
          <a:extLst>
            <a:ext uri="{FF2B5EF4-FFF2-40B4-BE49-F238E27FC236}">
              <a16:creationId xmlns:a16="http://schemas.microsoft.com/office/drawing/2014/main" id="{C69D2AB8-55F5-4E79-A8B6-A42AB92D095A}"/>
            </a:ext>
          </a:extLst>
        </xdr:cNvPr>
        <xdr:cNvSpPr txBox="1"/>
      </xdr:nvSpPr>
      <xdr:spPr>
        <a:xfrm>
          <a:off x="15563850" y="228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24003</xdr:rowOff>
    </xdr:from>
    <xdr:to>
      <xdr:col>77</xdr:col>
      <xdr:colOff>95250</xdr:colOff>
      <xdr:row>15</xdr:row>
      <xdr:rowOff>125603</xdr:rowOff>
    </xdr:to>
    <xdr:sp macro="" textlink="">
      <xdr:nvSpPr>
        <xdr:cNvPr id="467" name="楕円 466">
          <a:extLst>
            <a:ext uri="{FF2B5EF4-FFF2-40B4-BE49-F238E27FC236}">
              <a16:creationId xmlns:a16="http://schemas.microsoft.com/office/drawing/2014/main" id="{6F8FBF44-DC39-4DF9-9B72-E8CF9DDE5ABE}"/>
            </a:ext>
          </a:extLst>
        </xdr:cNvPr>
        <xdr:cNvSpPr/>
      </xdr:nvSpPr>
      <xdr:spPr>
        <a:xfrm>
          <a:off x="14668500" y="24560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135780</xdr:rowOff>
    </xdr:from>
    <xdr:ext cx="736600" cy="259045"/>
    <xdr:sp macro="" textlink="">
      <xdr:nvSpPr>
        <xdr:cNvPr id="468" name="テキスト ボックス 467">
          <a:extLst>
            <a:ext uri="{FF2B5EF4-FFF2-40B4-BE49-F238E27FC236}">
              <a16:creationId xmlns:a16="http://schemas.microsoft.com/office/drawing/2014/main" id="{DEA6069F-6F93-4B8B-A38F-D82DA5FDD93D}"/>
            </a:ext>
          </a:extLst>
        </xdr:cNvPr>
        <xdr:cNvSpPr txBox="1"/>
      </xdr:nvSpPr>
      <xdr:spPr>
        <a:xfrm>
          <a:off x="14373225" y="224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46524</xdr:rowOff>
    </xdr:from>
    <xdr:to>
      <xdr:col>73</xdr:col>
      <xdr:colOff>44450</xdr:colOff>
      <xdr:row>15</xdr:row>
      <xdr:rowOff>148124</xdr:rowOff>
    </xdr:to>
    <xdr:sp macro="" textlink="">
      <xdr:nvSpPr>
        <xdr:cNvPr id="469" name="楕円 468">
          <a:extLst>
            <a:ext uri="{FF2B5EF4-FFF2-40B4-BE49-F238E27FC236}">
              <a16:creationId xmlns:a16="http://schemas.microsoft.com/office/drawing/2014/main" id="{C0288BDE-69EA-4C52-9151-FA77CD1983FE}"/>
            </a:ext>
          </a:extLst>
        </xdr:cNvPr>
        <xdr:cNvSpPr/>
      </xdr:nvSpPr>
      <xdr:spPr>
        <a:xfrm>
          <a:off x="13868400" y="24785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158301</xdr:rowOff>
    </xdr:from>
    <xdr:ext cx="762000" cy="259045"/>
    <xdr:sp macro="" textlink="">
      <xdr:nvSpPr>
        <xdr:cNvPr id="470" name="テキスト ボックス 469">
          <a:extLst>
            <a:ext uri="{FF2B5EF4-FFF2-40B4-BE49-F238E27FC236}">
              <a16:creationId xmlns:a16="http://schemas.microsoft.com/office/drawing/2014/main" id="{DD9CEA69-A94C-44BC-BBC8-FCF0E9BF2A19}"/>
            </a:ext>
          </a:extLst>
        </xdr:cNvPr>
        <xdr:cNvSpPr txBox="1"/>
      </xdr:nvSpPr>
      <xdr:spPr>
        <a:xfrm>
          <a:off x="13554075" y="22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140631</xdr:rowOff>
    </xdr:from>
    <xdr:to>
      <xdr:col>68</xdr:col>
      <xdr:colOff>203200</xdr:colOff>
      <xdr:row>16</xdr:row>
      <xdr:rowOff>70781</xdr:rowOff>
    </xdr:to>
    <xdr:sp macro="" textlink="">
      <xdr:nvSpPr>
        <xdr:cNvPr id="471" name="楕円 470">
          <a:extLst>
            <a:ext uri="{FF2B5EF4-FFF2-40B4-BE49-F238E27FC236}">
              <a16:creationId xmlns:a16="http://schemas.microsoft.com/office/drawing/2014/main" id="{5DCD0D0D-A94D-4B45-BAD4-D9DE1C4AEFA5}"/>
            </a:ext>
          </a:extLst>
        </xdr:cNvPr>
        <xdr:cNvSpPr/>
      </xdr:nvSpPr>
      <xdr:spPr>
        <a:xfrm>
          <a:off x="13058775" y="257268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80958</xdr:rowOff>
    </xdr:from>
    <xdr:ext cx="762000" cy="259045"/>
    <xdr:sp macro="" textlink="">
      <xdr:nvSpPr>
        <xdr:cNvPr id="472" name="テキスト ボックス 471">
          <a:extLst>
            <a:ext uri="{FF2B5EF4-FFF2-40B4-BE49-F238E27FC236}">
              <a16:creationId xmlns:a16="http://schemas.microsoft.com/office/drawing/2014/main" id="{51C59839-2E6B-49D9-AAC8-757B384C0EFC}"/>
            </a:ext>
          </a:extLst>
        </xdr:cNvPr>
        <xdr:cNvSpPr txBox="1"/>
      </xdr:nvSpPr>
      <xdr:spPr>
        <a:xfrm>
          <a:off x="12763500" y="235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141436</xdr:rowOff>
    </xdr:from>
    <xdr:to>
      <xdr:col>64</xdr:col>
      <xdr:colOff>152400</xdr:colOff>
      <xdr:row>16</xdr:row>
      <xdr:rowOff>71586</xdr:rowOff>
    </xdr:to>
    <xdr:sp macro="" textlink="">
      <xdr:nvSpPr>
        <xdr:cNvPr id="473" name="楕円 472">
          <a:extLst>
            <a:ext uri="{FF2B5EF4-FFF2-40B4-BE49-F238E27FC236}">
              <a16:creationId xmlns:a16="http://schemas.microsoft.com/office/drawing/2014/main" id="{45AB27F3-BAE4-4FAF-A434-F9AEE8B9C5FC}"/>
            </a:ext>
          </a:extLst>
        </xdr:cNvPr>
        <xdr:cNvSpPr/>
      </xdr:nvSpPr>
      <xdr:spPr>
        <a:xfrm>
          <a:off x="12239625" y="257348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81763</xdr:rowOff>
    </xdr:from>
    <xdr:ext cx="762000" cy="259045"/>
    <xdr:sp macro="" textlink="">
      <xdr:nvSpPr>
        <xdr:cNvPr id="474" name="テキスト ボックス 473">
          <a:extLst>
            <a:ext uri="{FF2B5EF4-FFF2-40B4-BE49-F238E27FC236}">
              <a16:creationId xmlns:a16="http://schemas.microsoft.com/office/drawing/2014/main" id="{92973793-5229-4993-BDA2-12306826FD0E}"/>
            </a:ext>
          </a:extLst>
        </xdr:cNvPr>
        <xdr:cNvSpPr txBox="1"/>
      </xdr:nvSpPr>
      <xdr:spPr>
        <a:xfrm>
          <a:off x="11953875" y="235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EDD2E960-29EC-41D8-A048-49CD9ED792C2}"/>
            </a:ext>
          </a:extLst>
        </xdr:cNvPr>
        <xdr:cNvSpPr/>
      </xdr:nvSpPr>
      <xdr:spPr>
        <a:xfrm>
          <a:off x="0" y="123825"/>
          <a:ext cx="11503025" cy="485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8A9A180-A47C-460F-A60E-645DBB5E2EA8}"/>
            </a:ext>
          </a:extLst>
        </xdr:cNvPr>
        <xdr:cNvSpPr/>
      </xdr:nvSpPr>
      <xdr:spPr>
        <a:xfrm>
          <a:off x="17303750" y="180975"/>
          <a:ext cx="355282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70E00B44-4791-4AB3-B0E5-D8BB1214060D}"/>
            </a:ext>
          </a:extLst>
        </xdr:cNvPr>
        <xdr:cNvSpPr/>
      </xdr:nvSpPr>
      <xdr:spPr>
        <a:xfrm>
          <a:off x="17332325" y="209550"/>
          <a:ext cx="35052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D7082942-FFBC-4C90-8DAB-5727DE11CB50}"/>
            </a:ext>
          </a:extLst>
        </xdr:cNvPr>
        <xdr:cNvSpPr/>
      </xdr:nvSpPr>
      <xdr:spPr>
        <a:xfrm>
          <a:off x="17351375" y="228600"/>
          <a:ext cx="3460750"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29CAD1D-9120-4E3F-BF53-34CC26DF5B71}"/>
            </a:ext>
          </a:extLst>
        </xdr:cNvPr>
        <xdr:cNvSpPr/>
      </xdr:nvSpPr>
      <xdr:spPr>
        <a:xfrm>
          <a:off x="14779625" y="180975"/>
          <a:ext cx="24130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34A25F8-DA0B-4885-B66C-88B2D5DCAD2C}"/>
            </a:ext>
          </a:extLst>
        </xdr:cNvPr>
        <xdr:cNvSpPr/>
      </xdr:nvSpPr>
      <xdr:spPr>
        <a:xfrm>
          <a:off x="14798675" y="209550"/>
          <a:ext cx="23749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890EF8A3-9706-43DD-BFDC-FFA9884C9FD6}"/>
            </a:ext>
          </a:extLst>
        </xdr:cNvPr>
        <xdr:cNvSpPr/>
      </xdr:nvSpPr>
      <xdr:spPr>
        <a:xfrm>
          <a:off x="14827250" y="228600"/>
          <a:ext cx="2308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C48A17A-03DE-49A2-A998-76D6823FEAB2}"/>
            </a:ext>
          </a:extLst>
        </xdr:cNvPr>
        <xdr:cNvSpPr/>
      </xdr:nvSpPr>
      <xdr:spPr>
        <a:xfrm>
          <a:off x="0" y="838200"/>
          <a:ext cx="20856575" cy="1339215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F0CC40BC-82D9-4D8E-8B0B-2CCF4DB8AFEB}"/>
            </a:ext>
          </a:extLst>
        </xdr:cNvPr>
        <xdr:cNvSpPr/>
      </xdr:nvSpPr>
      <xdr:spPr>
        <a:xfrm>
          <a:off x="701675" y="1447800"/>
          <a:ext cx="871855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F9D9D58C-6E0D-47F9-948C-23F9F72061A9}"/>
            </a:ext>
          </a:extLst>
        </xdr:cNvPr>
        <xdr:cNvSpPr/>
      </xdr:nvSpPr>
      <xdr:spPr>
        <a:xfrm>
          <a:off x="809625" y="1466850"/>
          <a:ext cx="1263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67C1DF7-3A43-461E-B684-7BBFAEB65AED}"/>
            </a:ext>
          </a:extLst>
        </xdr:cNvPr>
        <xdr:cNvSpPr/>
      </xdr:nvSpPr>
      <xdr:spPr>
        <a:xfrm>
          <a:off x="2016125" y="1466850"/>
          <a:ext cx="11525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677,736
665,750
1,411.93
364,751,312
352,593,594
6,709,827
197,591,090
441,791,590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F6AA0A9-4693-476F-8B16-A0E4F5CDDB55}"/>
            </a:ext>
          </a:extLst>
        </xdr:cNvPr>
        <xdr:cNvSpPr/>
      </xdr:nvSpPr>
      <xdr:spPr>
        <a:xfrm>
          <a:off x="3235325" y="146685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F57D580D-B0AE-4F73-AB03-0F006C6CB95E}"/>
            </a:ext>
          </a:extLst>
        </xdr:cNvPr>
        <xdr:cNvSpPr/>
      </xdr:nvSpPr>
      <xdr:spPr>
        <a:xfrm>
          <a:off x="4606925" y="1466850"/>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CF0C32F-1AA5-40D1-801D-D2600D6C0FBB}"/>
            </a:ext>
          </a:extLst>
        </xdr:cNvPr>
        <xdr:cNvSpPr/>
      </xdr:nvSpPr>
      <xdr:spPr>
        <a:xfrm>
          <a:off x="6445250" y="1466850"/>
          <a:ext cx="11525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0475D27-724C-46C9-ABEC-C44F9425D92E}"/>
            </a:ext>
          </a:extLst>
        </xdr:cNvPr>
        <xdr:cNvSpPr/>
      </xdr:nvSpPr>
      <xdr:spPr>
        <a:xfrm>
          <a:off x="7648575" y="1466850"/>
          <a:ext cx="5778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15D417C1-C845-42BB-A83F-0A486706B8DC}"/>
            </a:ext>
          </a:extLst>
        </xdr:cNvPr>
        <xdr:cNvSpPr/>
      </xdr:nvSpPr>
      <xdr:spPr>
        <a:xfrm>
          <a:off x="4606925" y="2276475"/>
          <a:ext cx="1838325"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6E3CEFC3-B5AE-40DF-8688-030D7F0A058F}"/>
            </a:ext>
          </a:extLst>
        </xdr:cNvPr>
        <xdr:cNvSpPr/>
      </xdr:nvSpPr>
      <xdr:spPr>
        <a:xfrm>
          <a:off x="6511925" y="2276475"/>
          <a:ext cx="3086100"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9DE19259-22F7-4C8C-A508-30A14A7E2925}"/>
            </a:ext>
          </a:extLst>
        </xdr:cNvPr>
        <xdr:cNvSpPr/>
      </xdr:nvSpPr>
      <xdr:spPr>
        <a:xfrm>
          <a:off x="9572625" y="1447800"/>
          <a:ext cx="1285875"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40D61CB-2904-46AC-A359-FEACDB3642DC}"/>
            </a:ext>
          </a:extLst>
        </xdr:cNvPr>
        <xdr:cNvSpPr/>
      </xdr:nvSpPr>
      <xdr:spPr>
        <a:xfrm>
          <a:off x="9801225" y="15049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B9BBB317-33A0-4463-B3B2-BED6F39DAE06}"/>
            </a:ext>
          </a:extLst>
        </xdr:cNvPr>
        <xdr:cNvSpPr/>
      </xdr:nvSpPr>
      <xdr:spPr>
        <a:xfrm>
          <a:off x="9801225" y="1762125"/>
          <a:ext cx="115252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83A7FCCD-C915-43A2-BB3A-7F885D378299}"/>
            </a:ext>
          </a:extLst>
        </xdr:cNvPr>
        <xdr:cNvSpPr/>
      </xdr:nvSpPr>
      <xdr:spPr>
        <a:xfrm>
          <a:off x="9801225" y="2066925"/>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7D1B6A2B-EFB9-48E6-A6D6-C1CD9BA83C01}"/>
            </a:ext>
          </a:extLst>
        </xdr:cNvPr>
        <xdr:cNvCxnSpPr/>
      </xdr:nvCxnSpPr>
      <xdr:spPr>
        <a:xfrm>
          <a:off x="9655175" y="1590675"/>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89C5170-140F-4D49-BB05-E13F03090C30}"/>
            </a:ext>
          </a:extLst>
        </xdr:cNvPr>
        <xdr:cNvSpPr/>
      </xdr:nvSpPr>
      <xdr:spPr>
        <a:xfrm>
          <a:off x="9696450" y="1543050"/>
          <a:ext cx="825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EC5C5D2-FFCF-4E0D-939B-8CA01FE27213}"/>
            </a:ext>
          </a:extLst>
        </xdr:cNvPr>
        <xdr:cNvSpPr/>
      </xdr:nvSpPr>
      <xdr:spPr>
        <a:xfrm>
          <a:off x="9696450" y="1790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D63C3DE-B89B-4C4A-ACD6-7843FE1AD77A}"/>
            </a:ext>
          </a:extLst>
        </xdr:cNvPr>
        <xdr:cNvCxnSpPr/>
      </xdr:nvCxnSpPr>
      <xdr:spPr>
        <a:xfrm>
          <a:off x="9734550" y="2047875"/>
          <a:ext cx="0" cy="123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6FACB75C-6948-4EFF-9976-2078EDCDF1B2}"/>
            </a:ext>
          </a:extLst>
        </xdr:cNvPr>
        <xdr:cNvCxnSpPr/>
      </xdr:nvCxnSpPr>
      <xdr:spPr>
        <a:xfrm>
          <a:off x="9655175" y="204787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8A6649A-939F-47DC-B578-C4363F5F7982}"/>
            </a:ext>
          </a:extLst>
        </xdr:cNvPr>
        <xdr:cNvCxnSpPr/>
      </xdr:nvCxnSpPr>
      <xdr:spPr>
        <a:xfrm flipV="1">
          <a:off x="9734550" y="226377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76A455F-61C6-40BE-8D6C-30DD1E13CCC9}"/>
            </a:ext>
          </a:extLst>
        </xdr:cNvPr>
        <xdr:cNvCxnSpPr/>
      </xdr:nvCxnSpPr>
      <xdr:spPr>
        <a:xfrm>
          <a:off x="9655175" y="240982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D4D8E23F-9927-46D1-ADAE-5BBA95D6B676}"/>
            </a:ext>
          </a:extLst>
        </xdr:cNvPr>
        <xdr:cNvSpPr txBox="1"/>
      </xdr:nvSpPr>
      <xdr:spPr>
        <a:xfrm>
          <a:off x="644525" y="3305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F3584F8-13DA-471C-9BFB-D8EB3A569A9D}"/>
            </a:ext>
          </a:extLst>
        </xdr:cNvPr>
        <xdr:cNvSpPr txBox="1"/>
      </xdr:nvSpPr>
      <xdr:spPr>
        <a:xfrm>
          <a:off x="644525" y="35433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C4DC6AF0-C063-48E5-BACC-CF4AC0EFC0E2}"/>
            </a:ext>
          </a:extLst>
        </xdr:cNvPr>
        <xdr:cNvSpPr txBox="1"/>
      </xdr:nvSpPr>
      <xdr:spPr>
        <a:xfrm>
          <a:off x="644525" y="37814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D1E78F06-2700-40E4-9A38-5D2E7E7EFDA7}"/>
            </a:ext>
          </a:extLst>
        </xdr:cNvPr>
        <xdr:cNvSpPr txBox="1"/>
      </xdr:nvSpPr>
      <xdr:spPr>
        <a:xfrm>
          <a:off x="644525" y="40290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D87A2D0-CB9C-4710-8195-3828F665DB3E}"/>
            </a:ext>
          </a:extLst>
        </xdr:cNvPr>
        <xdr:cNvSpPr/>
      </xdr:nvSpPr>
      <xdr:spPr>
        <a:xfrm>
          <a:off x="701675" y="4438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C9ED827-3A01-4055-B572-208FC41E7E90}"/>
            </a:ext>
          </a:extLst>
        </xdr:cNvPr>
        <xdr:cNvSpPr/>
      </xdr:nvSpPr>
      <xdr:spPr>
        <a:xfrm>
          <a:off x="4886325" y="4505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8BCAA18-6AD2-4609-8B9B-1FCAB8A662D2}"/>
            </a:ext>
          </a:extLst>
        </xdr:cNvPr>
        <xdr:cNvSpPr/>
      </xdr:nvSpPr>
      <xdr:spPr>
        <a:xfrm>
          <a:off x="4886325" y="4686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298CF4AC-9A73-4395-9298-E57707DE003D}"/>
            </a:ext>
          </a:extLst>
        </xdr:cNvPr>
        <xdr:cNvSpPr/>
      </xdr:nvSpPr>
      <xdr:spPr>
        <a:xfrm>
          <a:off x="6416675" y="4505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908A3B18-2EDE-433E-88AE-7796C301C157}"/>
            </a:ext>
          </a:extLst>
        </xdr:cNvPr>
        <xdr:cNvSpPr/>
      </xdr:nvSpPr>
      <xdr:spPr>
        <a:xfrm>
          <a:off x="6416675" y="4686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51350412-A3AA-458C-AC03-BC9348CB778E}"/>
            </a:ext>
          </a:extLst>
        </xdr:cNvPr>
        <xdr:cNvSpPr/>
      </xdr:nvSpPr>
      <xdr:spPr>
        <a:xfrm>
          <a:off x="78835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FFE6501-C6B7-47F8-839A-3C0746AC3967}"/>
            </a:ext>
          </a:extLst>
        </xdr:cNvPr>
        <xdr:cNvSpPr/>
      </xdr:nvSpPr>
      <xdr:spPr>
        <a:xfrm>
          <a:off x="78835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2B959222-5653-4EF6-8D87-BCC468B5C49E}"/>
            </a:ext>
          </a:extLst>
        </xdr:cNvPr>
        <xdr:cNvSpPr/>
      </xdr:nvSpPr>
      <xdr:spPr>
        <a:xfrm>
          <a:off x="701675" y="4981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FD711EDC-C8BF-4C5D-90AD-354C019C4F07}"/>
            </a:ext>
          </a:extLst>
        </xdr:cNvPr>
        <xdr:cNvSpPr/>
      </xdr:nvSpPr>
      <xdr:spPr>
        <a:xfrm>
          <a:off x="5181600" y="4981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54C00253-ECA1-42D1-8A62-AAB2E0C619E6}"/>
            </a:ext>
          </a:extLst>
        </xdr:cNvPr>
        <xdr:cNvSpPr/>
      </xdr:nvSpPr>
      <xdr:spPr>
        <a:xfrm>
          <a:off x="5248275" y="4981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B8ECA79-B87C-4CE9-80B1-064C479C7831}"/>
            </a:ext>
          </a:extLst>
        </xdr:cNvPr>
        <xdr:cNvSpPr txBox="1"/>
      </xdr:nvSpPr>
      <xdr:spPr>
        <a:xfrm>
          <a:off x="5264150"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人件費に係る経常収支比率は、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地方公務員の定年引き上げの影響に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一方、</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地方税の増加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なお、類似団体との比較においては、類似団体平均を上回る数値で推移しており、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今後も定員及び給与の適正化を行い、人件費の削減に努めていく。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94BC5AB5-00A5-4F81-A30C-4689D8DF60DD}"/>
            </a:ext>
          </a:extLst>
        </xdr:cNvPr>
        <xdr:cNvSpPr txBox="1"/>
      </xdr:nvSpPr>
      <xdr:spPr>
        <a:xfrm>
          <a:off x="6635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C0428770-A0CC-4802-8540-AFF8D70627FD}"/>
            </a:ext>
          </a:extLst>
        </xdr:cNvPr>
        <xdr:cNvCxnSpPr/>
      </xdr:nvCxnSpPr>
      <xdr:spPr>
        <a:xfrm>
          <a:off x="701675" y="7134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540A8AF-5444-4A42-BB4A-80114A9778BE}"/>
            </a:ext>
          </a:extLst>
        </xdr:cNvPr>
        <xdr:cNvSpPr txBox="1"/>
      </xdr:nvSpPr>
      <xdr:spPr>
        <a:xfrm>
          <a:off x="234950"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2421828D-FA03-47F0-BAC2-A32E137F695B}"/>
            </a:ext>
          </a:extLst>
        </xdr:cNvPr>
        <xdr:cNvCxnSpPr/>
      </xdr:nvCxnSpPr>
      <xdr:spPr>
        <a:xfrm>
          <a:off x="701675" y="682670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C93CBD9C-613E-4AD5-A2A5-84799BB89BB0}"/>
            </a:ext>
          </a:extLst>
        </xdr:cNvPr>
        <xdr:cNvSpPr txBox="1"/>
      </xdr:nvSpPr>
      <xdr:spPr>
        <a:xfrm>
          <a:off x="234950" y="66971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5FBCD3BF-3BAA-4409-8F90-BDA06DB49FAC}"/>
            </a:ext>
          </a:extLst>
        </xdr:cNvPr>
        <xdr:cNvCxnSpPr/>
      </xdr:nvCxnSpPr>
      <xdr:spPr>
        <a:xfrm>
          <a:off x="701675" y="6525532"/>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C544A39E-2684-410E-B25C-D6E2E2631232}"/>
            </a:ext>
          </a:extLst>
        </xdr:cNvPr>
        <xdr:cNvSpPr txBox="1"/>
      </xdr:nvSpPr>
      <xdr:spPr>
        <a:xfrm>
          <a:off x="234950" y="63896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DBFD6C67-58FC-4E17-B859-9BE6D834A512}"/>
            </a:ext>
          </a:extLst>
        </xdr:cNvPr>
        <xdr:cNvCxnSpPr/>
      </xdr:nvCxnSpPr>
      <xdr:spPr>
        <a:xfrm>
          <a:off x="701675" y="621801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21B99C03-B527-4EFB-A1FC-3535047017E0}"/>
            </a:ext>
          </a:extLst>
        </xdr:cNvPr>
        <xdr:cNvSpPr txBox="1"/>
      </xdr:nvSpPr>
      <xdr:spPr>
        <a:xfrm>
          <a:off x="234950" y="60789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D9F7ED95-DA24-4881-AA6D-ADF8E4AA307C}"/>
            </a:ext>
          </a:extLst>
        </xdr:cNvPr>
        <xdr:cNvCxnSpPr/>
      </xdr:nvCxnSpPr>
      <xdr:spPr>
        <a:xfrm>
          <a:off x="701675" y="5907314"/>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55638D59-A56C-437F-8FE1-E6F13E41B8F0}"/>
            </a:ext>
          </a:extLst>
        </xdr:cNvPr>
        <xdr:cNvSpPr txBox="1"/>
      </xdr:nvSpPr>
      <xdr:spPr>
        <a:xfrm>
          <a:off x="234950" y="57714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FA3BF061-EF26-4586-9A08-45EFBF1B3CA5}"/>
            </a:ext>
          </a:extLst>
        </xdr:cNvPr>
        <xdr:cNvCxnSpPr/>
      </xdr:nvCxnSpPr>
      <xdr:spPr>
        <a:xfrm>
          <a:off x="701675" y="559979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912252F0-9E3D-4775-AB8A-0B9215BA0B4C}"/>
            </a:ext>
          </a:extLst>
        </xdr:cNvPr>
        <xdr:cNvSpPr txBox="1"/>
      </xdr:nvSpPr>
      <xdr:spPr>
        <a:xfrm>
          <a:off x="234950" y="54702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2C3AAF80-CC38-4954-8060-9B10B5E98740}"/>
            </a:ext>
          </a:extLst>
        </xdr:cNvPr>
        <xdr:cNvCxnSpPr/>
      </xdr:nvCxnSpPr>
      <xdr:spPr>
        <a:xfrm>
          <a:off x="701675" y="5289097"/>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C1F6B60C-08BF-444B-A8B6-9D61865AE298}"/>
            </a:ext>
          </a:extLst>
        </xdr:cNvPr>
        <xdr:cNvSpPr txBox="1"/>
      </xdr:nvSpPr>
      <xdr:spPr>
        <a:xfrm>
          <a:off x="234950" y="51627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B137C64E-4BD8-4585-9288-38D5DA3BD495}"/>
            </a:ext>
          </a:extLst>
        </xdr:cNvPr>
        <xdr:cNvCxnSpPr/>
      </xdr:nvCxnSpPr>
      <xdr:spPr>
        <a:xfrm>
          <a:off x="701675" y="4981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5E61985-53D3-409B-AA5E-C58FFC37CA72}"/>
            </a:ext>
          </a:extLst>
        </xdr:cNvPr>
        <xdr:cNvSpPr txBox="1"/>
      </xdr:nvSpPr>
      <xdr:spPr>
        <a:xfrm>
          <a:off x="234950" y="485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3BF6638F-B3A7-40A4-B13F-7BD3F1A6EB2F}"/>
            </a:ext>
          </a:extLst>
        </xdr:cNvPr>
        <xdr:cNvSpPr/>
      </xdr:nvSpPr>
      <xdr:spPr>
        <a:xfrm>
          <a:off x="701675" y="4981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97BA9C06-7B1A-47F6-86AD-E08485E734A6}"/>
            </a:ext>
          </a:extLst>
        </xdr:cNvPr>
        <xdr:cNvCxnSpPr/>
      </xdr:nvCxnSpPr>
      <xdr:spPr>
        <a:xfrm flipV="1">
          <a:off x="4371975" y="5207453"/>
          <a:ext cx="0" cy="143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70F03BF2-8392-422F-A067-86F3CC7E29E0}"/>
            </a:ext>
          </a:extLst>
        </xdr:cNvPr>
        <xdr:cNvSpPr txBox="1"/>
      </xdr:nvSpPr>
      <xdr:spPr>
        <a:xfrm>
          <a:off x="4457700" y="66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892B8902-ABCF-4214-94D4-E724BA56D1AC}"/>
            </a:ext>
          </a:extLst>
        </xdr:cNvPr>
        <xdr:cNvCxnSpPr/>
      </xdr:nvCxnSpPr>
      <xdr:spPr>
        <a:xfrm>
          <a:off x="4302125" y="664663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E8FA9815-D49A-41E1-AC6B-FD3B1AA62FFC}"/>
            </a:ext>
          </a:extLst>
        </xdr:cNvPr>
        <xdr:cNvSpPr txBox="1"/>
      </xdr:nvSpPr>
      <xdr:spPr>
        <a:xfrm>
          <a:off x="4457700" y="497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C385AFEC-F0A9-444C-ACE8-67D9D0788602}"/>
            </a:ext>
          </a:extLst>
        </xdr:cNvPr>
        <xdr:cNvCxnSpPr/>
      </xdr:nvCxnSpPr>
      <xdr:spPr>
        <a:xfrm>
          <a:off x="4302125" y="5207453"/>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102507</xdr:rowOff>
    </xdr:to>
    <xdr:cxnSp macro="">
      <xdr:nvCxnSpPr>
        <xdr:cNvPr id="68" name="直線コネクタ 67">
          <a:extLst>
            <a:ext uri="{FF2B5EF4-FFF2-40B4-BE49-F238E27FC236}">
              <a16:creationId xmlns:a16="http://schemas.microsoft.com/office/drawing/2014/main" id="{E75CBC2B-6842-4607-BB8C-A44DAFEFCFFB}"/>
            </a:ext>
          </a:extLst>
        </xdr:cNvPr>
        <xdr:cNvCxnSpPr/>
      </xdr:nvCxnSpPr>
      <xdr:spPr>
        <a:xfrm flipV="1">
          <a:off x="3616325" y="6162675"/>
          <a:ext cx="755650" cy="25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100891</xdr:rowOff>
    </xdr:from>
    <xdr:ext cx="762000" cy="259045"/>
    <xdr:sp macro="" textlink="">
      <xdr:nvSpPr>
        <xdr:cNvPr id="69" name="人件費平均値テキスト">
          <a:extLst>
            <a:ext uri="{FF2B5EF4-FFF2-40B4-BE49-F238E27FC236}">
              <a16:creationId xmlns:a16="http://schemas.microsoft.com/office/drawing/2014/main" id="{AEE4AE40-3C90-448C-9C58-00461A6F5185}"/>
            </a:ext>
          </a:extLst>
        </xdr:cNvPr>
        <xdr:cNvSpPr txBox="1"/>
      </xdr:nvSpPr>
      <xdr:spPr>
        <a:xfrm>
          <a:off x="4457700" y="593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ABA2441B-ADA9-40C6-A7DE-200C469D39F3}"/>
            </a:ext>
          </a:extLst>
        </xdr:cNvPr>
        <xdr:cNvSpPr/>
      </xdr:nvSpPr>
      <xdr:spPr>
        <a:xfrm>
          <a:off x="4340225" y="6078764"/>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20865</xdr:rowOff>
    </xdr:from>
    <xdr:to>
      <xdr:col>19</xdr:col>
      <xdr:colOff>187325</xdr:colOff>
      <xdr:row>39</xdr:row>
      <xdr:rowOff>102507</xdr:rowOff>
    </xdr:to>
    <xdr:cxnSp macro="">
      <xdr:nvCxnSpPr>
        <xdr:cNvPr id="71" name="直線コネクタ 70">
          <a:extLst>
            <a:ext uri="{FF2B5EF4-FFF2-40B4-BE49-F238E27FC236}">
              <a16:creationId xmlns:a16="http://schemas.microsoft.com/office/drawing/2014/main" id="{3668311B-FC4F-4356-B72F-13C9709DA363}"/>
            </a:ext>
          </a:extLst>
        </xdr:cNvPr>
        <xdr:cNvCxnSpPr/>
      </xdr:nvCxnSpPr>
      <xdr:spPr>
        <a:xfrm>
          <a:off x="2816225" y="6335940"/>
          <a:ext cx="800100" cy="8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79C35FBE-CB11-421E-B6C1-28140F46CD36}"/>
            </a:ext>
          </a:extLst>
        </xdr:cNvPr>
        <xdr:cNvSpPr/>
      </xdr:nvSpPr>
      <xdr:spPr>
        <a:xfrm>
          <a:off x="3578225" y="6297840"/>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81841</xdr:rowOff>
    </xdr:from>
    <xdr:ext cx="736600" cy="259045"/>
    <xdr:sp macro="" textlink="">
      <xdr:nvSpPr>
        <xdr:cNvPr id="73" name="テキスト ボックス 72">
          <a:extLst>
            <a:ext uri="{FF2B5EF4-FFF2-40B4-BE49-F238E27FC236}">
              <a16:creationId xmlns:a16="http://schemas.microsoft.com/office/drawing/2014/main" id="{419CA9F6-0CBD-4AE7-8011-0A41BE4254CB}"/>
            </a:ext>
          </a:extLst>
        </xdr:cNvPr>
        <xdr:cNvSpPr txBox="1"/>
      </xdr:nvSpPr>
      <xdr:spPr>
        <a:xfrm>
          <a:off x="3267075" y="607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20865</xdr:rowOff>
    </xdr:from>
    <xdr:to>
      <xdr:col>15</xdr:col>
      <xdr:colOff>98425</xdr:colOff>
      <xdr:row>40</xdr:row>
      <xdr:rowOff>110672</xdr:rowOff>
    </xdr:to>
    <xdr:cxnSp macro="">
      <xdr:nvCxnSpPr>
        <xdr:cNvPr id="74" name="直線コネクタ 73">
          <a:extLst>
            <a:ext uri="{FF2B5EF4-FFF2-40B4-BE49-F238E27FC236}">
              <a16:creationId xmlns:a16="http://schemas.microsoft.com/office/drawing/2014/main" id="{95F46EB6-1E2F-42EA-BBBC-3B75A0D92DC9}"/>
            </a:ext>
          </a:extLst>
        </xdr:cNvPr>
        <xdr:cNvCxnSpPr/>
      </xdr:nvCxnSpPr>
      <xdr:spPr>
        <a:xfrm flipV="1">
          <a:off x="1997075" y="6335940"/>
          <a:ext cx="819150" cy="2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F05822D3-1B56-471A-8E23-C670C3C3263F}"/>
            </a:ext>
          </a:extLst>
        </xdr:cNvPr>
        <xdr:cNvSpPr/>
      </xdr:nvSpPr>
      <xdr:spPr>
        <a:xfrm>
          <a:off x="2759075" y="61409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90005</xdr:rowOff>
    </xdr:from>
    <xdr:ext cx="762000" cy="259045"/>
    <xdr:sp macro="" textlink="">
      <xdr:nvSpPr>
        <xdr:cNvPr id="76" name="テキスト ボックス 75">
          <a:extLst>
            <a:ext uri="{FF2B5EF4-FFF2-40B4-BE49-F238E27FC236}">
              <a16:creationId xmlns:a16="http://schemas.microsoft.com/office/drawing/2014/main" id="{0448257D-E296-411E-BF3C-F9C698D9FA11}"/>
            </a:ext>
          </a:extLst>
        </xdr:cNvPr>
        <xdr:cNvSpPr txBox="1"/>
      </xdr:nvSpPr>
      <xdr:spPr>
        <a:xfrm>
          <a:off x="2473325" y="591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94343</xdr:rowOff>
    </xdr:from>
    <xdr:to>
      <xdr:col>11</xdr:col>
      <xdr:colOff>9525</xdr:colOff>
      <xdr:row>40</xdr:row>
      <xdr:rowOff>110672</xdr:rowOff>
    </xdr:to>
    <xdr:cxnSp macro="">
      <xdr:nvCxnSpPr>
        <xdr:cNvPr id="77" name="直線コネクタ 76">
          <a:extLst>
            <a:ext uri="{FF2B5EF4-FFF2-40B4-BE49-F238E27FC236}">
              <a16:creationId xmlns:a16="http://schemas.microsoft.com/office/drawing/2014/main" id="{F636154F-4783-48F8-8FFF-C0EBA6FD9AFC}"/>
            </a:ext>
          </a:extLst>
        </xdr:cNvPr>
        <xdr:cNvCxnSpPr/>
      </xdr:nvCxnSpPr>
      <xdr:spPr>
        <a:xfrm>
          <a:off x="1209675" y="6571343"/>
          <a:ext cx="7874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CBD4F773-AFB1-4FE2-90FE-85E1CC047BA4}"/>
            </a:ext>
          </a:extLst>
        </xdr:cNvPr>
        <xdr:cNvSpPr/>
      </xdr:nvSpPr>
      <xdr:spPr>
        <a:xfrm>
          <a:off x="1971675" y="6448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79" name="テキスト ボックス 78">
          <a:extLst>
            <a:ext uri="{FF2B5EF4-FFF2-40B4-BE49-F238E27FC236}">
              <a16:creationId xmlns:a16="http://schemas.microsoft.com/office/drawing/2014/main" id="{883E1DB3-01EF-496D-8E87-AFAB4FC3120A}"/>
            </a:ext>
          </a:extLst>
        </xdr:cNvPr>
        <xdr:cNvSpPr txBox="1"/>
      </xdr:nvSpPr>
      <xdr:spPr>
        <a:xfrm>
          <a:off x="1654175"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F586BA4D-D5EF-4CB9-BC2B-AEB890ACA6CC}"/>
            </a:ext>
          </a:extLst>
        </xdr:cNvPr>
        <xdr:cNvSpPr/>
      </xdr:nvSpPr>
      <xdr:spPr>
        <a:xfrm>
          <a:off x="1152525" y="6379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a:extLst>
            <a:ext uri="{FF2B5EF4-FFF2-40B4-BE49-F238E27FC236}">
              <a16:creationId xmlns:a16="http://schemas.microsoft.com/office/drawing/2014/main" id="{25D6EE94-7926-4909-8F47-64566429F63C}"/>
            </a:ext>
          </a:extLst>
        </xdr:cNvPr>
        <xdr:cNvSpPr txBox="1"/>
      </xdr:nvSpPr>
      <xdr:spPr>
        <a:xfrm>
          <a:off x="866775" y="616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77207AD2-AB9D-47BA-9518-3D9E54A4AB1A}"/>
            </a:ext>
          </a:extLst>
        </xdr:cNvPr>
        <xdr:cNvSpPr txBox="1"/>
      </xdr:nvSpPr>
      <xdr:spPr>
        <a:xfrm>
          <a:off x="41687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19E1374C-791F-46E0-A942-DC28F86E4775}"/>
            </a:ext>
          </a:extLst>
        </xdr:cNvPr>
        <xdr:cNvSpPr txBox="1"/>
      </xdr:nvSpPr>
      <xdr:spPr>
        <a:xfrm>
          <a:off x="34290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1217035B-376D-4EB3-8271-D9AC5C70C5CE}"/>
            </a:ext>
          </a:extLst>
        </xdr:cNvPr>
        <xdr:cNvSpPr txBox="1"/>
      </xdr:nvSpPr>
      <xdr:spPr>
        <a:xfrm>
          <a:off x="26193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950D9366-3B7A-41BF-A61E-9CBAAD2F4A2E}"/>
            </a:ext>
          </a:extLst>
        </xdr:cNvPr>
        <xdr:cNvSpPr txBox="1"/>
      </xdr:nvSpPr>
      <xdr:spPr>
        <a:xfrm>
          <a:off x="18065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51BA8BA5-3D6B-4987-A32D-9BA1DFB6CA9C}"/>
            </a:ext>
          </a:extLst>
        </xdr:cNvPr>
        <xdr:cNvSpPr txBox="1"/>
      </xdr:nvSpPr>
      <xdr:spPr>
        <a:xfrm>
          <a:off x="10064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7" name="楕円 86">
          <a:extLst>
            <a:ext uri="{FF2B5EF4-FFF2-40B4-BE49-F238E27FC236}">
              <a16:creationId xmlns:a16="http://schemas.microsoft.com/office/drawing/2014/main" id="{D534DAA3-A5FB-4D9C-93FB-C1A4262DCDB1}"/>
            </a:ext>
          </a:extLst>
        </xdr:cNvPr>
        <xdr:cNvSpPr/>
      </xdr:nvSpPr>
      <xdr:spPr>
        <a:xfrm>
          <a:off x="4340225" y="6124575"/>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8" name="人件費該当値テキスト">
          <a:extLst>
            <a:ext uri="{FF2B5EF4-FFF2-40B4-BE49-F238E27FC236}">
              <a16:creationId xmlns:a16="http://schemas.microsoft.com/office/drawing/2014/main" id="{BC3D3066-91DB-46EE-951A-950AF559286B}"/>
            </a:ext>
          </a:extLst>
        </xdr:cNvPr>
        <xdr:cNvSpPr txBox="1"/>
      </xdr:nvSpPr>
      <xdr:spPr>
        <a:xfrm>
          <a:off x="44577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51707</xdr:rowOff>
    </xdr:from>
    <xdr:to>
      <xdr:col>20</xdr:col>
      <xdr:colOff>38100</xdr:colOff>
      <xdr:row>39</xdr:row>
      <xdr:rowOff>153307</xdr:rowOff>
    </xdr:to>
    <xdr:sp macro="" textlink="">
      <xdr:nvSpPr>
        <xdr:cNvPr id="89" name="楕円 88">
          <a:extLst>
            <a:ext uri="{FF2B5EF4-FFF2-40B4-BE49-F238E27FC236}">
              <a16:creationId xmlns:a16="http://schemas.microsoft.com/office/drawing/2014/main" id="{54943326-7016-4E3C-82C1-4852984DC60B}"/>
            </a:ext>
          </a:extLst>
        </xdr:cNvPr>
        <xdr:cNvSpPr/>
      </xdr:nvSpPr>
      <xdr:spPr>
        <a:xfrm>
          <a:off x="3578225" y="6363607"/>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90" name="テキスト ボックス 89">
          <a:extLst>
            <a:ext uri="{FF2B5EF4-FFF2-40B4-BE49-F238E27FC236}">
              <a16:creationId xmlns:a16="http://schemas.microsoft.com/office/drawing/2014/main" id="{0DB807C9-CCAA-4AD2-A948-DFC4BF581723}"/>
            </a:ext>
          </a:extLst>
        </xdr:cNvPr>
        <xdr:cNvSpPr txBox="1"/>
      </xdr:nvSpPr>
      <xdr:spPr>
        <a:xfrm>
          <a:off x="3267075" y="645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141515</xdr:rowOff>
    </xdr:from>
    <xdr:to>
      <xdr:col>15</xdr:col>
      <xdr:colOff>149225</xdr:colOff>
      <xdr:row>39</xdr:row>
      <xdr:rowOff>71665</xdr:rowOff>
    </xdr:to>
    <xdr:sp macro="" textlink="">
      <xdr:nvSpPr>
        <xdr:cNvPr id="91" name="楕円 90">
          <a:extLst>
            <a:ext uri="{FF2B5EF4-FFF2-40B4-BE49-F238E27FC236}">
              <a16:creationId xmlns:a16="http://schemas.microsoft.com/office/drawing/2014/main" id="{E7364345-BC9D-400F-8859-1D3183DF2510}"/>
            </a:ext>
          </a:extLst>
        </xdr:cNvPr>
        <xdr:cNvSpPr/>
      </xdr:nvSpPr>
      <xdr:spPr>
        <a:xfrm>
          <a:off x="2759075" y="629784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56442</xdr:rowOff>
    </xdr:from>
    <xdr:ext cx="762000" cy="259045"/>
    <xdr:sp macro="" textlink="">
      <xdr:nvSpPr>
        <xdr:cNvPr id="92" name="テキスト ボックス 91">
          <a:extLst>
            <a:ext uri="{FF2B5EF4-FFF2-40B4-BE49-F238E27FC236}">
              <a16:creationId xmlns:a16="http://schemas.microsoft.com/office/drawing/2014/main" id="{6A3B7E19-2C53-4FC7-B285-3D11C244475B}"/>
            </a:ext>
          </a:extLst>
        </xdr:cNvPr>
        <xdr:cNvSpPr txBox="1"/>
      </xdr:nvSpPr>
      <xdr:spPr>
        <a:xfrm>
          <a:off x="2473325" y="63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3" name="楕円 92">
          <a:extLst>
            <a:ext uri="{FF2B5EF4-FFF2-40B4-BE49-F238E27FC236}">
              <a16:creationId xmlns:a16="http://schemas.microsoft.com/office/drawing/2014/main" id="{E1E3A257-436E-4E36-9695-4F0D8C65E224}"/>
            </a:ext>
          </a:extLst>
        </xdr:cNvPr>
        <xdr:cNvSpPr/>
      </xdr:nvSpPr>
      <xdr:spPr>
        <a:xfrm>
          <a:off x="1971675" y="6536872"/>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4" name="テキスト ボックス 93">
          <a:extLst>
            <a:ext uri="{FF2B5EF4-FFF2-40B4-BE49-F238E27FC236}">
              <a16:creationId xmlns:a16="http://schemas.microsoft.com/office/drawing/2014/main" id="{934B08BF-A723-4FE8-A08A-F594251E8246}"/>
            </a:ext>
          </a:extLst>
        </xdr:cNvPr>
        <xdr:cNvSpPr txBox="1"/>
      </xdr:nvSpPr>
      <xdr:spPr>
        <a:xfrm>
          <a:off x="1654175" y="662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43543</xdr:rowOff>
    </xdr:from>
    <xdr:to>
      <xdr:col>6</xdr:col>
      <xdr:colOff>171450</xdr:colOff>
      <xdr:row>40</xdr:row>
      <xdr:rowOff>145143</xdr:rowOff>
    </xdr:to>
    <xdr:sp macro="" textlink="">
      <xdr:nvSpPr>
        <xdr:cNvPr id="95" name="楕円 94">
          <a:extLst>
            <a:ext uri="{FF2B5EF4-FFF2-40B4-BE49-F238E27FC236}">
              <a16:creationId xmlns:a16="http://schemas.microsoft.com/office/drawing/2014/main" id="{756BA259-6881-4D53-89A3-E17FD30539D6}"/>
            </a:ext>
          </a:extLst>
        </xdr:cNvPr>
        <xdr:cNvSpPr/>
      </xdr:nvSpPr>
      <xdr:spPr>
        <a:xfrm>
          <a:off x="1152525" y="65237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129920</xdr:rowOff>
    </xdr:from>
    <xdr:ext cx="762000" cy="259045"/>
    <xdr:sp macro="" textlink="">
      <xdr:nvSpPr>
        <xdr:cNvPr id="96" name="テキスト ボックス 95">
          <a:extLst>
            <a:ext uri="{FF2B5EF4-FFF2-40B4-BE49-F238E27FC236}">
              <a16:creationId xmlns:a16="http://schemas.microsoft.com/office/drawing/2014/main" id="{23CEAABA-8033-4818-BE95-52A7AB244D2A}"/>
            </a:ext>
          </a:extLst>
        </xdr:cNvPr>
        <xdr:cNvSpPr txBox="1"/>
      </xdr:nvSpPr>
      <xdr:spPr>
        <a:xfrm>
          <a:off x="866775" y="660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DDF14257-0EB5-411F-A186-A2481D284618}"/>
            </a:ext>
          </a:extLst>
        </xdr:cNvPr>
        <xdr:cNvSpPr/>
      </xdr:nvSpPr>
      <xdr:spPr>
        <a:xfrm>
          <a:off x="11268075" y="1200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EC9546B5-FE24-490A-AFE0-8D0550A69748}"/>
            </a:ext>
          </a:extLst>
        </xdr:cNvPr>
        <xdr:cNvSpPr/>
      </xdr:nvSpPr>
      <xdr:spPr>
        <a:xfrm>
          <a:off x="1546542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C90CB6DE-0519-487B-BF37-E28FDA97FC25}"/>
            </a:ext>
          </a:extLst>
        </xdr:cNvPr>
        <xdr:cNvSpPr/>
      </xdr:nvSpPr>
      <xdr:spPr>
        <a:xfrm>
          <a:off x="1546542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30E148F6-EBC2-4DB8-A919-CBBD1E3ABA59}"/>
            </a:ext>
          </a:extLst>
        </xdr:cNvPr>
        <xdr:cNvSpPr/>
      </xdr:nvSpPr>
      <xdr:spPr>
        <a:xfrm>
          <a:off x="16998950" y="1266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1F541E-E509-471C-9695-82F96FDEDF4B}"/>
            </a:ext>
          </a:extLst>
        </xdr:cNvPr>
        <xdr:cNvSpPr/>
      </xdr:nvSpPr>
      <xdr:spPr>
        <a:xfrm>
          <a:off x="16998950" y="1447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8FEB7254-79DC-4550-8121-5E53DAA72797}"/>
            </a:ext>
          </a:extLst>
        </xdr:cNvPr>
        <xdr:cNvSpPr/>
      </xdr:nvSpPr>
      <xdr:spPr>
        <a:xfrm>
          <a:off x="1845627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5130C781-1B6D-4B4E-A305-143EF1AA1052}"/>
            </a:ext>
          </a:extLst>
        </xdr:cNvPr>
        <xdr:cNvSpPr/>
      </xdr:nvSpPr>
      <xdr:spPr>
        <a:xfrm>
          <a:off x="1845627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6A847847-0A4F-4C3C-8016-D4A70A5A5330}"/>
            </a:ext>
          </a:extLst>
        </xdr:cNvPr>
        <xdr:cNvSpPr/>
      </xdr:nvSpPr>
      <xdr:spPr>
        <a:xfrm>
          <a:off x="11268075" y="1743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E46BA1F-1242-44BB-84FE-0BF0D6242D0E}"/>
            </a:ext>
          </a:extLst>
        </xdr:cNvPr>
        <xdr:cNvSpPr/>
      </xdr:nvSpPr>
      <xdr:spPr>
        <a:xfrm>
          <a:off x="15744825" y="1743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2A6308E8-E087-496B-B0BF-61E6D0B8A3F2}"/>
            </a:ext>
          </a:extLst>
        </xdr:cNvPr>
        <xdr:cNvSpPr/>
      </xdr:nvSpPr>
      <xdr:spPr>
        <a:xfrm>
          <a:off x="15808325" y="1743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33066069-C2D3-4821-A162-9A9AD8517D01}"/>
            </a:ext>
          </a:extLst>
        </xdr:cNvPr>
        <xdr:cNvSpPr txBox="1"/>
      </xdr:nvSpPr>
      <xdr:spPr>
        <a:xfrm>
          <a:off x="15846425" y="2047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物件費に係る経常収支比率は、清掃工場運転経費などの清掃費や、各種予防接種費などの保健衛生費に係る物件費が比較的大きいことなど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から、類似団体平均を上回る数値となっている。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物価高騰等に伴うごみ等収集経費や施設維持管理費の増加等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決算額は微増となり、比率は４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同値となった。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引き続き、行財政改革推進大綱及び実施計画による事務事業の見直し・統廃合などによる経費の削減に努めていく。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DF602798-456E-4435-A7CC-88CF386389F9}"/>
            </a:ext>
          </a:extLst>
        </xdr:cNvPr>
        <xdr:cNvSpPr txBox="1"/>
      </xdr:nvSpPr>
      <xdr:spPr>
        <a:xfrm>
          <a:off x="11229975" y="1562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3045060E-F907-4BB1-9524-8AF2BFCBF24D}"/>
            </a:ext>
          </a:extLst>
        </xdr:cNvPr>
        <xdr:cNvCxnSpPr/>
      </xdr:nvCxnSpPr>
      <xdr:spPr>
        <a:xfrm>
          <a:off x="11268075" y="3895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80029545-32CE-4B8D-B5EB-1E90EEE359FF}"/>
            </a:ext>
          </a:extLst>
        </xdr:cNvPr>
        <xdr:cNvSpPr txBox="1"/>
      </xdr:nvSpPr>
      <xdr:spPr>
        <a:xfrm>
          <a:off x="10817225" y="3769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B5C50775-7E52-4245-86DD-CE8A324C0F14}"/>
            </a:ext>
          </a:extLst>
        </xdr:cNvPr>
        <xdr:cNvCxnSpPr/>
      </xdr:nvCxnSpPr>
      <xdr:spPr>
        <a:xfrm>
          <a:off x="11268075" y="358820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824FB558-92CD-4CE5-B78A-452F553212A0}"/>
            </a:ext>
          </a:extLst>
        </xdr:cNvPr>
        <xdr:cNvSpPr txBox="1"/>
      </xdr:nvSpPr>
      <xdr:spPr>
        <a:xfrm>
          <a:off x="10817225" y="34586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3108F240-39EE-432F-A600-899E8DC5BBC0}"/>
            </a:ext>
          </a:extLst>
        </xdr:cNvPr>
        <xdr:cNvCxnSpPr/>
      </xdr:nvCxnSpPr>
      <xdr:spPr>
        <a:xfrm>
          <a:off x="11268075" y="3287032"/>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DF829BFB-F681-4442-A379-9B414633BEBA}"/>
            </a:ext>
          </a:extLst>
        </xdr:cNvPr>
        <xdr:cNvSpPr txBox="1"/>
      </xdr:nvSpPr>
      <xdr:spPr>
        <a:xfrm>
          <a:off x="10817225" y="31511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5B0DFBFA-0EB3-449D-BAFC-4C6F65FDCD27}"/>
            </a:ext>
          </a:extLst>
        </xdr:cNvPr>
        <xdr:cNvCxnSpPr/>
      </xdr:nvCxnSpPr>
      <xdr:spPr>
        <a:xfrm>
          <a:off x="11268075" y="2979511"/>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6DCC4696-EC80-4A35-AE2B-7F10D2E01ED8}"/>
            </a:ext>
          </a:extLst>
        </xdr:cNvPr>
        <xdr:cNvSpPr txBox="1"/>
      </xdr:nvSpPr>
      <xdr:spPr>
        <a:xfrm>
          <a:off x="10817225" y="28404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5F7D9E86-7363-467F-AF79-7EBA0C40DA52}"/>
            </a:ext>
          </a:extLst>
        </xdr:cNvPr>
        <xdr:cNvCxnSpPr/>
      </xdr:nvCxnSpPr>
      <xdr:spPr>
        <a:xfrm>
          <a:off x="11268075" y="2668814"/>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15C3CA81-D3F0-4214-95F1-5FE692190CDA}"/>
            </a:ext>
          </a:extLst>
        </xdr:cNvPr>
        <xdr:cNvSpPr txBox="1"/>
      </xdr:nvSpPr>
      <xdr:spPr>
        <a:xfrm>
          <a:off x="10817225" y="25329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9B3CBD97-DA91-42EC-9BEA-A41845A54C10}"/>
            </a:ext>
          </a:extLst>
        </xdr:cNvPr>
        <xdr:cNvCxnSpPr/>
      </xdr:nvCxnSpPr>
      <xdr:spPr>
        <a:xfrm>
          <a:off x="11268075" y="236129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CD1CD890-1BDC-4B87-ABA3-00CAB8EB4AE6}"/>
            </a:ext>
          </a:extLst>
        </xdr:cNvPr>
        <xdr:cNvSpPr txBox="1"/>
      </xdr:nvSpPr>
      <xdr:spPr>
        <a:xfrm>
          <a:off x="10817225" y="22317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547A0FD5-7462-491B-98C7-390DD4F9812E}"/>
            </a:ext>
          </a:extLst>
        </xdr:cNvPr>
        <xdr:cNvCxnSpPr/>
      </xdr:nvCxnSpPr>
      <xdr:spPr>
        <a:xfrm>
          <a:off x="11268075" y="2050596"/>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21A78A8-5ACA-4634-8EDD-D97BC94326F0}"/>
            </a:ext>
          </a:extLst>
        </xdr:cNvPr>
        <xdr:cNvSpPr txBox="1"/>
      </xdr:nvSpPr>
      <xdr:spPr>
        <a:xfrm>
          <a:off x="10817225" y="19242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FFE9E147-5563-441C-829C-4E208FF7EFA0}"/>
            </a:ext>
          </a:extLst>
        </xdr:cNvPr>
        <xdr:cNvCxnSpPr/>
      </xdr:nvCxnSpPr>
      <xdr:spPr>
        <a:xfrm>
          <a:off x="11268075" y="1743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62641B4B-68B8-4E8B-A789-9EED16DD37B1}"/>
            </a:ext>
          </a:extLst>
        </xdr:cNvPr>
        <xdr:cNvSpPr txBox="1"/>
      </xdr:nvSpPr>
      <xdr:spPr>
        <a:xfrm>
          <a:off x="10817225" y="1616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67BE1D-A7D8-40AB-87EE-6378EC0E94F2}"/>
            </a:ext>
          </a:extLst>
        </xdr:cNvPr>
        <xdr:cNvSpPr/>
      </xdr:nvSpPr>
      <xdr:spPr>
        <a:xfrm>
          <a:off x="11268075" y="1743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3A70E446-AEAD-48D0-B1B2-DC03AA1DBAC9}"/>
            </a:ext>
          </a:extLst>
        </xdr:cNvPr>
        <xdr:cNvCxnSpPr/>
      </xdr:nvCxnSpPr>
      <xdr:spPr>
        <a:xfrm flipV="1">
          <a:off x="14944725" y="2007961"/>
          <a:ext cx="0" cy="1442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114DDE67-CB24-49F3-852D-9D3C76247A2E}"/>
            </a:ext>
          </a:extLst>
        </xdr:cNvPr>
        <xdr:cNvSpPr txBox="1"/>
      </xdr:nvSpPr>
      <xdr:spPr>
        <a:xfrm>
          <a:off x="15020925" y="342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319081BA-A0AC-4A52-AF8A-F994A18EB977}"/>
            </a:ext>
          </a:extLst>
        </xdr:cNvPr>
        <xdr:cNvCxnSpPr/>
      </xdr:nvCxnSpPr>
      <xdr:spPr>
        <a:xfrm>
          <a:off x="14859000" y="34507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8AE5453E-7393-4074-AF4E-BBAA32E2F684}"/>
            </a:ext>
          </a:extLst>
        </xdr:cNvPr>
        <xdr:cNvSpPr txBox="1"/>
      </xdr:nvSpPr>
      <xdr:spPr>
        <a:xfrm>
          <a:off x="15020925" y="17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1C066C2-120D-4442-B07D-E24B79FDD90D}"/>
            </a:ext>
          </a:extLst>
        </xdr:cNvPr>
        <xdr:cNvCxnSpPr/>
      </xdr:nvCxnSpPr>
      <xdr:spPr>
        <a:xfrm>
          <a:off x="14859000" y="20079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45357</xdr:rowOff>
    </xdr:to>
    <xdr:cxnSp macro="">
      <xdr:nvCxnSpPr>
        <xdr:cNvPr id="131" name="直線コネクタ 130">
          <a:extLst>
            <a:ext uri="{FF2B5EF4-FFF2-40B4-BE49-F238E27FC236}">
              <a16:creationId xmlns:a16="http://schemas.microsoft.com/office/drawing/2014/main" id="{74ECD287-D711-432D-A7B6-A0D1744D229A}"/>
            </a:ext>
          </a:extLst>
        </xdr:cNvPr>
        <xdr:cNvCxnSpPr/>
      </xdr:nvCxnSpPr>
      <xdr:spPr>
        <a:xfrm>
          <a:off x="14182725" y="263933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2" name="物件費平均値テキスト">
          <a:extLst>
            <a:ext uri="{FF2B5EF4-FFF2-40B4-BE49-F238E27FC236}">
              <a16:creationId xmlns:a16="http://schemas.microsoft.com/office/drawing/2014/main" id="{1046B5B6-1220-4A43-877B-FE45AEDD48DD}"/>
            </a:ext>
          </a:extLst>
        </xdr:cNvPr>
        <xdr:cNvSpPr txBox="1"/>
      </xdr:nvSpPr>
      <xdr:spPr>
        <a:xfrm>
          <a:off x="15020925" y="2286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7BFACF31-6AE8-4233-B4C6-EF11E0185C58}"/>
            </a:ext>
          </a:extLst>
        </xdr:cNvPr>
        <xdr:cNvSpPr/>
      </xdr:nvSpPr>
      <xdr:spPr>
        <a:xfrm>
          <a:off x="14897100" y="24315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37193</xdr:rowOff>
    </xdr:from>
    <xdr:to>
      <xdr:col>78</xdr:col>
      <xdr:colOff>69850</xdr:colOff>
      <xdr:row>16</xdr:row>
      <xdr:rowOff>45357</xdr:rowOff>
    </xdr:to>
    <xdr:cxnSp macro="">
      <xdr:nvCxnSpPr>
        <xdr:cNvPr id="134" name="直線コネクタ 133">
          <a:extLst>
            <a:ext uri="{FF2B5EF4-FFF2-40B4-BE49-F238E27FC236}">
              <a16:creationId xmlns:a16="http://schemas.microsoft.com/office/drawing/2014/main" id="{AF55DF1C-693F-4DFF-A0AE-EEC146F35E30}"/>
            </a:ext>
          </a:extLst>
        </xdr:cNvPr>
        <xdr:cNvCxnSpPr/>
      </xdr:nvCxnSpPr>
      <xdr:spPr>
        <a:xfrm>
          <a:off x="13388975" y="2466068"/>
          <a:ext cx="793750" cy="17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501F5E10-BA4C-40B5-B54D-EDCCDC1737A4}"/>
            </a:ext>
          </a:extLst>
        </xdr:cNvPr>
        <xdr:cNvSpPr/>
      </xdr:nvSpPr>
      <xdr:spPr>
        <a:xfrm>
          <a:off x="14135100" y="23889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6" name="テキスト ボックス 135">
          <a:extLst>
            <a:ext uri="{FF2B5EF4-FFF2-40B4-BE49-F238E27FC236}">
              <a16:creationId xmlns:a16="http://schemas.microsoft.com/office/drawing/2014/main" id="{88F48F1E-8021-4FB6-B69F-936980B9C82F}"/>
            </a:ext>
          </a:extLst>
        </xdr:cNvPr>
        <xdr:cNvSpPr txBox="1"/>
      </xdr:nvSpPr>
      <xdr:spPr>
        <a:xfrm>
          <a:off x="13839825" y="217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37193</xdr:rowOff>
    </xdr:from>
    <xdr:to>
      <xdr:col>73</xdr:col>
      <xdr:colOff>180975</xdr:colOff>
      <xdr:row>15</xdr:row>
      <xdr:rowOff>118836</xdr:rowOff>
    </xdr:to>
    <xdr:cxnSp macro="">
      <xdr:nvCxnSpPr>
        <xdr:cNvPr id="137" name="直線コネクタ 136">
          <a:extLst>
            <a:ext uri="{FF2B5EF4-FFF2-40B4-BE49-F238E27FC236}">
              <a16:creationId xmlns:a16="http://schemas.microsoft.com/office/drawing/2014/main" id="{E3671328-DF1F-4144-8D2A-7F8C0D32CD93}"/>
            </a:ext>
          </a:extLst>
        </xdr:cNvPr>
        <xdr:cNvCxnSpPr/>
      </xdr:nvCxnSpPr>
      <xdr:spPr>
        <a:xfrm flipV="1">
          <a:off x="12579350" y="2466068"/>
          <a:ext cx="809625"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23ACC6D9-3A75-41BA-85DC-26AF30897AB8}"/>
            </a:ext>
          </a:extLst>
        </xdr:cNvPr>
        <xdr:cNvSpPr/>
      </xdr:nvSpPr>
      <xdr:spPr>
        <a:xfrm>
          <a:off x="13341350" y="2254704"/>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9" name="テキスト ボックス 138">
          <a:extLst>
            <a:ext uri="{FF2B5EF4-FFF2-40B4-BE49-F238E27FC236}">
              <a16:creationId xmlns:a16="http://schemas.microsoft.com/office/drawing/2014/main" id="{04186874-FDAF-441E-B280-45FAD4534137}"/>
            </a:ext>
          </a:extLst>
        </xdr:cNvPr>
        <xdr:cNvSpPr txBox="1"/>
      </xdr:nvSpPr>
      <xdr:spPr>
        <a:xfrm>
          <a:off x="13030200" y="202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151493</xdr:rowOff>
    </xdr:to>
    <xdr:cxnSp macro="">
      <xdr:nvCxnSpPr>
        <xdr:cNvPr id="140" name="直線コネクタ 139">
          <a:extLst>
            <a:ext uri="{FF2B5EF4-FFF2-40B4-BE49-F238E27FC236}">
              <a16:creationId xmlns:a16="http://schemas.microsoft.com/office/drawing/2014/main" id="{883D7022-064B-4557-985A-7D3A56DA73A7}"/>
            </a:ext>
          </a:extLst>
        </xdr:cNvPr>
        <xdr:cNvCxnSpPr/>
      </xdr:nvCxnSpPr>
      <xdr:spPr>
        <a:xfrm flipV="1">
          <a:off x="11769725" y="2550886"/>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A9228F71-73B6-4DF3-B834-31C9A0C0E40B}"/>
            </a:ext>
          </a:extLst>
        </xdr:cNvPr>
        <xdr:cNvSpPr/>
      </xdr:nvSpPr>
      <xdr:spPr>
        <a:xfrm>
          <a:off x="12531725" y="23268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a:extLst>
            <a:ext uri="{FF2B5EF4-FFF2-40B4-BE49-F238E27FC236}">
              <a16:creationId xmlns:a16="http://schemas.microsoft.com/office/drawing/2014/main" id="{9A3A3218-C983-44BF-A7D8-B827349BD997}"/>
            </a:ext>
          </a:extLst>
        </xdr:cNvPr>
        <xdr:cNvSpPr txBox="1"/>
      </xdr:nvSpPr>
      <xdr:spPr>
        <a:xfrm>
          <a:off x="12236450" y="210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F7D86162-6CD2-4C24-8181-9E1DC9FCE51F}"/>
            </a:ext>
          </a:extLst>
        </xdr:cNvPr>
        <xdr:cNvSpPr/>
      </xdr:nvSpPr>
      <xdr:spPr>
        <a:xfrm>
          <a:off x="11734800" y="23136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A3C6809D-B46F-412E-9D26-16DC062BC2ED}"/>
            </a:ext>
          </a:extLst>
        </xdr:cNvPr>
        <xdr:cNvSpPr txBox="1"/>
      </xdr:nvSpPr>
      <xdr:spPr>
        <a:xfrm>
          <a:off x="11426825"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66FE42C8-53F4-4FCC-BB5F-F99B828B86C9}"/>
            </a:ext>
          </a:extLst>
        </xdr:cNvPr>
        <xdr:cNvSpPr txBox="1"/>
      </xdr:nvSpPr>
      <xdr:spPr>
        <a:xfrm>
          <a:off x="14751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F94C8218-0662-4D11-B2C1-54404C510402}"/>
            </a:ext>
          </a:extLst>
        </xdr:cNvPr>
        <xdr:cNvSpPr txBox="1"/>
      </xdr:nvSpPr>
      <xdr:spPr>
        <a:xfrm>
          <a:off x="13989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38AA9284-BCB9-415F-828B-91FF85A5B10D}"/>
            </a:ext>
          </a:extLst>
        </xdr:cNvPr>
        <xdr:cNvSpPr txBox="1"/>
      </xdr:nvSpPr>
      <xdr:spPr>
        <a:xfrm>
          <a:off x="131921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E29069DF-2A80-4F17-AF1E-63D4111C4DF4}"/>
            </a:ext>
          </a:extLst>
        </xdr:cNvPr>
        <xdr:cNvSpPr txBox="1"/>
      </xdr:nvSpPr>
      <xdr:spPr>
        <a:xfrm>
          <a:off x="1238250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20EE7BDC-BA6F-4825-A323-A6812E1DD907}"/>
            </a:ext>
          </a:extLst>
        </xdr:cNvPr>
        <xdr:cNvSpPr txBox="1"/>
      </xdr:nvSpPr>
      <xdr:spPr>
        <a:xfrm>
          <a:off x="115792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50" name="楕円 149">
          <a:extLst>
            <a:ext uri="{FF2B5EF4-FFF2-40B4-BE49-F238E27FC236}">
              <a16:creationId xmlns:a16="http://schemas.microsoft.com/office/drawing/2014/main" id="{26380FB8-9F95-4009-83B2-68BD0C66DA00}"/>
            </a:ext>
          </a:extLst>
        </xdr:cNvPr>
        <xdr:cNvSpPr/>
      </xdr:nvSpPr>
      <xdr:spPr>
        <a:xfrm>
          <a:off x="14897100" y="25917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138084</xdr:rowOff>
    </xdr:from>
    <xdr:ext cx="762000" cy="259045"/>
    <xdr:sp macro="" textlink="">
      <xdr:nvSpPr>
        <xdr:cNvPr id="151" name="物件費該当値テキスト">
          <a:extLst>
            <a:ext uri="{FF2B5EF4-FFF2-40B4-BE49-F238E27FC236}">
              <a16:creationId xmlns:a16="http://schemas.microsoft.com/office/drawing/2014/main" id="{7EAF4E3E-E63A-4C6E-8EA7-3F9EBF18F8D7}"/>
            </a:ext>
          </a:extLst>
        </xdr:cNvPr>
        <xdr:cNvSpPr txBox="1"/>
      </xdr:nvSpPr>
      <xdr:spPr>
        <a:xfrm>
          <a:off x="15020925" y="25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2" name="楕円 151">
          <a:extLst>
            <a:ext uri="{FF2B5EF4-FFF2-40B4-BE49-F238E27FC236}">
              <a16:creationId xmlns:a16="http://schemas.microsoft.com/office/drawing/2014/main" id="{A749FA7D-B5E7-4125-A96E-3C2A0A016F02}"/>
            </a:ext>
          </a:extLst>
        </xdr:cNvPr>
        <xdr:cNvSpPr/>
      </xdr:nvSpPr>
      <xdr:spPr>
        <a:xfrm>
          <a:off x="14135100" y="25917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53" name="テキスト ボックス 152">
          <a:extLst>
            <a:ext uri="{FF2B5EF4-FFF2-40B4-BE49-F238E27FC236}">
              <a16:creationId xmlns:a16="http://schemas.microsoft.com/office/drawing/2014/main" id="{63FBECAA-D96B-4D0E-ACC0-7EB724E0BB14}"/>
            </a:ext>
          </a:extLst>
        </xdr:cNvPr>
        <xdr:cNvSpPr txBox="1"/>
      </xdr:nvSpPr>
      <xdr:spPr>
        <a:xfrm>
          <a:off x="13839825" y="26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157843</xdr:rowOff>
    </xdr:from>
    <xdr:to>
      <xdr:col>74</xdr:col>
      <xdr:colOff>31750</xdr:colOff>
      <xdr:row>15</xdr:row>
      <xdr:rowOff>87993</xdr:rowOff>
    </xdr:to>
    <xdr:sp macro="" textlink="">
      <xdr:nvSpPr>
        <xdr:cNvPr id="154" name="楕円 153">
          <a:extLst>
            <a:ext uri="{FF2B5EF4-FFF2-40B4-BE49-F238E27FC236}">
              <a16:creationId xmlns:a16="http://schemas.microsoft.com/office/drawing/2014/main" id="{1A5E0E8A-7FAB-4FF4-92D6-8E4808ED0431}"/>
            </a:ext>
          </a:extLst>
        </xdr:cNvPr>
        <xdr:cNvSpPr/>
      </xdr:nvSpPr>
      <xdr:spPr>
        <a:xfrm>
          <a:off x="13341350" y="2427968"/>
          <a:ext cx="793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72770</xdr:rowOff>
    </xdr:from>
    <xdr:ext cx="762000" cy="259045"/>
    <xdr:sp macro="" textlink="">
      <xdr:nvSpPr>
        <xdr:cNvPr id="155" name="テキスト ボックス 154">
          <a:extLst>
            <a:ext uri="{FF2B5EF4-FFF2-40B4-BE49-F238E27FC236}">
              <a16:creationId xmlns:a16="http://schemas.microsoft.com/office/drawing/2014/main" id="{F0C1A78F-92EF-4F2E-ADCE-FBC32A111C82}"/>
            </a:ext>
          </a:extLst>
        </xdr:cNvPr>
        <xdr:cNvSpPr txBox="1"/>
      </xdr:nvSpPr>
      <xdr:spPr>
        <a:xfrm>
          <a:off x="13030200" y="249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6" name="楕円 155">
          <a:extLst>
            <a:ext uri="{FF2B5EF4-FFF2-40B4-BE49-F238E27FC236}">
              <a16:creationId xmlns:a16="http://schemas.microsoft.com/office/drawing/2014/main" id="{B469533E-23E7-40D6-AC3A-5C41A27D4692}"/>
            </a:ext>
          </a:extLst>
        </xdr:cNvPr>
        <xdr:cNvSpPr/>
      </xdr:nvSpPr>
      <xdr:spPr>
        <a:xfrm>
          <a:off x="12531725" y="24937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57" name="テキスト ボックス 156">
          <a:extLst>
            <a:ext uri="{FF2B5EF4-FFF2-40B4-BE49-F238E27FC236}">
              <a16:creationId xmlns:a16="http://schemas.microsoft.com/office/drawing/2014/main" id="{4931DE95-B4D3-40B3-A464-CC7799CCBC16}"/>
            </a:ext>
          </a:extLst>
        </xdr:cNvPr>
        <xdr:cNvSpPr txBox="1"/>
      </xdr:nvSpPr>
      <xdr:spPr>
        <a:xfrm>
          <a:off x="12236450" y="258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8" name="楕円 157">
          <a:extLst>
            <a:ext uri="{FF2B5EF4-FFF2-40B4-BE49-F238E27FC236}">
              <a16:creationId xmlns:a16="http://schemas.microsoft.com/office/drawing/2014/main" id="{C33BBD15-2592-4A92-9E65-F0893D104843}"/>
            </a:ext>
          </a:extLst>
        </xdr:cNvPr>
        <xdr:cNvSpPr/>
      </xdr:nvSpPr>
      <xdr:spPr>
        <a:xfrm>
          <a:off x="11734800" y="2532743"/>
          <a:ext cx="825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59" name="テキスト ボックス 158">
          <a:extLst>
            <a:ext uri="{FF2B5EF4-FFF2-40B4-BE49-F238E27FC236}">
              <a16:creationId xmlns:a16="http://schemas.microsoft.com/office/drawing/2014/main" id="{2796DDA0-ABF0-42E2-ACD9-B6DBA640DEE3}"/>
            </a:ext>
          </a:extLst>
        </xdr:cNvPr>
        <xdr:cNvSpPr txBox="1"/>
      </xdr:nvSpPr>
      <xdr:spPr>
        <a:xfrm>
          <a:off x="11426825" y="260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9A99B68B-D1B7-40FB-9F44-C664140B70E7}"/>
            </a:ext>
          </a:extLst>
        </xdr:cNvPr>
        <xdr:cNvSpPr/>
      </xdr:nvSpPr>
      <xdr:spPr>
        <a:xfrm>
          <a:off x="701675" y="76771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F8C0D3D0-ADE9-449C-8D4F-DA34D5662FF5}"/>
            </a:ext>
          </a:extLst>
        </xdr:cNvPr>
        <xdr:cNvSpPr/>
      </xdr:nvSpPr>
      <xdr:spPr>
        <a:xfrm>
          <a:off x="4886325" y="77438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D11EFB7C-DDC7-4F55-B394-F52646BE2975}"/>
            </a:ext>
          </a:extLst>
        </xdr:cNvPr>
        <xdr:cNvSpPr/>
      </xdr:nvSpPr>
      <xdr:spPr>
        <a:xfrm>
          <a:off x="4886325" y="79248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C1C4C418-37C0-482F-ADCC-FBD168AD836D}"/>
            </a:ext>
          </a:extLst>
        </xdr:cNvPr>
        <xdr:cNvSpPr/>
      </xdr:nvSpPr>
      <xdr:spPr>
        <a:xfrm>
          <a:off x="6416675" y="77438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5EA28AF6-1DE4-4542-99EC-422403D47E7F}"/>
            </a:ext>
          </a:extLst>
        </xdr:cNvPr>
        <xdr:cNvSpPr/>
      </xdr:nvSpPr>
      <xdr:spPr>
        <a:xfrm>
          <a:off x="6416675" y="79248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693D8CAD-FCF2-4302-AF46-302458F162F7}"/>
            </a:ext>
          </a:extLst>
        </xdr:cNvPr>
        <xdr:cNvSpPr/>
      </xdr:nvSpPr>
      <xdr:spPr>
        <a:xfrm>
          <a:off x="78835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35DDFCEB-A95E-49FF-9728-B694A8B983A3}"/>
            </a:ext>
          </a:extLst>
        </xdr:cNvPr>
        <xdr:cNvSpPr/>
      </xdr:nvSpPr>
      <xdr:spPr>
        <a:xfrm>
          <a:off x="78835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B28D6EE2-C9A1-4C82-9524-E6731DA64D5E}"/>
            </a:ext>
          </a:extLst>
        </xdr:cNvPr>
        <xdr:cNvSpPr/>
      </xdr:nvSpPr>
      <xdr:spPr>
        <a:xfrm>
          <a:off x="701675" y="82200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AA14E70E-E95B-45BD-B383-5258EC5D26D6}"/>
            </a:ext>
          </a:extLst>
        </xdr:cNvPr>
        <xdr:cNvSpPr/>
      </xdr:nvSpPr>
      <xdr:spPr>
        <a:xfrm>
          <a:off x="5181600" y="82200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C28649D6-EB70-4E50-AA21-12706EAC6D59}"/>
            </a:ext>
          </a:extLst>
        </xdr:cNvPr>
        <xdr:cNvSpPr/>
      </xdr:nvSpPr>
      <xdr:spPr>
        <a:xfrm>
          <a:off x="5248275" y="82200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ADF863CE-9032-45DE-9898-0F434AD1D99F}"/>
            </a:ext>
          </a:extLst>
        </xdr:cNvPr>
        <xdr:cNvSpPr txBox="1"/>
      </xdr:nvSpPr>
      <xdr:spPr>
        <a:xfrm>
          <a:off x="5264150"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団体中３位で推移している。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これは、類似団体と比べ、生活保護費をはじめとする社会保障経費が少ないことなどが要因としてあげられる。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近年、自立支援給付費、障害児施設給付費、こども園等給付費が増加傾向にあることなどから、今後、少子高齢化社会に対応した適切な執行に努めていく。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18594D1C-44B2-4F4A-B36F-0CB398B8F3B5}"/>
            </a:ext>
          </a:extLst>
        </xdr:cNvPr>
        <xdr:cNvSpPr txBox="1"/>
      </xdr:nvSpPr>
      <xdr:spPr>
        <a:xfrm>
          <a:off x="6635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8D5C0CD2-4A48-460D-B40D-317E7B5744CB}"/>
            </a:ext>
          </a:extLst>
        </xdr:cNvPr>
        <xdr:cNvCxnSpPr/>
      </xdr:nvCxnSpPr>
      <xdr:spPr>
        <a:xfrm>
          <a:off x="701675" y="103727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8F7C2FE9-95A2-448F-9301-0BDC256E6201}"/>
            </a:ext>
          </a:extLst>
        </xdr:cNvPr>
        <xdr:cNvSpPr txBox="1"/>
      </xdr:nvSpPr>
      <xdr:spPr>
        <a:xfrm>
          <a:off x="234950"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5953024A-E4EA-44E7-BD8C-A5BB91AC7D29}"/>
            </a:ext>
          </a:extLst>
        </xdr:cNvPr>
        <xdr:cNvCxnSpPr/>
      </xdr:nvCxnSpPr>
      <xdr:spPr>
        <a:xfrm>
          <a:off x="701675" y="1006520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8FC72B1B-C9BD-492E-B36A-76F99D79DBFB}"/>
            </a:ext>
          </a:extLst>
        </xdr:cNvPr>
        <xdr:cNvSpPr txBox="1"/>
      </xdr:nvSpPr>
      <xdr:spPr>
        <a:xfrm>
          <a:off x="234950" y="99356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71514555-9FA8-4DC4-ACEE-034E17F76244}"/>
            </a:ext>
          </a:extLst>
        </xdr:cNvPr>
        <xdr:cNvCxnSpPr/>
      </xdr:nvCxnSpPr>
      <xdr:spPr>
        <a:xfrm>
          <a:off x="701675" y="9764032"/>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F9903445-535F-42D6-ACA7-492E99E49412}"/>
            </a:ext>
          </a:extLst>
        </xdr:cNvPr>
        <xdr:cNvSpPr txBox="1"/>
      </xdr:nvSpPr>
      <xdr:spPr>
        <a:xfrm>
          <a:off x="234950" y="96281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90154CCA-19D0-4525-83D6-2CAECF079752}"/>
            </a:ext>
          </a:extLst>
        </xdr:cNvPr>
        <xdr:cNvCxnSpPr/>
      </xdr:nvCxnSpPr>
      <xdr:spPr>
        <a:xfrm>
          <a:off x="701675" y="945651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28BCD996-4A50-467C-B3AB-580ADB1B7E08}"/>
            </a:ext>
          </a:extLst>
        </xdr:cNvPr>
        <xdr:cNvSpPr txBox="1"/>
      </xdr:nvSpPr>
      <xdr:spPr>
        <a:xfrm>
          <a:off x="234950" y="93174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FCC21765-E4A7-4AB8-BBFB-7CBABA4736C5}"/>
            </a:ext>
          </a:extLst>
        </xdr:cNvPr>
        <xdr:cNvCxnSpPr/>
      </xdr:nvCxnSpPr>
      <xdr:spPr>
        <a:xfrm>
          <a:off x="701675" y="914581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A1AF335D-B210-4CCD-A309-F94791BC4119}"/>
            </a:ext>
          </a:extLst>
        </xdr:cNvPr>
        <xdr:cNvSpPr txBox="1"/>
      </xdr:nvSpPr>
      <xdr:spPr>
        <a:xfrm>
          <a:off x="234950" y="90099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C5C08487-4FC2-4462-A700-C88CF6BC3AA6}"/>
            </a:ext>
          </a:extLst>
        </xdr:cNvPr>
        <xdr:cNvCxnSpPr/>
      </xdr:nvCxnSpPr>
      <xdr:spPr>
        <a:xfrm>
          <a:off x="701675" y="883829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70C05782-9916-40E3-BDF5-38022BF8026E}"/>
            </a:ext>
          </a:extLst>
        </xdr:cNvPr>
        <xdr:cNvSpPr txBox="1"/>
      </xdr:nvSpPr>
      <xdr:spPr>
        <a:xfrm>
          <a:off x="234950" y="87087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A83AB61B-8695-486E-9A19-BC8D29811A7A}"/>
            </a:ext>
          </a:extLst>
        </xdr:cNvPr>
        <xdr:cNvCxnSpPr/>
      </xdr:nvCxnSpPr>
      <xdr:spPr>
        <a:xfrm>
          <a:off x="701675" y="8527597"/>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CBA300FC-6A54-4B1C-A34F-05570C95DB9C}"/>
            </a:ext>
          </a:extLst>
        </xdr:cNvPr>
        <xdr:cNvSpPr txBox="1"/>
      </xdr:nvSpPr>
      <xdr:spPr>
        <a:xfrm>
          <a:off x="234950" y="84012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436E5D8F-E6A3-42D5-B729-EE16FEC097DD}"/>
            </a:ext>
          </a:extLst>
        </xdr:cNvPr>
        <xdr:cNvCxnSpPr/>
      </xdr:nvCxnSpPr>
      <xdr:spPr>
        <a:xfrm>
          <a:off x="701675" y="82200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AC87FE18-212D-4EDD-A19C-4A4FE5A8A703}"/>
            </a:ext>
          </a:extLst>
        </xdr:cNvPr>
        <xdr:cNvSpPr txBox="1"/>
      </xdr:nvSpPr>
      <xdr:spPr>
        <a:xfrm>
          <a:off x="234950"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771E9A6E-9F48-4E66-B3BA-968BEDE267E4}"/>
            </a:ext>
          </a:extLst>
        </xdr:cNvPr>
        <xdr:cNvSpPr/>
      </xdr:nvSpPr>
      <xdr:spPr>
        <a:xfrm>
          <a:off x="701675" y="82200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143328</xdr:rowOff>
    </xdr:from>
    <xdr:to>
      <xdr:col>24</xdr:col>
      <xdr:colOff>25400</xdr:colOff>
      <xdr:row>62</xdr:row>
      <xdr:rowOff>78015</xdr:rowOff>
    </xdr:to>
    <xdr:cxnSp macro="">
      <xdr:nvCxnSpPr>
        <xdr:cNvPr id="189" name="直線コネクタ 188">
          <a:extLst>
            <a:ext uri="{FF2B5EF4-FFF2-40B4-BE49-F238E27FC236}">
              <a16:creationId xmlns:a16="http://schemas.microsoft.com/office/drawing/2014/main" id="{A75E4A8B-DEB3-4435-A1E8-C29B8FABF46D}"/>
            </a:ext>
          </a:extLst>
        </xdr:cNvPr>
        <xdr:cNvCxnSpPr/>
      </xdr:nvCxnSpPr>
      <xdr:spPr>
        <a:xfrm flipV="1">
          <a:off x="4371975" y="8884103"/>
          <a:ext cx="0" cy="123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90" name="扶助費最小値テキスト">
          <a:extLst>
            <a:ext uri="{FF2B5EF4-FFF2-40B4-BE49-F238E27FC236}">
              <a16:creationId xmlns:a16="http://schemas.microsoft.com/office/drawing/2014/main" id="{F1712381-FFCA-43D7-91D1-F2D7C50F5AF1}"/>
            </a:ext>
          </a:extLst>
        </xdr:cNvPr>
        <xdr:cNvSpPr txBox="1"/>
      </xdr:nvSpPr>
      <xdr:spPr>
        <a:xfrm>
          <a:off x="4457700" y="1008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91" name="直線コネクタ 190">
          <a:extLst>
            <a:ext uri="{FF2B5EF4-FFF2-40B4-BE49-F238E27FC236}">
              <a16:creationId xmlns:a16="http://schemas.microsoft.com/office/drawing/2014/main" id="{B8C31866-8079-4F91-94AE-D1D32B2A74C1}"/>
            </a:ext>
          </a:extLst>
        </xdr:cNvPr>
        <xdr:cNvCxnSpPr/>
      </xdr:nvCxnSpPr>
      <xdr:spPr>
        <a:xfrm>
          <a:off x="4302125" y="1011736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58255</xdr:rowOff>
    </xdr:from>
    <xdr:ext cx="762000" cy="259045"/>
    <xdr:sp macro="" textlink="">
      <xdr:nvSpPr>
        <xdr:cNvPr id="192" name="扶助費最大値テキスト">
          <a:extLst>
            <a:ext uri="{FF2B5EF4-FFF2-40B4-BE49-F238E27FC236}">
              <a16:creationId xmlns:a16="http://schemas.microsoft.com/office/drawing/2014/main" id="{E70578E3-5FCC-4F67-B489-B2391C1DAE1F}"/>
            </a:ext>
          </a:extLst>
        </xdr:cNvPr>
        <xdr:cNvSpPr txBox="1"/>
      </xdr:nvSpPr>
      <xdr:spPr>
        <a:xfrm>
          <a:off x="4457700" y="864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143328</xdr:rowOff>
    </xdr:from>
    <xdr:to>
      <xdr:col>24</xdr:col>
      <xdr:colOff>114300</xdr:colOff>
      <xdr:row>54</xdr:row>
      <xdr:rowOff>143328</xdr:rowOff>
    </xdr:to>
    <xdr:cxnSp macro="">
      <xdr:nvCxnSpPr>
        <xdr:cNvPr id="193" name="直線コネクタ 192">
          <a:extLst>
            <a:ext uri="{FF2B5EF4-FFF2-40B4-BE49-F238E27FC236}">
              <a16:creationId xmlns:a16="http://schemas.microsoft.com/office/drawing/2014/main" id="{6F63AEF0-9699-4AE7-B6C8-665DB732ECB1}"/>
            </a:ext>
          </a:extLst>
        </xdr:cNvPr>
        <xdr:cNvCxnSpPr/>
      </xdr:nvCxnSpPr>
      <xdr:spPr>
        <a:xfrm>
          <a:off x="4302125" y="8884103"/>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55</xdr:row>
      <xdr:rowOff>69850</xdr:rowOff>
    </xdr:to>
    <xdr:cxnSp macro="">
      <xdr:nvCxnSpPr>
        <xdr:cNvPr id="194" name="直線コネクタ 193">
          <a:extLst>
            <a:ext uri="{FF2B5EF4-FFF2-40B4-BE49-F238E27FC236}">
              <a16:creationId xmlns:a16="http://schemas.microsoft.com/office/drawing/2014/main" id="{819E05BB-3981-4208-945D-1DB283708E38}"/>
            </a:ext>
          </a:extLst>
        </xdr:cNvPr>
        <xdr:cNvCxnSpPr/>
      </xdr:nvCxnSpPr>
      <xdr:spPr>
        <a:xfrm>
          <a:off x="3616325" y="8808810"/>
          <a:ext cx="755650" cy="16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23784</xdr:rowOff>
    </xdr:from>
    <xdr:ext cx="762000" cy="259045"/>
    <xdr:sp macro="" textlink="">
      <xdr:nvSpPr>
        <xdr:cNvPr id="195" name="扶助費平均値テキスト">
          <a:extLst>
            <a:ext uri="{FF2B5EF4-FFF2-40B4-BE49-F238E27FC236}">
              <a16:creationId xmlns:a16="http://schemas.microsoft.com/office/drawing/2014/main" id="{35D9501F-A45D-4CB9-AFCE-BEAD2D89AC36}"/>
            </a:ext>
          </a:extLst>
        </xdr:cNvPr>
        <xdr:cNvSpPr txBox="1"/>
      </xdr:nvSpPr>
      <xdr:spPr>
        <a:xfrm>
          <a:off x="4457700" y="9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196" name="フローチャート: 判断 195">
          <a:extLst>
            <a:ext uri="{FF2B5EF4-FFF2-40B4-BE49-F238E27FC236}">
              <a16:creationId xmlns:a16="http://schemas.microsoft.com/office/drawing/2014/main" id="{1FA72493-8779-4C49-9CD1-4DB4BCA79E81}"/>
            </a:ext>
          </a:extLst>
        </xdr:cNvPr>
        <xdr:cNvSpPr/>
      </xdr:nvSpPr>
      <xdr:spPr>
        <a:xfrm>
          <a:off x="4340225" y="9602107"/>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61685</xdr:rowOff>
    </xdr:to>
    <xdr:cxnSp macro="">
      <xdr:nvCxnSpPr>
        <xdr:cNvPr id="197" name="直線コネクタ 196">
          <a:extLst>
            <a:ext uri="{FF2B5EF4-FFF2-40B4-BE49-F238E27FC236}">
              <a16:creationId xmlns:a16="http://schemas.microsoft.com/office/drawing/2014/main" id="{19C60054-E2CB-4817-AD31-C0796ABBDD44}"/>
            </a:ext>
          </a:extLst>
        </xdr:cNvPr>
        <xdr:cNvCxnSpPr/>
      </xdr:nvCxnSpPr>
      <xdr:spPr>
        <a:xfrm>
          <a:off x="2816225" y="8733518"/>
          <a:ext cx="800100" cy="7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8" name="フローチャート: 判断 197">
          <a:extLst>
            <a:ext uri="{FF2B5EF4-FFF2-40B4-BE49-F238E27FC236}">
              <a16:creationId xmlns:a16="http://schemas.microsoft.com/office/drawing/2014/main" id="{75BA263D-CF1B-4C3D-9C04-4B9407DAC594}"/>
            </a:ext>
          </a:extLst>
        </xdr:cNvPr>
        <xdr:cNvSpPr/>
      </xdr:nvSpPr>
      <xdr:spPr>
        <a:xfrm>
          <a:off x="3578225" y="946785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9" name="テキスト ボックス 198">
          <a:extLst>
            <a:ext uri="{FF2B5EF4-FFF2-40B4-BE49-F238E27FC236}">
              <a16:creationId xmlns:a16="http://schemas.microsoft.com/office/drawing/2014/main" id="{21877ADF-9F44-459F-858D-62A8AA223C65}"/>
            </a:ext>
          </a:extLst>
        </xdr:cNvPr>
        <xdr:cNvSpPr txBox="1"/>
      </xdr:nvSpPr>
      <xdr:spPr>
        <a:xfrm>
          <a:off x="3267075" y="955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53</xdr:row>
      <xdr:rowOff>167822</xdr:rowOff>
    </xdr:to>
    <xdr:cxnSp macro="">
      <xdr:nvCxnSpPr>
        <xdr:cNvPr id="200" name="直線コネクタ 199">
          <a:extLst>
            <a:ext uri="{FF2B5EF4-FFF2-40B4-BE49-F238E27FC236}">
              <a16:creationId xmlns:a16="http://schemas.microsoft.com/office/drawing/2014/main" id="{23B42077-C68A-4CBC-9503-7C7E1A75AEF3}"/>
            </a:ext>
          </a:extLst>
        </xdr:cNvPr>
        <xdr:cNvCxnSpPr/>
      </xdr:nvCxnSpPr>
      <xdr:spPr>
        <a:xfrm flipV="1">
          <a:off x="1997075" y="8733518"/>
          <a:ext cx="81915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201" name="フローチャート: 判断 200">
          <a:extLst>
            <a:ext uri="{FF2B5EF4-FFF2-40B4-BE49-F238E27FC236}">
              <a16:creationId xmlns:a16="http://schemas.microsoft.com/office/drawing/2014/main" id="{1C8FD353-F298-47A1-957F-3167D3A827F1}"/>
            </a:ext>
          </a:extLst>
        </xdr:cNvPr>
        <xdr:cNvSpPr/>
      </xdr:nvSpPr>
      <xdr:spPr>
        <a:xfrm>
          <a:off x="2759075" y="93467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02" name="テキスト ボックス 201">
          <a:extLst>
            <a:ext uri="{FF2B5EF4-FFF2-40B4-BE49-F238E27FC236}">
              <a16:creationId xmlns:a16="http://schemas.microsoft.com/office/drawing/2014/main" id="{7F72BE44-87A1-471B-9C04-2CA4933CCDD5}"/>
            </a:ext>
          </a:extLst>
        </xdr:cNvPr>
        <xdr:cNvSpPr txBox="1"/>
      </xdr:nvSpPr>
      <xdr:spPr>
        <a:xfrm>
          <a:off x="2473325" y="94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203" name="直線コネクタ 202">
          <a:extLst>
            <a:ext uri="{FF2B5EF4-FFF2-40B4-BE49-F238E27FC236}">
              <a16:creationId xmlns:a16="http://schemas.microsoft.com/office/drawing/2014/main" id="{092E9579-C57D-45AF-BD1E-9015F915D4CE}"/>
            </a:ext>
          </a:extLst>
        </xdr:cNvPr>
        <xdr:cNvCxnSpPr/>
      </xdr:nvCxnSpPr>
      <xdr:spPr>
        <a:xfrm flipV="1">
          <a:off x="1209675" y="8746672"/>
          <a:ext cx="787400" cy="2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xdr:rowOff>
    </xdr:from>
    <xdr:to>
      <xdr:col>11</xdr:col>
      <xdr:colOff>60325</xdr:colOff>
      <xdr:row>58</xdr:row>
      <xdr:rowOff>112485</xdr:rowOff>
    </xdr:to>
    <xdr:sp macro="" textlink="">
      <xdr:nvSpPr>
        <xdr:cNvPr id="204" name="フローチャート: 判断 203">
          <a:extLst>
            <a:ext uri="{FF2B5EF4-FFF2-40B4-BE49-F238E27FC236}">
              <a16:creationId xmlns:a16="http://schemas.microsoft.com/office/drawing/2014/main" id="{847C72E3-E249-4825-AEF5-5BE4BE792147}"/>
            </a:ext>
          </a:extLst>
        </xdr:cNvPr>
        <xdr:cNvSpPr/>
      </xdr:nvSpPr>
      <xdr:spPr>
        <a:xfrm>
          <a:off x="1971675" y="9399360"/>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05" name="テキスト ボックス 204">
          <a:extLst>
            <a:ext uri="{FF2B5EF4-FFF2-40B4-BE49-F238E27FC236}">
              <a16:creationId xmlns:a16="http://schemas.microsoft.com/office/drawing/2014/main" id="{498C1F9E-22DA-425B-B429-F99F89196A08}"/>
            </a:ext>
          </a:extLst>
        </xdr:cNvPr>
        <xdr:cNvSpPr txBox="1"/>
      </xdr:nvSpPr>
      <xdr:spPr>
        <a:xfrm>
          <a:off x="1654175" y="948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a:extLst>
            <a:ext uri="{FF2B5EF4-FFF2-40B4-BE49-F238E27FC236}">
              <a16:creationId xmlns:a16="http://schemas.microsoft.com/office/drawing/2014/main" id="{0483E55B-D666-4875-9B4A-D16CCB993D6D}"/>
            </a:ext>
          </a:extLst>
        </xdr:cNvPr>
        <xdr:cNvSpPr/>
      </xdr:nvSpPr>
      <xdr:spPr>
        <a:xfrm>
          <a:off x="1152525" y="9467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F82E7456-3E72-4CB1-A3EA-1D1EC6CC0FBC}"/>
            </a:ext>
          </a:extLst>
        </xdr:cNvPr>
        <xdr:cNvSpPr txBox="1"/>
      </xdr:nvSpPr>
      <xdr:spPr>
        <a:xfrm>
          <a:off x="866775" y="95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934722E7-C87A-4E71-8E92-D2EE767CCEF8}"/>
            </a:ext>
          </a:extLst>
        </xdr:cNvPr>
        <xdr:cNvSpPr txBox="1"/>
      </xdr:nvSpPr>
      <xdr:spPr>
        <a:xfrm>
          <a:off x="41687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775279B6-2B2B-4104-8A79-057C93E465ED}"/>
            </a:ext>
          </a:extLst>
        </xdr:cNvPr>
        <xdr:cNvSpPr txBox="1"/>
      </xdr:nvSpPr>
      <xdr:spPr>
        <a:xfrm>
          <a:off x="34290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694F7A83-50C5-4A71-8B7B-EE6A9E9D8D15}"/>
            </a:ext>
          </a:extLst>
        </xdr:cNvPr>
        <xdr:cNvSpPr txBox="1"/>
      </xdr:nvSpPr>
      <xdr:spPr>
        <a:xfrm>
          <a:off x="26193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E47A8E1F-3D72-44BD-9E88-DBBDF75595EC}"/>
            </a:ext>
          </a:extLst>
        </xdr:cNvPr>
        <xdr:cNvSpPr txBox="1"/>
      </xdr:nvSpPr>
      <xdr:spPr>
        <a:xfrm>
          <a:off x="18065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C5A54C77-2F32-4166-88A5-6F6DB6864685}"/>
            </a:ext>
          </a:extLst>
        </xdr:cNvPr>
        <xdr:cNvSpPr txBox="1"/>
      </xdr:nvSpPr>
      <xdr:spPr>
        <a:xfrm>
          <a:off x="10064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3" name="楕円 212">
          <a:extLst>
            <a:ext uri="{FF2B5EF4-FFF2-40B4-BE49-F238E27FC236}">
              <a16:creationId xmlns:a16="http://schemas.microsoft.com/office/drawing/2014/main" id="{73CD71FD-303C-4202-A223-4B1F2971CDAB}"/>
            </a:ext>
          </a:extLst>
        </xdr:cNvPr>
        <xdr:cNvSpPr/>
      </xdr:nvSpPr>
      <xdr:spPr>
        <a:xfrm>
          <a:off x="4340225" y="8924925"/>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14" name="扶助費該当値テキスト">
          <a:extLst>
            <a:ext uri="{FF2B5EF4-FFF2-40B4-BE49-F238E27FC236}">
              <a16:creationId xmlns:a16="http://schemas.microsoft.com/office/drawing/2014/main" id="{29FB54A6-F6EE-4822-955B-9340373CEE8E}"/>
            </a:ext>
          </a:extLst>
        </xdr:cNvPr>
        <xdr:cNvSpPr txBox="1"/>
      </xdr:nvSpPr>
      <xdr:spPr>
        <a:xfrm>
          <a:off x="4457700" y="884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5" name="楕円 214">
          <a:extLst>
            <a:ext uri="{FF2B5EF4-FFF2-40B4-BE49-F238E27FC236}">
              <a16:creationId xmlns:a16="http://schemas.microsoft.com/office/drawing/2014/main" id="{44D8048B-B82B-4415-8DA9-3FF987F6374D}"/>
            </a:ext>
          </a:extLst>
        </xdr:cNvPr>
        <xdr:cNvSpPr/>
      </xdr:nvSpPr>
      <xdr:spPr>
        <a:xfrm>
          <a:off x="3578225" y="8751660"/>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6" name="テキスト ボックス 215">
          <a:extLst>
            <a:ext uri="{FF2B5EF4-FFF2-40B4-BE49-F238E27FC236}">
              <a16:creationId xmlns:a16="http://schemas.microsoft.com/office/drawing/2014/main" id="{D9B1F200-CC1E-4CD1-9869-D311C8AEE006}"/>
            </a:ext>
          </a:extLst>
        </xdr:cNvPr>
        <xdr:cNvSpPr txBox="1"/>
      </xdr:nvSpPr>
      <xdr:spPr>
        <a:xfrm>
          <a:off x="3267075" y="854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7" name="楕円 216">
          <a:extLst>
            <a:ext uri="{FF2B5EF4-FFF2-40B4-BE49-F238E27FC236}">
              <a16:creationId xmlns:a16="http://schemas.microsoft.com/office/drawing/2014/main" id="{A5665C3B-47A5-46F3-9001-EDE0C8BC5125}"/>
            </a:ext>
          </a:extLst>
        </xdr:cNvPr>
        <xdr:cNvSpPr/>
      </xdr:nvSpPr>
      <xdr:spPr>
        <a:xfrm>
          <a:off x="2759075" y="868589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8" name="テキスト ボックス 217">
          <a:extLst>
            <a:ext uri="{FF2B5EF4-FFF2-40B4-BE49-F238E27FC236}">
              <a16:creationId xmlns:a16="http://schemas.microsoft.com/office/drawing/2014/main" id="{8390494A-49B0-4559-B157-113E2AF0B743}"/>
            </a:ext>
          </a:extLst>
        </xdr:cNvPr>
        <xdr:cNvSpPr txBox="1"/>
      </xdr:nvSpPr>
      <xdr:spPr>
        <a:xfrm>
          <a:off x="2473325" y="846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9" name="楕円 218">
          <a:extLst>
            <a:ext uri="{FF2B5EF4-FFF2-40B4-BE49-F238E27FC236}">
              <a16:creationId xmlns:a16="http://schemas.microsoft.com/office/drawing/2014/main" id="{1E030636-4F50-48A5-B5DB-7DF7F6B79B22}"/>
            </a:ext>
          </a:extLst>
        </xdr:cNvPr>
        <xdr:cNvSpPr/>
      </xdr:nvSpPr>
      <xdr:spPr>
        <a:xfrm>
          <a:off x="1971675" y="86990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20" name="テキスト ボックス 219">
          <a:extLst>
            <a:ext uri="{FF2B5EF4-FFF2-40B4-BE49-F238E27FC236}">
              <a16:creationId xmlns:a16="http://schemas.microsoft.com/office/drawing/2014/main" id="{C23DBAFD-D842-410D-BA13-2305024B8C59}"/>
            </a:ext>
          </a:extLst>
        </xdr:cNvPr>
        <xdr:cNvSpPr txBox="1"/>
      </xdr:nvSpPr>
      <xdr:spPr>
        <a:xfrm>
          <a:off x="1654175" y="84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21" name="楕円 220">
          <a:extLst>
            <a:ext uri="{FF2B5EF4-FFF2-40B4-BE49-F238E27FC236}">
              <a16:creationId xmlns:a16="http://schemas.microsoft.com/office/drawing/2014/main" id="{8CB61C29-288B-459A-9E0E-47EBACB67939}"/>
            </a:ext>
          </a:extLst>
        </xdr:cNvPr>
        <xdr:cNvSpPr/>
      </xdr:nvSpPr>
      <xdr:spPr>
        <a:xfrm>
          <a:off x="1152525" y="87317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2" name="テキスト ボックス 221">
          <a:extLst>
            <a:ext uri="{FF2B5EF4-FFF2-40B4-BE49-F238E27FC236}">
              <a16:creationId xmlns:a16="http://schemas.microsoft.com/office/drawing/2014/main" id="{7581AAAD-A589-4BF7-9015-9E55BB557BB1}"/>
            </a:ext>
          </a:extLst>
        </xdr:cNvPr>
        <xdr:cNvSpPr txBox="1"/>
      </xdr:nvSpPr>
      <xdr:spPr>
        <a:xfrm>
          <a:off x="866775" y="850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B5298A4C-5863-4E4C-A4A9-6B9A9EEBA87B}"/>
            </a:ext>
          </a:extLst>
        </xdr:cNvPr>
        <xdr:cNvSpPr/>
      </xdr:nvSpPr>
      <xdr:spPr>
        <a:xfrm>
          <a:off x="11268075" y="7677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637ADBB8-CE73-47BE-8BF2-BB6EF5DF993B}"/>
            </a:ext>
          </a:extLst>
        </xdr:cNvPr>
        <xdr:cNvSpPr/>
      </xdr:nvSpPr>
      <xdr:spPr>
        <a:xfrm>
          <a:off x="154654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1393AA2E-2BF4-4B21-8D54-BA7F6ABC2320}"/>
            </a:ext>
          </a:extLst>
        </xdr:cNvPr>
        <xdr:cNvSpPr/>
      </xdr:nvSpPr>
      <xdr:spPr>
        <a:xfrm>
          <a:off x="154654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E1E41120-0F4F-4C09-BB94-60A809B8C77A}"/>
            </a:ext>
          </a:extLst>
        </xdr:cNvPr>
        <xdr:cNvSpPr/>
      </xdr:nvSpPr>
      <xdr:spPr>
        <a:xfrm>
          <a:off x="16998950" y="7743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444432AA-6706-44F7-AC59-31E1CD4288B5}"/>
            </a:ext>
          </a:extLst>
        </xdr:cNvPr>
        <xdr:cNvSpPr/>
      </xdr:nvSpPr>
      <xdr:spPr>
        <a:xfrm>
          <a:off x="16998950" y="7924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86DFB7B4-1504-4019-BC28-D9BE804769D1}"/>
            </a:ext>
          </a:extLst>
        </xdr:cNvPr>
        <xdr:cNvSpPr/>
      </xdr:nvSpPr>
      <xdr:spPr>
        <a:xfrm>
          <a:off x="1845627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96CE28F5-C6C9-4055-AF10-BBD31E68942D}"/>
            </a:ext>
          </a:extLst>
        </xdr:cNvPr>
        <xdr:cNvSpPr/>
      </xdr:nvSpPr>
      <xdr:spPr>
        <a:xfrm>
          <a:off x="1845627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28C3A8B-30A5-4BF5-B039-E9B3E223985C}"/>
            </a:ext>
          </a:extLst>
        </xdr:cNvPr>
        <xdr:cNvSpPr/>
      </xdr:nvSpPr>
      <xdr:spPr>
        <a:xfrm>
          <a:off x="11268075" y="8220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65D2E85F-8BA2-408B-896B-67E4A5E31546}"/>
            </a:ext>
          </a:extLst>
        </xdr:cNvPr>
        <xdr:cNvSpPr/>
      </xdr:nvSpPr>
      <xdr:spPr>
        <a:xfrm>
          <a:off x="15744825" y="8220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A0680CCA-83F9-4261-962C-96356815B827}"/>
            </a:ext>
          </a:extLst>
        </xdr:cNvPr>
        <xdr:cNvSpPr/>
      </xdr:nvSpPr>
      <xdr:spPr>
        <a:xfrm>
          <a:off x="15808325" y="8220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3C63A028-896C-48DB-936D-F43112762E35}"/>
            </a:ext>
          </a:extLst>
        </xdr:cNvPr>
        <xdr:cNvSpPr txBox="1"/>
      </xdr:nvSpPr>
      <xdr:spPr>
        <a:xfrm>
          <a:off x="15846425"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その他に係る経常収支比率は、介護保険事業会計や後期高齢者医療事業会計への繰出金が比較的大きいことなどから、類似団体平均を上回る数値となっている。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近年、介護保険事業会計などへの繰出金は増加傾向にあるが、継続して各事業の経費の見直しを行うとともに、適正な執行に努めていく。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4D0B7F3A-0F90-49B4-A7CC-F70B0F606048}"/>
            </a:ext>
          </a:extLst>
        </xdr:cNvPr>
        <xdr:cNvSpPr txBox="1"/>
      </xdr:nvSpPr>
      <xdr:spPr>
        <a:xfrm>
          <a:off x="112299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618786B0-5592-40D8-A933-59B9656D7E18}"/>
            </a:ext>
          </a:extLst>
        </xdr:cNvPr>
        <xdr:cNvCxnSpPr/>
      </xdr:nvCxnSpPr>
      <xdr:spPr>
        <a:xfrm>
          <a:off x="11268075" y="10372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20474AF1-9532-439A-A65B-377447D7CE15}"/>
            </a:ext>
          </a:extLst>
        </xdr:cNvPr>
        <xdr:cNvSpPr txBox="1"/>
      </xdr:nvSpPr>
      <xdr:spPr>
        <a:xfrm>
          <a:off x="10817225"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74360755-4AA5-49BC-9150-90FEB654B0E8}"/>
            </a:ext>
          </a:extLst>
        </xdr:cNvPr>
        <xdr:cNvCxnSpPr/>
      </xdr:nvCxnSpPr>
      <xdr:spPr>
        <a:xfrm>
          <a:off x="11268075" y="1006520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ED0F0902-4C30-4593-A878-D52A2C70DC92}"/>
            </a:ext>
          </a:extLst>
        </xdr:cNvPr>
        <xdr:cNvSpPr txBox="1"/>
      </xdr:nvSpPr>
      <xdr:spPr>
        <a:xfrm>
          <a:off x="10817225" y="99356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EA55652-5C19-4F5D-B59C-1DC23B3D87B6}"/>
            </a:ext>
          </a:extLst>
        </xdr:cNvPr>
        <xdr:cNvCxnSpPr/>
      </xdr:nvCxnSpPr>
      <xdr:spPr>
        <a:xfrm>
          <a:off x="11268075" y="9764032"/>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F7C986C8-3CC8-4AE2-9A4C-3BBA1ADE9A7F}"/>
            </a:ext>
          </a:extLst>
        </xdr:cNvPr>
        <xdr:cNvSpPr txBox="1"/>
      </xdr:nvSpPr>
      <xdr:spPr>
        <a:xfrm>
          <a:off x="10817225" y="96281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DF23044D-9EAB-49D1-8D39-6D8AEE45D748}"/>
            </a:ext>
          </a:extLst>
        </xdr:cNvPr>
        <xdr:cNvCxnSpPr/>
      </xdr:nvCxnSpPr>
      <xdr:spPr>
        <a:xfrm>
          <a:off x="11268075" y="945651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DFDFB3-D4FE-437D-A986-3361FC8074D5}"/>
            </a:ext>
          </a:extLst>
        </xdr:cNvPr>
        <xdr:cNvSpPr txBox="1"/>
      </xdr:nvSpPr>
      <xdr:spPr>
        <a:xfrm>
          <a:off x="10817225" y="93174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1C2CCB02-57CE-43C0-A945-20F2C58C483D}"/>
            </a:ext>
          </a:extLst>
        </xdr:cNvPr>
        <xdr:cNvCxnSpPr/>
      </xdr:nvCxnSpPr>
      <xdr:spPr>
        <a:xfrm>
          <a:off x="11268075" y="914581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59FA8A39-8219-4F14-99FB-88A4A8F73E6B}"/>
            </a:ext>
          </a:extLst>
        </xdr:cNvPr>
        <xdr:cNvSpPr txBox="1"/>
      </xdr:nvSpPr>
      <xdr:spPr>
        <a:xfrm>
          <a:off x="10817225" y="90099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2A5C9A9D-9418-420C-ACA5-0BCE14A60719}"/>
            </a:ext>
          </a:extLst>
        </xdr:cNvPr>
        <xdr:cNvCxnSpPr/>
      </xdr:nvCxnSpPr>
      <xdr:spPr>
        <a:xfrm>
          <a:off x="11268075" y="883829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BA78C36-7774-4AC9-8A8D-77C5A91B4E99}"/>
            </a:ext>
          </a:extLst>
        </xdr:cNvPr>
        <xdr:cNvSpPr txBox="1"/>
      </xdr:nvSpPr>
      <xdr:spPr>
        <a:xfrm>
          <a:off x="10817225" y="87087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FD9D1372-7577-4B31-87EE-D0870F2BF32E}"/>
            </a:ext>
          </a:extLst>
        </xdr:cNvPr>
        <xdr:cNvCxnSpPr/>
      </xdr:nvCxnSpPr>
      <xdr:spPr>
        <a:xfrm>
          <a:off x="11268075" y="8527597"/>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E48B5C86-6D6F-4B9A-935D-C0C4CA0E5ABA}"/>
            </a:ext>
          </a:extLst>
        </xdr:cNvPr>
        <xdr:cNvSpPr txBox="1"/>
      </xdr:nvSpPr>
      <xdr:spPr>
        <a:xfrm>
          <a:off x="10817225" y="84012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456BC47C-B4A7-4318-91CF-A2417547B2EA}"/>
            </a:ext>
          </a:extLst>
        </xdr:cNvPr>
        <xdr:cNvCxnSpPr/>
      </xdr:nvCxnSpPr>
      <xdr:spPr>
        <a:xfrm>
          <a:off x="11268075" y="8220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DED4AA27-1D3C-495B-812D-C5667049B9BC}"/>
            </a:ext>
          </a:extLst>
        </xdr:cNvPr>
        <xdr:cNvSpPr txBox="1"/>
      </xdr:nvSpPr>
      <xdr:spPr>
        <a:xfrm>
          <a:off x="10817225"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9715A0FA-DA8C-4817-885A-97DF05CCAF08}"/>
            </a:ext>
          </a:extLst>
        </xdr:cNvPr>
        <xdr:cNvSpPr/>
      </xdr:nvSpPr>
      <xdr:spPr>
        <a:xfrm>
          <a:off x="11268075" y="8220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5CCC9A02-AA45-4574-ABFD-E2C4022AA988}"/>
            </a:ext>
          </a:extLst>
        </xdr:cNvPr>
        <xdr:cNvCxnSpPr/>
      </xdr:nvCxnSpPr>
      <xdr:spPr>
        <a:xfrm flipV="1">
          <a:off x="14944725" y="8687707"/>
          <a:ext cx="0" cy="116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9039FDC1-55F0-4435-9A37-EFBD3C7D8D48}"/>
            </a:ext>
          </a:extLst>
        </xdr:cNvPr>
        <xdr:cNvSpPr txBox="1"/>
      </xdr:nvSpPr>
      <xdr:spPr>
        <a:xfrm>
          <a:off x="15020925" y="983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6EEDECB5-8D10-4496-8B12-AF3121CF871D}"/>
            </a:ext>
          </a:extLst>
        </xdr:cNvPr>
        <xdr:cNvCxnSpPr/>
      </xdr:nvCxnSpPr>
      <xdr:spPr>
        <a:xfrm>
          <a:off x="14859000" y="9855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a:extLst>
            <a:ext uri="{FF2B5EF4-FFF2-40B4-BE49-F238E27FC236}">
              <a16:creationId xmlns:a16="http://schemas.microsoft.com/office/drawing/2014/main" id="{C5B973FD-08D2-44F3-97B0-36200C4CAF99}"/>
            </a:ext>
          </a:extLst>
        </xdr:cNvPr>
        <xdr:cNvSpPr txBox="1"/>
      </xdr:nvSpPr>
      <xdr:spPr>
        <a:xfrm>
          <a:off x="15020925" y="843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a:extLst>
            <a:ext uri="{FF2B5EF4-FFF2-40B4-BE49-F238E27FC236}">
              <a16:creationId xmlns:a16="http://schemas.microsoft.com/office/drawing/2014/main" id="{2C5F3E43-6BEF-438E-A478-3C52762C10FB}"/>
            </a:ext>
          </a:extLst>
        </xdr:cNvPr>
        <xdr:cNvCxnSpPr/>
      </xdr:nvCxnSpPr>
      <xdr:spPr>
        <a:xfrm>
          <a:off x="14859000" y="86877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37193</xdr:rowOff>
    </xdr:to>
    <xdr:cxnSp macro="">
      <xdr:nvCxnSpPr>
        <xdr:cNvPr id="257" name="直線コネクタ 256">
          <a:extLst>
            <a:ext uri="{FF2B5EF4-FFF2-40B4-BE49-F238E27FC236}">
              <a16:creationId xmlns:a16="http://schemas.microsoft.com/office/drawing/2014/main" id="{811E2BC3-89E6-46DB-AAA8-E81E8C216206}"/>
            </a:ext>
          </a:extLst>
        </xdr:cNvPr>
        <xdr:cNvCxnSpPr/>
      </xdr:nvCxnSpPr>
      <xdr:spPr>
        <a:xfrm>
          <a:off x="14182725" y="9237435"/>
          <a:ext cx="7620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8" name="その他平均値テキスト">
          <a:extLst>
            <a:ext uri="{FF2B5EF4-FFF2-40B4-BE49-F238E27FC236}">
              <a16:creationId xmlns:a16="http://schemas.microsoft.com/office/drawing/2014/main" id="{0C31ADAC-837E-458A-8F61-9CF9D79E0553}"/>
            </a:ext>
          </a:extLst>
        </xdr:cNvPr>
        <xdr:cNvSpPr txBox="1"/>
      </xdr:nvSpPr>
      <xdr:spPr>
        <a:xfrm>
          <a:off x="15020925" y="889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9" name="フローチャート: 判断 258">
          <a:extLst>
            <a:ext uri="{FF2B5EF4-FFF2-40B4-BE49-F238E27FC236}">
              <a16:creationId xmlns:a16="http://schemas.microsoft.com/office/drawing/2014/main" id="{ED326A4C-A9D7-4950-89E2-64853D7C6053}"/>
            </a:ext>
          </a:extLst>
        </xdr:cNvPr>
        <xdr:cNvSpPr/>
      </xdr:nvSpPr>
      <xdr:spPr>
        <a:xfrm>
          <a:off x="14897100" y="9039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4535</xdr:rowOff>
    </xdr:to>
    <xdr:cxnSp macro="">
      <xdr:nvCxnSpPr>
        <xdr:cNvPr id="260" name="直線コネクタ 259">
          <a:extLst>
            <a:ext uri="{FF2B5EF4-FFF2-40B4-BE49-F238E27FC236}">
              <a16:creationId xmlns:a16="http://schemas.microsoft.com/office/drawing/2014/main" id="{18373AB4-E9EF-4155-A1D9-ADFD6356E23F}"/>
            </a:ext>
          </a:extLst>
        </xdr:cNvPr>
        <xdr:cNvCxnSpPr/>
      </xdr:nvCxnSpPr>
      <xdr:spPr>
        <a:xfrm>
          <a:off x="13388975" y="923743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61" name="フローチャート: 判断 260">
          <a:extLst>
            <a:ext uri="{FF2B5EF4-FFF2-40B4-BE49-F238E27FC236}">
              <a16:creationId xmlns:a16="http://schemas.microsoft.com/office/drawing/2014/main" id="{7659F025-AB56-45E0-9ED4-2507DB7711FB}"/>
            </a:ext>
          </a:extLst>
        </xdr:cNvPr>
        <xdr:cNvSpPr/>
      </xdr:nvSpPr>
      <xdr:spPr>
        <a:xfrm>
          <a:off x="14135100" y="8970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2" name="テキスト ボックス 261">
          <a:extLst>
            <a:ext uri="{FF2B5EF4-FFF2-40B4-BE49-F238E27FC236}">
              <a16:creationId xmlns:a16="http://schemas.microsoft.com/office/drawing/2014/main" id="{923A53C9-883F-4231-BBBE-E0BB97EC2946}"/>
            </a:ext>
          </a:extLst>
        </xdr:cNvPr>
        <xdr:cNvSpPr txBox="1"/>
      </xdr:nvSpPr>
      <xdr:spPr>
        <a:xfrm>
          <a:off x="13839825" y="875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37193</xdr:rowOff>
    </xdr:to>
    <xdr:cxnSp macro="">
      <xdr:nvCxnSpPr>
        <xdr:cNvPr id="263" name="直線コネクタ 262">
          <a:extLst>
            <a:ext uri="{FF2B5EF4-FFF2-40B4-BE49-F238E27FC236}">
              <a16:creationId xmlns:a16="http://schemas.microsoft.com/office/drawing/2014/main" id="{6E1F5156-4BF4-4780-899A-2EC541FA5230}"/>
            </a:ext>
          </a:extLst>
        </xdr:cNvPr>
        <xdr:cNvCxnSpPr/>
      </xdr:nvCxnSpPr>
      <xdr:spPr>
        <a:xfrm flipV="1">
          <a:off x="12579350" y="9237435"/>
          <a:ext cx="80962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4" name="フローチャート: 判断 263">
          <a:extLst>
            <a:ext uri="{FF2B5EF4-FFF2-40B4-BE49-F238E27FC236}">
              <a16:creationId xmlns:a16="http://schemas.microsoft.com/office/drawing/2014/main" id="{FA7E3035-F768-4E58-B2D2-3C443762D8AD}"/>
            </a:ext>
          </a:extLst>
        </xdr:cNvPr>
        <xdr:cNvSpPr/>
      </xdr:nvSpPr>
      <xdr:spPr>
        <a:xfrm>
          <a:off x="13341350" y="8904968"/>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5" name="テキスト ボックス 264">
          <a:extLst>
            <a:ext uri="{FF2B5EF4-FFF2-40B4-BE49-F238E27FC236}">
              <a16:creationId xmlns:a16="http://schemas.microsoft.com/office/drawing/2014/main" id="{B6954D03-8DCB-490C-9BD1-54248157E37F}"/>
            </a:ext>
          </a:extLst>
        </xdr:cNvPr>
        <xdr:cNvSpPr txBox="1"/>
      </xdr:nvSpPr>
      <xdr:spPr>
        <a:xfrm>
          <a:off x="13030200" y="868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37193</xdr:rowOff>
    </xdr:to>
    <xdr:cxnSp macro="">
      <xdr:nvCxnSpPr>
        <xdr:cNvPr id="266" name="直線コネクタ 265">
          <a:extLst>
            <a:ext uri="{FF2B5EF4-FFF2-40B4-BE49-F238E27FC236}">
              <a16:creationId xmlns:a16="http://schemas.microsoft.com/office/drawing/2014/main" id="{C018AE9B-D821-4255-B3BD-F37AD1C95D33}"/>
            </a:ext>
          </a:extLst>
        </xdr:cNvPr>
        <xdr:cNvCxnSpPr/>
      </xdr:nvCxnSpPr>
      <xdr:spPr>
        <a:xfrm>
          <a:off x="11769725" y="9237435"/>
          <a:ext cx="80962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7" name="フローチャート: 判断 266">
          <a:extLst>
            <a:ext uri="{FF2B5EF4-FFF2-40B4-BE49-F238E27FC236}">
              <a16:creationId xmlns:a16="http://schemas.microsoft.com/office/drawing/2014/main" id="{E273EC0D-95FD-4C17-B0DD-C3700C6AD7D5}"/>
            </a:ext>
          </a:extLst>
        </xdr:cNvPr>
        <xdr:cNvSpPr/>
      </xdr:nvSpPr>
      <xdr:spPr>
        <a:xfrm>
          <a:off x="12531725" y="899341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8" name="テキスト ボックス 267">
          <a:extLst>
            <a:ext uri="{FF2B5EF4-FFF2-40B4-BE49-F238E27FC236}">
              <a16:creationId xmlns:a16="http://schemas.microsoft.com/office/drawing/2014/main" id="{B92E925E-E009-4192-AB16-C8E7D4FACE5F}"/>
            </a:ext>
          </a:extLst>
        </xdr:cNvPr>
        <xdr:cNvSpPr txBox="1"/>
      </xdr:nvSpPr>
      <xdr:spPr>
        <a:xfrm>
          <a:off x="12236450" y="87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9" name="フローチャート: 判断 268">
          <a:extLst>
            <a:ext uri="{FF2B5EF4-FFF2-40B4-BE49-F238E27FC236}">
              <a16:creationId xmlns:a16="http://schemas.microsoft.com/office/drawing/2014/main" id="{2D13B549-D6C1-4830-A56D-BFFD31CA0A32}"/>
            </a:ext>
          </a:extLst>
        </xdr:cNvPr>
        <xdr:cNvSpPr/>
      </xdr:nvSpPr>
      <xdr:spPr>
        <a:xfrm>
          <a:off x="11734800" y="8924925"/>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AC603F3F-0734-4E06-8E27-B1B19FFE9DF4}"/>
            </a:ext>
          </a:extLst>
        </xdr:cNvPr>
        <xdr:cNvSpPr txBox="1"/>
      </xdr:nvSpPr>
      <xdr:spPr>
        <a:xfrm>
          <a:off x="11426825" y="871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987F8E28-80FA-44AC-8AA9-201E9CC76F4F}"/>
            </a:ext>
          </a:extLst>
        </xdr:cNvPr>
        <xdr:cNvSpPr txBox="1"/>
      </xdr:nvSpPr>
      <xdr:spPr>
        <a:xfrm>
          <a:off x="14751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5023692C-D623-4EEA-B8EB-A221C82EACB0}"/>
            </a:ext>
          </a:extLst>
        </xdr:cNvPr>
        <xdr:cNvSpPr txBox="1"/>
      </xdr:nvSpPr>
      <xdr:spPr>
        <a:xfrm>
          <a:off x="13989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8C890A9A-2A58-4DA1-AE2F-5DF4D1DAD4C0}"/>
            </a:ext>
          </a:extLst>
        </xdr:cNvPr>
        <xdr:cNvSpPr txBox="1"/>
      </xdr:nvSpPr>
      <xdr:spPr>
        <a:xfrm>
          <a:off x="131921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19515475-0A30-4A94-BF5D-8EC692A8BFD7}"/>
            </a:ext>
          </a:extLst>
        </xdr:cNvPr>
        <xdr:cNvSpPr txBox="1"/>
      </xdr:nvSpPr>
      <xdr:spPr>
        <a:xfrm>
          <a:off x="123825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637BDE44-3513-40A4-99BA-8D8AB3A29B40}"/>
            </a:ext>
          </a:extLst>
        </xdr:cNvPr>
        <xdr:cNvSpPr txBox="1"/>
      </xdr:nvSpPr>
      <xdr:spPr>
        <a:xfrm>
          <a:off x="115792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6" name="楕円 275">
          <a:extLst>
            <a:ext uri="{FF2B5EF4-FFF2-40B4-BE49-F238E27FC236}">
              <a16:creationId xmlns:a16="http://schemas.microsoft.com/office/drawing/2014/main" id="{086009B5-A746-4B38-BD3C-D480C54F8549}"/>
            </a:ext>
          </a:extLst>
        </xdr:cNvPr>
        <xdr:cNvSpPr/>
      </xdr:nvSpPr>
      <xdr:spPr>
        <a:xfrm>
          <a:off x="14897100" y="92288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7" name="その他該当値テキスト">
          <a:extLst>
            <a:ext uri="{FF2B5EF4-FFF2-40B4-BE49-F238E27FC236}">
              <a16:creationId xmlns:a16="http://schemas.microsoft.com/office/drawing/2014/main" id="{7402D17E-44D5-4070-AAEC-1ADDEF7A0A18}"/>
            </a:ext>
          </a:extLst>
        </xdr:cNvPr>
        <xdr:cNvSpPr txBox="1"/>
      </xdr:nvSpPr>
      <xdr:spPr>
        <a:xfrm>
          <a:off x="15020925" y="919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8" name="楕円 277">
          <a:extLst>
            <a:ext uri="{FF2B5EF4-FFF2-40B4-BE49-F238E27FC236}">
              <a16:creationId xmlns:a16="http://schemas.microsoft.com/office/drawing/2014/main" id="{DCD92006-824E-4D17-BD74-77AAE1A12A3A}"/>
            </a:ext>
          </a:extLst>
        </xdr:cNvPr>
        <xdr:cNvSpPr/>
      </xdr:nvSpPr>
      <xdr:spPr>
        <a:xfrm>
          <a:off x="14135100" y="9189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9" name="テキスト ボックス 278">
          <a:extLst>
            <a:ext uri="{FF2B5EF4-FFF2-40B4-BE49-F238E27FC236}">
              <a16:creationId xmlns:a16="http://schemas.microsoft.com/office/drawing/2014/main" id="{AFDDB464-78C0-4872-B858-79D3BF80DCE2}"/>
            </a:ext>
          </a:extLst>
        </xdr:cNvPr>
        <xdr:cNvSpPr txBox="1"/>
      </xdr:nvSpPr>
      <xdr:spPr>
        <a:xfrm>
          <a:off x="13839825" y="926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80" name="楕円 279">
          <a:extLst>
            <a:ext uri="{FF2B5EF4-FFF2-40B4-BE49-F238E27FC236}">
              <a16:creationId xmlns:a16="http://schemas.microsoft.com/office/drawing/2014/main" id="{8C342BFE-BA04-4DB3-8A90-E1A1543033E7}"/>
            </a:ext>
          </a:extLst>
        </xdr:cNvPr>
        <xdr:cNvSpPr/>
      </xdr:nvSpPr>
      <xdr:spPr>
        <a:xfrm>
          <a:off x="13341350" y="9189810"/>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81" name="テキスト ボックス 280">
          <a:extLst>
            <a:ext uri="{FF2B5EF4-FFF2-40B4-BE49-F238E27FC236}">
              <a16:creationId xmlns:a16="http://schemas.microsoft.com/office/drawing/2014/main" id="{C479019F-82BF-4425-8E65-624FCE603CCC}"/>
            </a:ext>
          </a:extLst>
        </xdr:cNvPr>
        <xdr:cNvSpPr txBox="1"/>
      </xdr:nvSpPr>
      <xdr:spPr>
        <a:xfrm>
          <a:off x="13030200" y="92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82" name="楕円 281">
          <a:extLst>
            <a:ext uri="{FF2B5EF4-FFF2-40B4-BE49-F238E27FC236}">
              <a16:creationId xmlns:a16="http://schemas.microsoft.com/office/drawing/2014/main" id="{EB337F12-0AAA-48F7-ADDF-8B5D381EF300}"/>
            </a:ext>
          </a:extLst>
        </xdr:cNvPr>
        <xdr:cNvSpPr/>
      </xdr:nvSpPr>
      <xdr:spPr>
        <a:xfrm>
          <a:off x="12531725" y="922881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83" name="テキスト ボックス 282">
          <a:extLst>
            <a:ext uri="{FF2B5EF4-FFF2-40B4-BE49-F238E27FC236}">
              <a16:creationId xmlns:a16="http://schemas.microsoft.com/office/drawing/2014/main" id="{92EE1C84-21B7-45C9-B90D-E38AB9CCD6A2}"/>
            </a:ext>
          </a:extLst>
        </xdr:cNvPr>
        <xdr:cNvSpPr txBox="1"/>
      </xdr:nvSpPr>
      <xdr:spPr>
        <a:xfrm>
          <a:off x="1223645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4" name="楕円 283">
          <a:extLst>
            <a:ext uri="{FF2B5EF4-FFF2-40B4-BE49-F238E27FC236}">
              <a16:creationId xmlns:a16="http://schemas.microsoft.com/office/drawing/2014/main" id="{3732DC64-8581-4648-AF15-0757F5511463}"/>
            </a:ext>
          </a:extLst>
        </xdr:cNvPr>
        <xdr:cNvSpPr/>
      </xdr:nvSpPr>
      <xdr:spPr>
        <a:xfrm>
          <a:off x="11734800" y="9189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85" name="テキスト ボックス 284">
          <a:extLst>
            <a:ext uri="{FF2B5EF4-FFF2-40B4-BE49-F238E27FC236}">
              <a16:creationId xmlns:a16="http://schemas.microsoft.com/office/drawing/2014/main" id="{5B785ABD-40B3-436E-8913-02CD8D9A10E6}"/>
            </a:ext>
          </a:extLst>
        </xdr:cNvPr>
        <xdr:cNvSpPr txBox="1"/>
      </xdr:nvSpPr>
      <xdr:spPr>
        <a:xfrm>
          <a:off x="11426825" y="92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DBBB55FD-6A69-4A83-B3C0-B17DA1470595}"/>
            </a:ext>
          </a:extLst>
        </xdr:cNvPr>
        <xdr:cNvSpPr/>
      </xdr:nvSpPr>
      <xdr:spPr>
        <a:xfrm>
          <a:off x="11268075" y="4438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815EA1B9-1E0D-449F-A13F-888F7852FEA6}"/>
            </a:ext>
          </a:extLst>
        </xdr:cNvPr>
        <xdr:cNvSpPr/>
      </xdr:nvSpPr>
      <xdr:spPr>
        <a:xfrm>
          <a:off x="154654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504AAF44-13B1-4A1F-B5D0-E45A9D09EBA5}"/>
            </a:ext>
          </a:extLst>
        </xdr:cNvPr>
        <xdr:cNvSpPr/>
      </xdr:nvSpPr>
      <xdr:spPr>
        <a:xfrm>
          <a:off x="154654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F6EA281-FBC5-4D28-B6CD-52E6B7E5A169}"/>
            </a:ext>
          </a:extLst>
        </xdr:cNvPr>
        <xdr:cNvSpPr/>
      </xdr:nvSpPr>
      <xdr:spPr>
        <a:xfrm>
          <a:off x="16998950" y="4505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B29BFF3F-3A9C-4C08-B690-84043FCD894B}"/>
            </a:ext>
          </a:extLst>
        </xdr:cNvPr>
        <xdr:cNvSpPr/>
      </xdr:nvSpPr>
      <xdr:spPr>
        <a:xfrm>
          <a:off x="16998950" y="4686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9D65F0EB-1D3E-47CC-BD39-68DC922F073D}"/>
            </a:ext>
          </a:extLst>
        </xdr:cNvPr>
        <xdr:cNvSpPr/>
      </xdr:nvSpPr>
      <xdr:spPr>
        <a:xfrm>
          <a:off x="1845627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87B81194-8EC2-430E-97DC-28B589CE437F}"/>
            </a:ext>
          </a:extLst>
        </xdr:cNvPr>
        <xdr:cNvSpPr/>
      </xdr:nvSpPr>
      <xdr:spPr>
        <a:xfrm>
          <a:off x="1845627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8821EC94-8007-4D20-A978-051900A799F2}"/>
            </a:ext>
          </a:extLst>
        </xdr:cNvPr>
        <xdr:cNvSpPr/>
      </xdr:nvSpPr>
      <xdr:spPr>
        <a:xfrm>
          <a:off x="11268075" y="4981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9AA20C3F-C76C-429D-BCA2-22E9DD21248A}"/>
            </a:ext>
          </a:extLst>
        </xdr:cNvPr>
        <xdr:cNvSpPr/>
      </xdr:nvSpPr>
      <xdr:spPr>
        <a:xfrm>
          <a:off x="15744825" y="4981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D6EB1509-F8A6-4D23-90B5-32A2DAB63E3A}"/>
            </a:ext>
          </a:extLst>
        </xdr:cNvPr>
        <xdr:cNvSpPr/>
      </xdr:nvSpPr>
      <xdr:spPr>
        <a:xfrm>
          <a:off x="15808325" y="4981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34997CAD-D257-47E3-A39F-6648974EC2ED}"/>
            </a:ext>
          </a:extLst>
        </xdr:cNvPr>
        <xdr:cNvSpPr txBox="1"/>
      </xdr:nvSpPr>
      <xdr:spPr>
        <a:xfrm>
          <a:off x="15846425"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補助費等に係る経常収支比率は、本市に交通事業に対する繰出しがないことなどから、類似団体平均を下回る数値となっている。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年度以降横ばいで推移しており、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年度も概ね前年度並みとなっている。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今後も補助金の見直し等を実施し、経費の削減に努めていく。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6F1426E3-1111-4367-9BBC-262823322B25}"/>
            </a:ext>
          </a:extLst>
        </xdr:cNvPr>
        <xdr:cNvSpPr txBox="1"/>
      </xdr:nvSpPr>
      <xdr:spPr>
        <a:xfrm>
          <a:off x="112299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ACD82995-57FA-4FB1-81C6-A676F3E73171}"/>
            </a:ext>
          </a:extLst>
        </xdr:cNvPr>
        <xdr:cNvCxnSpPr/>
      </xdr:nvCxnSpPr>
      <xdr:spPr>
        <a:xfrm>
          <a:off x="11268075" y="7134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79F77099-9267-434C-B880-A80CDED25607}"/>
            </a:ext>
          </a:extLst>
        </xdr:cNvPr>
        <xdr:cNvSpPr txBox="1"/>
      </xdr:nvSpPr>
      <xdr:spPr>
        <a:xfrm>
          <a:off x="10817225"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FFBDFA49-326F-474E-97F4-DA5A8CEC25D4}"/>
            </a:ext>
          </a:extLst>
        </xdr:cNvPr>
        <xdr:cNvCxnSpPr/>
      </xdr:nvCxnSpPr>
      <xdr:spPr>
        <a:xfrm>
          <a:off x="11268075" y="67056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8F70A498-2D1F-42FC-AC56-04F44EB56F2F}"/>
            </a:ext>
          </a:extLst>
        </xdr:cNvPr>
        <xdr:cNvSpPr txBox="1"/>
      </xdr:nvSpPr>
      <xdr:spPr>
        <a:xfrm>
          <a:off x="10817225" y="6579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C5D6A2A5-FFD7-4CA4-87D4-B183BFB8448F}"/>
            </a:ext>
          </a:extLst>
        </xdr:cNvPr>
        <xdr:cNvCxnSpPr/>
      </xdr:nvCxnSpPr>
      <xdr:spPr>
        <a:xfrm>
          <a:off x="11268075" y="62769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34FEC997-A5A7-451C-9356-B3634F9F77B1}"/>
            </a:ext>
          </a:extLst>
        </xdr:cNvPr>
        <xdr:cNvSpPr txBox="1"/>
      </xdr:nvSpPr>
      <xdr:spPr>
        <a:xfrm>
          <a:off x="10817225" y="6150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FE8BB0CE-9F46-44E2-80AE-0513679125CA}"/>
            </a:ext>
          </a:extLst>
        </xdr:cNvPr>
        <xdr:cNvCxnSpPr/>
      </xdr:nvCxnSpPr>
      <xdr:spPr>
        <a:xfrm>
          <a:off x="11268075" y="58388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370D2F3-3FD6-4706-A8BC-6663CBAF4553}"/>
            </a:ext>
          </a:extLst>
        </xdr:cNvPr>
        <xdr:cNvSpPr txBox="1"/>
      </xdr:nvSpPr>
      <xdr:spPr>
        <a:xfrm>
          <a:off x="10817225" y="5712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4E9DC43B-88DF-4D66-A554-B646E1FD53E5}"/>
            </a:ext>
          </a:extLst>
        </xdr:cNvPr>
        <xdr:cNvCxnSpPr/>
      </xdr:nvCxnSpPr>
      <xdr:spPr>
        <a:xfrm>
          <a:off x="11268075" y="54102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BEB6A314-91B6-49A0-A733-E420DD453157}"/>
            </a:ext>
          </a:extLst>
        </xdr:cNvPr>
        <xdr:cNvSpPr txBox="1"/>
      </xdr:nvSpPr>
      <xdr:spPr>
        <a:xfrm>
          <a:off x="10817225" y="5283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DA7D6D5D-C69B-4EDC-B192-C2B41C89F6FA}"/>
            </a:ext>
          </a:extLst>
        </xdr:cNvPr>
        <xdr:cNvCxnSpPr/>
      </xdr:nvCxnSpPr>
      <xdr:spPr>
        <a:xfrm>
          <a:off x="11268075" y="4981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D78F0634-4753-4BA1-B533-94351CE9B6AC}"/>
            </a:ext>
          </a:extLst>
        </xdr:cNvPr>
        <xdr:cNvSpPr txBox="1"/>
      </xdr:nvSpPr>
      <xdr:spPr>
        <a:xfrm>
          <a:off x="10817225" y="485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53020F3E-CB3E-497C-AB54-0ABFE12ABD18}"/>
            </a:ext>
          </a:extLst>
        </xdr:cNvPr>
        <xdr:cNvSpPr/>
      </xdr:nvSpPr>
      <xdr:spPr>
        <a:xfrm>
          <a:off x="11268075" y="4981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11" name="直線コネクタ 310">
          <a:extLst>
            <a:ext uri="{FF2B5EF4-FFF2-40B4-BE49-F238E27FC236}">
              <a16:creationId xmlns:a16="http://schemas.microsoft.com/office/drawing/2014/main" id="{1056C189-20C5-45C3-8277-8F003E1C8E19}"/>
            </a:ext>
          </a:extLst>
        </xdr:cNvPr>
        <xdr:cNvCxnSpPr/>
      </xdr:nvCxnSpPr>
      <xdr:spPr>
        <a:xfrm flipV="1">
          <a:off x="14944725" y="5514975"/>
          <a:ext cx="0" cy="121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2" name="補助費等最小値テキスト">
          <a:extLst>
            <a:ext uri="{FF2B5EF4-FFF2-40B4-BE49-F238E27FC236}">
              <a16:creationId xmlns:a16="http://schemas.microsoft.com/office/drawing/2014/main" id="{033BD97A-ADC3-4FD3-A0DC-8F3E3D595898}"/>
            </a:ext>
          </a:extLst>
        </xdr:cNvPr>
        <xdr:cNvSpPr txBox="1"/>
      </xdr:nvSpPr>
      <xdr:spPr>
        <a:xfrm>
          <a:off x="15020925"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3" name="直線コネクタ 312">
          <a:extLst>
            <a:ext uri="{FF2B5EF4-FFF2-40B4-BE49-F238E27FC236}">
              <a16:creationId xmlns:a16="http://schemas.microsoft.com/office/drawing/2014/main" id="{F4D9786F-FDB0-47F7-99BF-5AE13DA1AC40}"/>
            </a:ext>
          </a:extLst>
        </xdr:cNvPr>
        <xdr:cNvCxnSpPr/>
      </xdr:nvCxnSpPr>
      <xdr:spPr>
        <a:xfrm>
          <a:off x="14859000" y="67316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4" name="補助費等最大値テキスト">
          <a:extLst>
            <a:ext uri="{FF2B5EF4-FFF2-40B4-BE49-F238E27FC236}">
              <a16:creationId xmlns:a16="http://schemas.microsoft.com/office/drawing/2014/main" id="{4F19A20D-CD6C-4321-98CD-62342B997350}"/>
            </a:ext>
          </a:extLst>
        </xdr:cNvPr>
        <xdr:cNvSpPr txBox="1"/>
      </xdr:nvSpPr>
      <xdr:spPr>
        <a:xfrm>
          <a:off x="15020925" y="528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5" name="直線コネクタ 314">
          <a:extLst>
            <a:ext uri="{FF2B5EF4-FFF2-40B4-BE49-F238E27FC236}">
              <a16:creationId xmlns:a16="http://schemas.microsoft.com/office/drawing/2014/main" id="{F3843730-CB53-4C51-B131-5C96290122C8}"/>
            </a:ext>
          </a:extLst>
        </xdr:cNvPr>
        <xdr:cNvCxnSpPr/>
      </xdr:nvCxnSpPr>
      <xdr:spPr>
        <a:xfrm>
          <a:off x="14859000" y="5514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81280</xdr:rowOff>
    </xdr:to>
    <xdr:cxnSp macro="">
      <xdr:nvCxnSpPr>
        <xdr:cNvPr id="316" name="直線コネクタ 315">
          <a:extLst>
            <a:ext uri="{FF2B5EF4-FFF2-40B4-BE49-F238E27FC236}">
              <a16:creationId xmlns:a16="http://schemas.microsoft.com/office/drawing/2014/main" id="{296103DD-0068-458D-8064-038FDD6CCD41}"/>
            </a:ext>
          </a:extLst>
        </xdr:cNvPr>
        <xdr:cNvCxnSpPr/>
      </xdr:nvCxnSpPr>
      <xdr:spPr>
        <a:xfrm>
          <a:off x="14182725" y="5838825"/>
          <a:ext cx="762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7" name="補助費等平均値テキスト">
          <a:extLst>
            <a:ext uri="{FF2B5EF4-FFF2-40B4-BE49-F238E27FC236}">
              <a16:creationId xmlns:a16="http://schemas.microsoft.com/office/drawing/2014/main" id="{11B5E248-A1A9-43A9-B560-23ECD6135878}"/>
            </a:ext>
          </a:extLst>
        </xdr:cNvPr>
        <xdr:cNvSpPr txBox="1"/>
      </xdr:nvSpPr>
      <xdr:spPr>
        <a:xfrm>
          <a:off x="15020925"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8" name="フローチャート: 判断 317">
          <a:extLst>
            <a:ext uri="{FF2B5EF4-FFF2-40B4-BE49-F238E27FC236}">
              <a16:creationId xmlns:a16="http://schemas.microsoft.com/office/drawing/2014/main" id="{CC75C08C-5D82-49B3-BF52-AA6897ED84C9}"/>
            </a:ext>
          </a:extLst>
        </xdr:cNvPr>
        <xdr:cNvSpPr/>
      </xdr:nvSpPr>
      <xdr:spPr>
        <a:xfrm>
          <a:off x="14897100" y="615061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36</xdr:row>
      <xdr:rowOff>12700</xdr:rowOff>
    </xdr:to>
    <xdr:cxnSp macro="">
      <xdr:nvCxnSpPr>
        <xdr:cNvPr id="319" name="直線コネクタ 318">
          <a:extLst>
            <a:ext uri="{FF2B5EF4-FFF2-40B4-BE49-F238E27FC236}">
              <a16:creationId xmlns:a16="http://schemas.microsoft.com/office/drawing/2014/main" id="{D304A5EF-FEB0-46E7-9A1D-1C67AB851498}"/>
            </a:ext>
          </a:extLst>
        </xdr:cNvPr>
        <xdr:cNvCxnSpPr/>
      </xdr:nvCxnSpPr>
      <xdr:spPr>
        <a:xfrm>
          <a:off x="13388975" y="5782945"/>
          <a:ext cx="79375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20" name="フローチャート: 判断 319">
          <a:extLst>
            <a:ext uri="{FF2B5EF4-FFF2-40B4-BE49-F238E27FC236}">
              <a16:creationId xmlns:a16="http://schemas.microsoft.com/office/drawing/2014/main" id="{7E70C10A-060B-44BA-9B0E-7EE9C853973B}"/>
            </a:ext>
          </a:extLst>
        </xdr:cNvPr>
        <xdr:cNvSpPr/>
      </xdr:nvSpPr>
      <xdr:spPr>
        <a:xfrm>
          <a:off x="14135100" y="6124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1" name="テキスト ボックス 320">
          <a:extLst>
            <a:ext uri="{FF2B5EF4-FFF2-40B4-BE49-F238E27FC236}">
              <a16:creationId xmlns:a16="http://schemas.microsoft.com/office/drawing/2014/main" id="{0F1FEF5B-C1DA-4A6F-A308-24C7900E02D6}"/>
            </a:ext>
          </a:extLst>
        </xdr:cNvPr>
        <xdr:cNvSpPr txBox="1"/>
      </xdr:nvSpPr>
      <xdr:spPr>
        <a:xfrm>
          <a:off x="13839825" y="619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36</xdr:row>
      <xdr:rowOff>58420</xdr:rowOff>
    </xdr:to>
    <xdr:cxnSp macro="">
      <xdr:nvCxnSpPr>
        <xdr:cNvPr id="322" name="直線コネクタ 321">
          <a:extLst>
            <a:ext uri="{FF2B5EF4-FFF2-40B4-BE49-F238E27FC236}">
              <a16:creationId xmlns:a16="http://schemas.microsoft.com/office/drawing/2014/main" id="{F076CBE7-1E4D-42F1-9D0B-0FDE39058E50}"/>
            </a:ext>
          </a:extLst>
        </xdr:cNvPr>
        <xdr:cNvCxnSpPr/>
      </xdr:nvCxnSpPr>
      <xdr:spPr>
        <a:xfrm flipV="1">
          <a:off x="12579350" y="5782945"/>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3" name="フローチャート: 判断 322">
          <a:extLst>
            <a:ext uri="{FF2B5EF4-FFF2-40B4-BE49-F238E27FC236}">
              <a16:creationId xmlns:a16="http://schemas.microsoft.com/office/drawing/2014/main" id="{EDD1861E-384F-4610-8C1D-DADD9AD9D23C}"/>
            </a:ext>
          </a:extLst>
        </xdr:cNvPr>
        <xdr:cNvSpPr/>
      </xdr:nvSpPr>
      <xdr:spPr>
        <a:xfrm>
          <a:off x="13341350" y="609854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4" name="テキスト ボックス 323">
          <a:extLst>
            <a:ext uri="{FF2B5EF4-FFF2-40B4-BE49-F238E27FC236}">
              <a16:creationId xmlns:a16="http://schemas.microsoft.com/office/drawing/2014/main" id="{F886AE28-3769-477A-881D-086E302F2914}"/>
            </a:ext>
          </a:extLst>
        </xdr:cNvPr>
        <xdr:cNvSpPr txBox="1"/>
      </xdr:nvSpPr>
      <xdr:spPr>
        <a:xfrm>
          <a:off x="13030200" y="618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81280</xdr:rowOff>
    </xdr:to>
    <xdr:cxnSp macro="">
      <xdr:nvCxnSpPr>
        <xdr:cNvPr id="325" name="直線コネクタ 324">
          <a:extLst>
            <a:ext uri="{FF2B5EF4-FFF2-40B4-BE49-F238E27FC236}">
              <a16:creationId xmlns:a16="http://schemas.microsoft.com/office/drawing/2014/main" id="{148B542D-A412-4356-8AE4-E88F3CDB2724}"/>
            </a:ext>
          </a:extLst>
        </xdr:cNvPr>
        <xdr:cNvCxnSpPr/>
      </xdr:nvCxnSpPr>
      <xdr:spPr>
        <a:xfrm flipV="1">
          <a:off x="11769725" y="5887720"/>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6" name="フローチャート: 判断 325">
          <a:extLst>
            <a:ext uri="{FF2B5EF4-FFF2-40B4-BE49-F238E27FC236}">
              <a16:creationId xmlns:a16="http://schemas.microsoft.com/office/drawing/2014/main" id="{4BF97C90-335D-4E63-86B7-631FFC4303DE}"/>
            </a:ext>
          </a:extLst>
        </xdr:cNvPr>
        <xdr:cNvSpPr/>
      </xdr:nvSpPr>
      <xdr:spPr>
        <a:xfrm>
          <a:off x="12531725" y="61804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7" name="テキスト ボックス 326">
          <a:extLst>
            <a:ext uri="{FF2B5EF4-FFF2-40B4-BE49-F238E27FC236}">
              <a16:creationId xmlns:a16="http://schemas.microsoft.com/office/drawing/2014/main" id="{B6E0B6FE-5C9E-4B1D-A72C-917CA1B9E44A}"/>
            </a:ext>
          </a:extLst>
        </xdr:cNvPr>
        <xdr:cNvSpPr txBox="1"/>
      </xdr:nvSpPr>
      <xdr:spPr>
        <a:xfrm>
          <a:off x="1223645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8" name="フローチャート: 判断 327">
          <a:extLst>
            <a:ext uri="{FF2B5EF4-FFF2-40B4-BE49-F238E27FC236}">
              <a16:creationId xmlns:a16="http://schemas.microsoft.com/office/drawing/2014/main" id="{EE40C2A1-9585-4526-94C0-5D6F2C05C77E}"/>
            </a:ext>
          </a:extLst>
        </xdr:cNvPr>
        <xdr:cNvSpPr/>
      </xdr:nvSpPr>
      <xdr:spPr>
        <a:xfrm>
          <a:off x="11734800" y="6255385"/>
          <a:ext cx="825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9" name="テキスト ボックス 328">
          <a:extLst>
            <a:ext uri="{FF2B5EF4-FFF2-40B4-BE49-F238E27FC236}">
              <a16:creationId xmlns:a16="http://schemas.microsoft.com/office/drawing/2014/main" id="{6232EA54-07B5-40C7-B66E-1664F8A0C0E0}"/>
            </a:ext>
          </a:extLst>
        </xdr:cNvPr>
        <xdr:cNvSpPr txBox="1"/>
      </xdr:nvSpPr>
      <xdr:spPr>
        <a:xfrm>
          <a:off x="11426825" y="63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9BAC3A6C-8CBB-4C4D-98F5-B86BE0F83990}"/>
            </a:ext>
          </a:extLst>
        </xdr:cNvPr>
        <xdr:cNvSpPr txBox="1"/>
      </xdr:nvSpPr>
      <xdr:spPr>
        <a:xfrm>
          <a:off x="14751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237DA9F1-802C-4519-B03E-BB9FD9EF35F5}"/>
            </a:ext>
          </a:extLst>
        </xdr:cNvPr>
        <xdr:cNvSpPr txBox="1"/>
      </xdr:nvSpPr>
      <xdr:spPr>
        <a:xfrm>
          <a:off x="13989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262D9606-4F4B-4460-B630-047210D69BC3}"/>
            </a:ext>
          </a:extLst>
        </xdr:cNvPr>
        <xdr:cNvSpPr txBox="1"/>
      </xdr:nvSpPr>
      <xdr:spPr>
        <a:xfrm>
          <a:off x="131921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470DFE40-725F-47FE-BE5A-698616CBBE82}"/>
            </a:ext>
          </a:extLst>
        </xdr:cNvPr>
        <xdr:cNvSpPr txBox="1"/>
      </xdr:nvSpPr>
      <xdr:spPr>
        <a:xfrm>
          <a:off x="123825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94138DFD-7B15-4C84-BA50-E6C50353C45D}"/>
            </a:ext>
          </a:extLst>
        </xdr:cNvPr>
        <xdr:cNvSpPr txBox="1"/>
      </xdr:nvSpPr>
      <xdr:spPr>
        <a:xfrm>
          <a:off x="115792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5" name="楕円 334">
          <a:extLst>
            <a:ext uri="{FF2B5EF4-FFF2-40B4-BE49-F238E27FC236}">
              <a16:creationId xmlns:a16="http://schemas.microsoft.com/office/drawing/2014/main" id="{6235A032-165C-46A5-A41A-7B36BAB75550}"/>
            </a:ext>
          </a:extLst>
        </xdr:cNvPr>
        <xdr:cNvSpPr/>
      </xdr:nvSpPr>
      <xdr:spPr>
        <a:xfrm>
          <a:off x="14897100" y="58566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6" name="補助費等該当値テキスト">
          <a:extLst>
            <a:ext uri="{FF2B5EF4-FFF2-40B4-BE49-F238E27FC236}">
              <a16:creationId xmlns:a16="http://schemas.microsoft.com/office/drawing/2014/main" id="{628A84B2-7E71-4470-B16F-4424176A1159}"/>
            </a:ext>
          </a:extLst>
        </xdr:cNvPr>
        <xdr:cNvSpPr txBox="1"/>
      </xdr:nvSpPr>
      <xdr:spPr>
        <a:xfrm>
          <a:off x="15020925" y="571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7" name="楕円 336">
          <a:extLst>
            <a:ext uri="{FF2B5EF4-FFF2-40B4-BE49-F238E27FC236}">
              <a16:creationId xmlns:a16="http://schemas.microsoft.com/office/drawing/2014/main" id="{547C8483-136D-4CFE-8FE3-D9AB454E6D59}"/>
            </a:ext>
          </a:extLst>
        </xdr:cNvPr>
        <xdr:cNvSpPr/>
      </xdr:nvSpPr>
      <xdr:spPr>
        <a:xfrm>
          <a:off x="14135100" y="580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8" name="テキスト ボックス 337">
          <a:extLst>
            <a:ext uri="{FF2B5EF4-FFF2-40B4-BE49-F238E27FC236}">
              <a16:creationId xmlns:a16="http://schemas.microsoft.com/office/drawing/2014/main" id="{7B50BD57-EA7B-4ED6-ACC6-E5733B5FE724}"/>
            </a:ext>
          </a:extLst>
        </xdr:cNvPr>
        <xdr:cNvSpPr txBox="1"/>
      </xdr:nvSpPr>
      <xdr:spPr>
        <a:xfrm>
          <a:off x="13839825"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9" name="楕円 338">
          <a:extLst>
            <a:ext uri="{FF2B5EF4-FFF2-40B4-BE49-F238E27FC236}">
              <a16:creationId xmlns:a16="http://schemas.microsoft.com/office/drawing/2014/main" id="{D6D24B33-E00F-4C1B-91F1-B41D8CEBD7F9}"/>
            </a:ext>
          </a:extLst>
        </xdr:cNvPr>
        <xdr:cNvSpPr/>
      </xdr:nvSpPr>
      <xdr:spPr>
        <a:xfrm>
          <a:off x="13341350" y="5735320"/>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40" name="テキスト ボックス 339">
          <a:extLst>
            <a:ext uri="{FF2B5EF4-FFF2-40B4-BE49-F238E27FC236}">
              <a16:creationId xmlns:a16="http://schemas.microsoft.com/office/drawing/2014/main" id="{B0038C79-762A-46F8-ACA8-5A377D1E1FE8}"/>
            </a:ext>
          </a:extLst>
        </xdr:cNvPr>
        <xdr:cNvSpPr txBox="1"/>
      </xdr:nvSpPr>
      <xdr:spPr>
        <a:xfrm>
          <a:off x="13030200" y="551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41" name="楕円 340">
          <a:extLst>
            <a:ext uri="{FF2B5EF4-FFF2-40B4-BE49-F238E27FC236}">
              <a16:creationId xmlns:a16="http://schemas.microsoft.com/office/drawing/2014/main" id="{30170953-FC46-429C-935C-4A8D95A09B8D}"/>
            </a:ext>
          </a:extLst>
        </xdr:cNvPr>
        <xdr:cNvSpPr/>
      </xdr:nvSpPr>
      <xdr:spPr>
        <a:xfrm>
          <a:off x="12531725" y="5840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42" name="テキスト ボックス 341">
          <a:extLst>
            <a:ext uri="{FF2B5EF4-FFF2-40B4-BE49-F238E27FC236}">
              <a16:creationId xmlns:a16="http://schemas.microsoft.com/office/drawing/2014/main" id="{0B7D8D51-3C57-4AC3-9E04-5036F48C47CB}"/>
            </a:ext>
          </a:extLst>
        </xdr:cNvPr>
        <xdr:cNvSpPr txBox="1"/>
      </xdr:nvSpPr>
      <xdr:spPr>
        <a:xfrm>
          <a:off x="12236450" y="56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43" name="楕円 342">
          <a:extLst>
            <a:ext uri="{FF2B5EF4-FFF2-40B4-BE49-F238E27FC236}">
              <a16:creationId xmlns:a16="http://schemas.microsoft.com/office/drawing/2014/main" id="{5B5C898B-0128-4741-8D08-C85F4E69E626}"/>
            </a:ext>
          </a:extLst>
        </xdr:cNvPr>
        <xdr:cNvSpPr/>
      </xdr:nvSpPr>
      <xdr:spPr>
        <a:xfrm>
          <a:off x="11734800" y="5856605"/>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44" name="テキスト ボックス 343">
          <a:extLst>
            <a:ext uri="{FF2B5EF4-FFF2-40B4-BE49-F238E27FC236}">
              <a16:creationId xmlns:a16="http://schemas.microsoft.com/office/drawing/2014/main" id="{81DC943F-3695-42C1-82FE-0C969589B366}"/>
            </a:ext>
          </a:extLst>
        </xdr:cNvPr>
        <xdr:cNvSpPr txBox="1"/>
      </xdr:nvSpPr>
      <xdr:spPr>
        <a:xfrm>
          <a:off x="11426825" y="565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712DFA17-61E2-4C1F-B9EE-C43A8B4A4797}"/>
            </a:ext>
          </a:extLst>
        </xdr:cNvPr>
        <xdr:cNvSpPr/>
      </xdr:nvSpPr>
      <xdr:spPr>
        <a:xfrm>
          <a:off x="701675" y="10915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63DD5884-C932-4C3E-A6DC-D9C9074808DD}"/>
            </a:ext>
          </a:extLst>
        </xdr:cNvPr>
        <xdr:cNvSpPr/>
      </xdr:nvSpPr>
      <xdr:spPr>
        <a:xfrm>
          <a:off x="4886325" y="10982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38F582BE-FB4D-492A-8436-24A4989C8842}"/>
            </a:ext>
          </a:extLst>
        </xdr:cNvPr>
        <xdr:cNvSpPr/>
      </xdr:nvSpPr>
      <xdr:spPr>
        <a:xfrm>
          <a:off x="4886325" y="11163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DDE5D11F-238A-4AAA-BA67-AF66C21823B2}"/>
            </a:ext>
          </a:extLst>
        </xdr:cNvPr>
        <xdr:cNvSpPr/>
      </xdr:nvSpPr>
      <xdr:spPr>
        <a:xfrm>
          <a:off x="6416675" y="10982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41C9EC16-E4FC-42F5-956E-BBAA63DB517D}"/>
            </a:ext>
          </a:extLst>
        </xdr:cNvPr>
        <xdr:cNvSpPr/>
      </xdr:nvSpPr>
      <xdr:spPr>
        <a:xfrm>
          <a:off x="6416675" y="11163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7720C18A-26B0-47A3-B1F7-64EEBE703847}"/>
            </a:ext>
          </a:extLst>
        </xdr:cNvPr>
        <xdr:cNvSpPr/>
      </xdr:nvSpPr>
      <xdr:spPr>
        <a:xfrm>
          <a:off x="78835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C4C0A7E1-F245-490F-803F-8D8546803566}"/>
            </a:ext>
          </a:extLst>
        </xdr:cNvPr>
        <xdr:cNvSpPr/>
      </xdr:nvSpPr>
      <xdr:spPr>
        <a:xfrm>
          <a:off x="78835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BDB19CA2-C916-4F01-8B53-FDA08E66C19C}"/>
            </a:ext>
          </a:extLst>
        </xdr:cNvPr>
        <xdr:cNvSpPr/>
      </xdr:nvSpPr>
      <xdr:spPr>
        <a:xfrm>
          <a:off x="701675" y="11458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E24F41D7-A3D3-49AB-9A0F-96BDD8DBF2DE}"/>
            </a:ext>
          </a:extLst>
        </xdr:cNvPr>
        <xdr:cNvSpPr/>
      </xdr:nvSpPr>
      <xdr:spPr>
        <a:xfrm>
          <a:off x="5181600" y="11458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98C7E97D-F344-454D-A576-1AE5A3A85D64}"/>
            </a:ext>
          </a:extLst>
        </xdr:cNvPr>
        <xdr:cNvSpPr/>
      </xdr:nvSpPr>
      <xdr:spPr>
        <a:xfrm>
          <a:off x="5248275" y="11458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F989367C-AAEC-4291-A884-AAC1CDEB024B}"/>
            </a:ext>
          </a:extLst>
        </xdr:cNvPr>
        <xdr:cNvSpPr txBox="1"/>
      </xdr:nvSpPr>
      <xdr:spPr>
        <a:xfrm>
          <a:off x="5264150"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、既往債元金償還金・利子償還金の減少により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なお、類似団体との比較においては、類似団体平均を上回る数値で推移していたが、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３年度以降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においては類似団体平均を下回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る数値で推移している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今後も、フローとストックに留意し、市債発行額の抑制及び市債残高の適正な管理に努めていく。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20AF625E-0188-45D8-9408-ABB08316CA22}"/>
            </a:ext>
          </a:extLst>
        </xdr:cNvPr>
        <xdr:cNvSpPr txBox="1"/>
      </xdr:nvSpPr>
      <xdr:spPr>
        <a:xfrm>
          <a:off x="6635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F0CCDE5D-EE3F-45F2-81D5-7A8E403AE43C}"/>
            </a:ext>
          </a:extLst>
        </xdr:cNvPr>
        <xdr:cNvCxnSpPr/>
      </xdr:nvCxnSpPr>
      <xdr:spPr>
        <a:xfrm>
          <a:off x="701675" y="13611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B7F20556-DFBC-4546-AB04-7FA676D25BE8}"/>
            </a:ext>
          </a:extLst>
        </xdr:cNvPr>
        <xdr:cNvSpPr txBox="1"/>
      </xdr:nvSpPr>
      <xdr:spPr>
        <a:xfrm>
          <a:off x="234950"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6196C79-AC6D-463B-81F6-72FB176205A0}"/>
            </a:ext>
          </a:extLst>
        </xdr:cNvPr>
        <xdr:cNvCxnSpPr/>
      </xdr:nvCxnSpPr>
      <xdr:spPr>
        <a:xfrm>
          <a:off x="701675" y="132588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AFFF343B-311F-4F24-9ECE-AFCB60ABCA79}"/>
            </a:ext>
          </a:extLst>
        </xdr:cNvPr>
        <xdr:cNvSpPr txBox="1"/>
      </xdr:nvSpPr>
      <xdr:spPr>
        <a:xfrm>
          <a:off x="234950" y="1312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E976F62-21C5-4062-99E9-4289BCC39C6C}"/>
            </a:ext>
          </a:extLst>
        </xdr:cNvPr>
        <xdr:cNvCxnSpPr/>
      </xdr:nvCxnSpPr>
      <xdr:spPr>
        <a:xfrm>
          <a:off x="701675" y="128968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FEDDFF13-E24B-4B50-98E4-B1C9616ED15E}"/>
            </a:ext>
          </a:extLst>
        </xdr:cNvPr>
        <xdr:cNvSpPr txBox="1"/>
      </xdr:nvSpPr>
      <xdr:spPr>
        <a:xfrm>
          <a:off x="234950" y="127705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6820B95C-34D5-4B0F-AA05-74279A62C682}"/>
            </a:ext>
          </a:extLst>
        </xdr:cNvPr>
        <xdr:cNvCxnSpPr/>
      </xdr:nvCxnSpPr>
      <xdr:spPr>
        <a:xfrm>
          <a:off x="701675" y="125349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C9D98F5F-CB64-4EB6-AD14-7C7DEF308FFE}"/>
            </a:ext>
          </a:extLst>
        </xdr:cNvPr>
        <xdr:cNvSpPr txBox="1"/>
      </xdr:nvSpPr>
      <xdr:spPr>
        <a:xfrm>
          <a:off x="234950" y="12408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A32C9282-25E1-41C5-BDF8-8DC1E13AC858}"/>
            </a:ext>
          </a:extLst>
        </xdr:cNvPr>
        <xdr:cNvCxnSpPr/>
      </xdr:nvCxnSpPr>
      <xdr:spPr>
        <a:xfrm>
          <a:off x="701675" y="121729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FD7CB6E5-B137-4996-8143-DE561047E596}"/>
            </a:ext>
          </a:extLst>
        </xdr:cNvPr>
        <xdr:cNvSpPr txBox="1"/>
      </xdr:nvSpPr>
      <xdr:spPr>
        <a:xfrm>
          <a:off x="234950" y="120466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9BE82614-E388-4C8E-924E-1997FCD98D0D}"/>
            </a:ext>
          </a:extLst>
        </xdr:cNvPr>
        <xdr:cNvCxnSpPr/>
      </xdr:nvCxnSpPr>
      <xdr:spPr>
        <a:xfrm>
          <a:off x="701675" y="118205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100E0C39-7E72-4B36-AABE-82510A83D944}"/>
            </a:ext>
          </a:extLst>
        </xdr:cNvPr>
        <xdr:cNvSpPr txBox="1"/>
      </xdr:nvSpPr>
      <xdr:spPr>
        <a:xfrm>
          <a:off x="234950" y="116846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B7B06E8A-CEBB-4958-8DB6-E0BA8F668CD1}"/>
            </a:ext>
          </a:extLst>
        </xdr:cNvPr>
        <xdr:cNvCxnSpPr/>
      </xdr:nvCxnSpPr>
      <xdr:spPr>
        <a:xfrm>
          <a:off x="701675" y="11458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50CE293B-C339-4940-8103-AA71062E4463}"/>
            </a:ext>
          </a:extLst>
        </xdr:cNvPr>
        <xdr:cNvSpPr txBox="1"/>
      </xdr:nvSpPr>
      <xdr:spPr>
        <a:xfrm>
          <a:off x="234950" y="1133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AD4B84D8-43E4-4CF1-8DB2-BDDAB30C8517}"/>
            </a:ext>
          </a:extLst>
        </xdr:cNvPr>
        <xdr:cNvSpPr/>
      </xdr:nvSpPr>
      <xdr:spPr>
        <a:xfrm>
          <a:off x="701675" y="11458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2" name="直線コネクタ 371">
          <a:extLst>
            <a:ext uri="{FF2B5EF4-FFF2-40B4-BE49-F238E27FC236}">
              <a16:creationId xmlns:a16="http://schemas.microsoft.com/office/drawing/2014/main" id="{4BAD7818-A443-4A96-9291-08F8B831F637}"/>
            </a:ext>
          </a:extLst>
        </xdr:cNvPr>
        <xdr:cNvCxnSpPr/>
      </xdr:nvCxnSpPr>
      <xdr:spPr>
        <a:xfrm flipV="1">
          <a:off x="4371975" y="1186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3" name="公債費最小値テキスト">
          <a:extLst>
            <a:ext uri="{FF2B5EF4-FFF2-40B4-BE49-F238E27FC236}">
              <a16:creationId xmlns:a16="http://schemas.microsoft.com/office/drawing/2014/main" id="{D5820259-3494-49D9-A492-543075388F63}"/>
            </a:ext>
          </a:extLst>
        </xdr:cNvPr>
        <xdr:cNvSpPr txBox="1"/>
      </xdr:nvSpPr>
      <xdr:spPr>
        <a:xfrm>
          <a:off x="44577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4" name="直線コネクタ 373">
          <a:extLst>
            <a:ext uri="{FF2B5EF4-FFF2-40B4-BE49-F238E27FC236}">
              <a16:creationId xmlns:a16="http://schemas.microsoft.com/office/drawing/2014/main" id="{9AB1795E-9D0C-4301-8D19-82AC820DF5C9}"/>
            </a:ext>
          </a:extLst>
        </xdr:cNvPr>
        <xdr:cNvCxnSpPr/>
      </xdr:nvCxnSpPr>
      <xdr:spPr>
        <a:xfrm>
          <a:off x="4302125" y="13144500"/>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5" name="公債費最大値テキスト">
          <a:extLst>
            <a:ext uri="{FF2B5EF4-FFF2-40B4-BE49-F238E27FC236}">
              <a16:creationId xmlns:a16="http://schemas.microsoft.com/office/drawing/2014/main" id="{ED3B3D92-84D2-450C-AC0E-1A05F3920ACC}"/>
            </a:ext>
          </a:extLst>
        </xdr:cNvPr>
        <xdr:cNvSpPr txBox="1"/>
      </xdr:nvSpPr>
      <xdr:spPr>
        <a:xfrm>
          <a:off x="4457700" y="1163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6" name="直線コネクタ 375">
          <a:extLst>
            <a:ext uri="{FF2B5EF4-FFF2-40B4-BE49-F238E27FC236}">
              <a16:creationId xmlns:a16="http://schemas.microsoft.com/office/drawing/2014/main" id="{E260D2D9-1C0D-418A-920C-D0EDE3FF3507}"/>
            </a:ext>
          </a:extLst>
        </xdr:cNvPr>
        <xdr:cNvCxnSpPr/>
      </xdr:nvCxnSpPr>
      <xdr:spPr>
        <a:xfrm>
          <a:off x="4302125" y="11868150"/>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165100</xdr:rowOff>
    </xdr:to>
    <xdr:cxnSp macro="">
      <xdr:nvCxnSpPr>
        <xdr:cNvPr id="377" name="直線コネクタ 376">
          <a:extLst>
            <a:ext uri="{FF2B5EF4-FFF2-40B4-BE49-F238E27FC236}">
              <a16:creationId xmlns:a16="http://schemas.microsoft.com/office/drawing/2014/main" id="{A33B20EB-256A-443B-B749-034B2E7B7462}"/>
            </a:ext>
          </a:extLst>
        </xdr:cNvPr>
        <xdr:cNvCxnSpPr/>
      </xdr:nvCxnSpPr>
      <xdr:spPr>
        <a:xfrm flipV="1">
          <a:off x="3616325" y="12411075"/>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8" name="公債費平均値テキスト">
          <a:extLst>
            <a:ext uri="{FF2B5EF4-FFF2-40B4-BE49-F238E27FC236}">
              <a16:creationId xmlns:a16="http://schemas.microsoft.com/office/drawing/2014/main" id="{BA80F717-90BC-4122-9127-27A29E12CF00}"/>
            </a:ext>
          </a:extLst>
        </xdr:cNvPr>
        <xdr:cNvSpPr txBox="1"/>
      </xdr:nvSpPr>
      <xdr:spPr>
        <a:xfrm>
          <a:off x="4457700" y="12370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9" name="フローチャート: 判断 378">
          <a:extLst>
            <a:ext uri="{FF2B5EF4-FFF2-40B4-BE49-F238E27FC236}">
              <a16:creationId xmlns:a16="http://schemas.microsoft.com/office/drawing/2014/main" id="{D1DE6401-A14E-4777-B5AA-861EC435F462}"/>
            </a:ext>
          </a:extLst>
        </xdr:cNvPr>
        <xdr:cNvSpPr/>
      </xdr:nvSpPr>
      <xdr:spPr>
        <a:xfrm>
          <a:off x="4340225" y="1240155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165100</xdr:rowOff>
    </xdr:to>
    <xdr:cxnSp macro="">
      <xdr:nvCxnSpPr>
        <xdr:cNvPr id="380" name="直線コネクタ 379">
          <a:extLst>
            <a:ext uri="{FF2B5EF4-FFF2-40B4-BE49-F238E27FC236}">
              <a16:creationId xmlns:a16="http://schemas.microsoft.com/office/drawing/2014/main" id="{962C4362-1A72-4E98-8D82-5443F90CDD01}"/>
            </a:ext>
          </a:extLst>
        </xdr:cNvPr>
        <xdr:cNvCxnSpPr/>
      </xdr:nvCxnSpPr>
      <xdr:spPr>
        <a:xfrm>
          <a:off x="2816225" y="12334875"/>
          <a:ext cx="8001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81" name="フローチャート: 判断 380">
          <a:extLst>
            <a:ext uri="{FF2B5EF4-FFF2-40B4-BE49-F238E27FC236}">
              <a16:creationId xmlns:a16="http://schemas.microsoft.com/office/drawing/2014/main" id="{0EC14F32-9844-42E1-AA92-91B15EB6EA16}"/>
            </a:ext>
          </a:extLst>
        </xdr:cNvPr>
        <xdr:cNvSpPr/>
      </xdr:nvSpPr>
      <xdr:spPr>
        <a:xfrm>
          <a:off x="3578225" y="1243965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2" name="テキスト ボックス 381">
          <a:extLst>
            <a:ext uri="{FF2B5EF4-FFF2-40B4-BE49-F238E27FC236}">
              <a16:creationId xmlns:a16="http://schemas.microsoft.com/office/drawing/2014/main" id="{215B3469-DB3D-4DAD-BE42-0A269E9472B2}"/>
            </a:ext>
          </a:extLst>
        </xdr:cNvPr>
        <xdr:cNvSpPr txBox="1"/>
      </xdr:nvSpPr>
      <xdr:spPr>
        <a:xfrm>
          <a:off x="3267075"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78</xdr:row>
      <xdr:rowOff>12700</xdr:rowOff>
    </xdr:to>
    <xdr:cxnSp macro="">
      <xdr:nvCxnSpPr>
        <xdr:cNvPr id="383" name="直線コネクタ 382">
          <a:extLst>
            <a:ext uri="{FF2B5EF4-FFF2-40B4-BE49-F238E27FC236}">
              <a16:creationId xmlns:a16="http://schemas.microsoft.com/office/drawing/2014/main" id="{9EA6968E-5332-4812-919E-9BD4E02F7A80}"/>
            </a:ext>
          </a:extLst>
        </xdr:cNvPr>
        <xdr:cNvCxnSpPr/>
      </xdr:nvCxnSpPr>
      <xdr:spPr>
        <a:xfrm flipV="1">
          <a:off x="1997075" y="12334875"/>
          <a:ext cx="81915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4" name="フローチャート: 判断 383">
          <a:extLst>
            <a:ext uri="{FF2B5EF4-FFF2-40B4-BE49-F238E27FC236}">
              <a16:creationId xmlns:a16="http://schemas.microsoft.com/office/drawing/2014/main" id="{74D84AAB-2123-4D8A-9F76-5D4870642D8D}"/>
            </a:ext>
          </a:extLst>
        </xdr:cNvPr>
        <xdr:cNvSpPr/>
      </xdr:nvSpPr>
      <xdr:spPr>
        <a:xfrm>
          <a:off x="2759075" y="12420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5" name="テキスト ボックス 384">
          <a:extLst>
            <a:ext uri="{FF2B5EF4-FFF2-40B4-BE49-F238E27FC236}">
              <a16:creationId xmlns:a16="http://schemas.microsoft.com/office/drawing/2014/main" id="{CA336534-9B74-4911-8A44-43169825D8D8}"/>
            </a:ext>
          </a:extLst>
        </xdr:cNvPr>
        <xdr:cNvSpPr txBox="1"/>
      </xdr:nvSpPr>
      <xdr:spPr>
        <a:xfrm>
          <a:off x="2473325"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165100</xdr:rowOff>
    </xdr:from>
    <xdr:to>
      <xdr:col>11</xdr:col>
      <xdr:colOff>9525</xdr:colOff>
      <xdr:row>78</xdr:row>
      <xdr:rowOff>12700</xdr:rowOff>
    </xdr:to>
    <xdr:cxnSp macro="">
      <xdr:nvCxnSpPr>
        <xdr:cNvPr id="386" name="直線コネクタ 385">
          <a:extLst>
            <a:ext uri="{FF2B5EF4-FFF2-40B4-BE49-F238E27FC236}">
              <a16:creationId xmlns:a16="http://schemas.microsoft.com/office/drawing/2014/main" id="{699D290D-DA25-46D7-871F-93F827EFFCA8}"/>
            </a:ext>
          </a:extLst>
        </xdr:cNvPr>
        <xdr:cNvCxnSpPr/>
      </xdr:nvCxnSpPr>
      <xdr:spPr>
        <a:xfrm>
          <a:off x="1209675" y="12630150"/>
          <a:ext cx="7874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7" name="フローチャート: 判断 386">
          <a:extLst>
            <a:ext uri="{FF2B5EF4-FFF2-40B4-BE49-F238E27FC236}">
              <a16:creationId xmlns:a16="http://schemas.microsoft.com/office/drawing/2014/main" id="{0AFDB24E-09B7-47F8-8FB5-217CB2789B8F}"/>
            </a:ext>
          </a:extLst>
        </xdr:cNvPr>
        <xdr:cNvSpPr/>
      </xdr:nvSpPr>
      <xdr:spPr>
        <a:xfrm>
          <a:off x="1971675" y="12544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8" name="テキスト ボックス 387">
          <a:extLst>
            <a:ext uri="{FF2B5EF4-FFF2-40B4-BE49-F238E27FC236}">
              <a16:creationId xmlns:a16="http://schemas.microsoft.com/office/drawing/2014/main" id="{94414550-FE31-4479-9939-BED4EC8615C0}"/>
            </a:ext>
          </a:extLst>
        </xdr:cNvPr>
        <xdr:cNvSpPr txBox="1"/>
      </xdr:nvSpPr>
      <xdr:spPr>
        <a:xfrm>
          <a:off x="1654175"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9" name="フローチャート: 判断 388">
          <a:extLst>
            <a:ext uri="{FF2B5EF4-FFF2-40B4-BE49-F238E27FC236}">
              <a16:creationId xmlns:a16="http://schemas.microsoft.com/office/drawing/2014/main" id="{0C6BD4A7-CD75-4737-872D-E0CD2BABA12B}"/>
            </a:ext>
          </a:extLst>
        </xdr:cNvPr>
        <xdr:cNvSpPr/>
      </xdr:nvSpPr>
      <xdr:spPr>
        <a:xfrm>
          <a:off x="1152525" y="12582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90" name="テキスト ボックス 389">
          <a:extLst>
            <a:ext uri="{FF2B5EF4-FFF2-40B4-BE49-F238E27FC236}">
              <a16:creationId xmlns:a16="http://schemas.microsoft.com/office/drawing/2014/main" id="{283F15EC-C623-4A98-BAAB-CADFD8729BDC}"/>
            </a:ext>
          </a:extLst>
        </xdr:cNvPr>
        <xdr:cNvSpPr txBox="1"/>
      </xdr:nvSpPr>
      <xdr:spPr>
        <a:xfrm>
          <a:off x="866775"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ABAD1FA2-001B-411C-B860-CEF1C167986A}"/>
            </a:ext>
          </a:extLst>
        </xdr:cNvPr>
        <xdr:cNvSpPr txBox="1"/>
      </xdr:nvSpPr>
      <xdr:spPr>
        <a:xfrm>
          <a:off x="41687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611DC8FF-6A45-462F-AF43-2139B6703578}"/>
            </a:ext>
          </a:extLst>
        </xdr:cNvPr>
        <xdr:cNvSpPr txBox="1"/>
      </xdr:nvSpPr>
      <xdr:spPr>
        <a:xfrm>
          <a:off x="34290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2B9FC047-A29B-4C61-9CEF-625A49629DBF}"/>
            </a:ext>
          </a:extLst>
        </xdr:cNvPr>
        <xdr:cNvSpPr txBox="1"/>
      </xdr:nvSpPr>
      <xdr:spPr>
        <a:xfrm>
          <a:off x="26193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2FCAEA4E-66A7-4B68-845C-66EBB7EEB1C9}"/>
            </a:ext>
          </a:extLst>
        </xdr:cNvPr>
        <xdr:cNvSpPr txBox="1"/>
      </xdr:nvSpPr>
      <xdr:spPr>
        <a:xfrm>
          <a:off x="18065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F6794AEE-3C74-4EC9-834D-D4308BA41E96}"/>
            </a:ext>
          </a:extLst>
        </xdr:cNvPr>
        <xdr:cNvSpPr txBox="1"/>
      </xdr:nvSpPr>
      <xdr:spPr>
        <a:xfrm>
          <a:off x="10064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96" name="楕円 395">
          <a:extLst>
            <a:ext uri="{FF2B5EF4-FFF2-40B4-BE49-F238E27FC236}">
              <a16:creationId xmlns:a16="http://schemas.microsoft.com/office/drawing/2014/main" id="{CC09A10C-DD4E-44CA-A2F4-D0BBDF779F0E}"/>
            </a:ext>
          </a:extLst>
        </xdr:cNvPr>
        <xdr:cNvSpPr/>
      </xdr:nvSpPr>
      <xdr:spPr>
        <a:xfrm>
          <a:off x="4340225" y="12363450"/>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97" name="公債費該当値テキスト">
          <a:extLst>
            <a:ext uri="{FF2B5EF4-FFF2-40B4-BE49-F238E27FC236}">
              <a16:creationId xmlns:a16="http://schemas.microsoft.com/office/drawing/2014/main" id="{486EC41C-60B2-4DFD-BC36-0FE0E1C8FF58}"/>
            </a:ext>
          </a:extLst>
        </xdr:cNvPr>
        <xdr:cNvSpPr txBox="1"/>
      </xdr:nvSpPr>
      <xdr:spPr>
        <a:xfrm>
          <a:off x="4457700" y="1221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8" name="楕円 397">
          <a:extLst>
            <a:ext uri="{FF2B5EF4-FFF2-40B4-BE49-F238E27FC236}">
              <a16:creationId xmlns:a16="http://schemas.microsoft.com/office/drawing/2014/main" id="{01ACA982-5485-44F0-8DDB-BCF92EEA44FD}"/>
            </a:ext>
          </a:extLst>
        </xdr:cNvPr>
        <xdr:cNvSpPr/>
      </xdr:nvSpPr>
      <xdr:spPr>
        <a:xfrm>
          <a:off x="3578225" y="12420600"/>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9" name="テキスト ボックス 398">
          <a:extLst>
            <a:ext uri="{FF2B5EF4-FFF2-40B4-BE49-F238E27FC236}">
              <a16:creationId xmlns:a16="http://schemas.microsoft.com/office/drawing/2014/main" id="{ECA79A67-EDFB-4654-B36E-A880670DAC44}"/>
            </a:ext>
          </a:extLst>
        </xdr:cNvPr>
        <xdr:cNvSpPr txBox="1"/>
      </xdr:nvSpPr>
      <xdr:spPr>
        <a:xfrm>
          <a:off x="3267075" y="1219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400" name="楕円 399">
          <a:extLst>
            <a:ext uri="{FF2B5EF4-FFF2-40B4-BE49-F238E27FC236}">
              <a16:creationId xmlns:a16="http://schemas.microsoft.com/office/drawing/2014/main" id="{7BC9FAA0-E3D0-40F5-A817-EB56BB8272EE}"/>
            </a:ext>
          </a:extLst>
        </xdr:cNvPr>
        <xdr:cNvSpPr/>
      </xdr:nvSpPr>
      <xdr:spPr>
        <a:xfrm>
          <a:off x="2759075" y="12296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401" name="テキスト ボックス 400">
          <a:extLst>
            <a:ext uri="{FF2B5EF4-FFF2-40B4-BE49-F238E27FC236}">
              <a16:creationId xmlns:a16="http://schemas.microsoft.com/office/drawing/2014/main" id="{9C768FEF-29A0-4A00-81BB-EDBC6C114715}"/>
            </a:ext>
          </a:extLst>
        </xdr:cNvPr>
        <xdr:cNvSpPr txBox="1"/>
      </xdr:nvSpPr>
      <xdr:spPr>
        <a:xfrm>
          <a:off x="2473325" y="1207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2" name="楕円 401">
          <a:extLst>
            <a:ext uri="{FF2B5EF4-FFF2-40B4-BE49-F238E27FC236}">
              <a16:creationId xmlns:a16="http://schemas.microsoft.com/office/drawing/2014/main" id="{E5D5831C-1432-486A-911D-CB74E394A217}"/>
            </a:ext>
          </a:extLst>
        </xdr:cNvPr>
        <xdr:cNvSpPr/>
      </xdr:nvSpPr>
      <xdr:spPr>
        <a:xfrm>
          <a:off x="1971675" y="12601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3" name="テキスト ボックス 402">
          <a:extLst>
            <a:ext uri="{FF2B5EF4-FFF2-40B4-BE49-F238E27FC236}">
              <a16:creationId xmlns:a16="http://schemas.microsoft.com/office/drawing/2014/main" id="{CA44602B-2C6E-4768-8FC2-641B3B076E5C}"/>
            </a:ext>
          </a:extLst>
        </xdr:cNvPr>
        <xdr:cNvSpPr txBox="1"/>
      </xdr:nvSpPr>
      <xdr:spPr>
        <a:xfrm>
          <a:off x="1654175"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404" name="楕円 403">
          <a:extLst>
            <a:ext uri="{FF2B5EF4-FFF2-40B4-BE49-F238E27FC236}">
              <a16:creationId xmlns:a16="http://schemas.microsoft.com/office/drawing/2014/main" id="{B21BB519-AE33-47E5-9DA6-7CBD4D387867}"/>
            </a:ext>
          </a:extLst>
        </xdr:cNvPr>
        <xdr:cNvSpPr/>
      </xdr:nvSpPr>
      <xdr:spPr>
        <a:xfrm>
          <a:off x="1152525" y="12582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405" name="テキスト ボックス 404">
          <a:extLst>
            <a:ext uri="{FF2B5EF4-FFF2-40B4-BE49-F238E27FC236}">
              <a16:creationId xmlns:a16="http://schemas.microsoft.com/office/drawing/2014/main" id="{D90E8B06-60F8-4938-91E2-580C1871B8E6}"/>
            </a:ext>
          </a:extLst>
        </xdr:cNvPr>
        <xdr:cNvSpPr txBox="1"/>
      </xdr:nvSpPr>
      <xdr:spPr>
        <a:xfrm>
          <a:off x="866775"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F2EB79F4-365F-400B-9CB4-8D029AAA6061}"/>
            </a:ext>
          </a:extLst>
        </xdr:cNvPr>
        <xdr:cNvSpPr/>
      </xdr:nvSpPr>
      <xdr:spPr>
        <a:xfrm>
          <a:off x="11268075" y="10915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D7163B21-8823-46A0-A745-30CEF7A978A4}"/>
            </a:ext>
          </a:extLst>
        </xdr:cNvPr>
        <xdr:cNvSpPr/>
      </xdr:nvSpPr>
      <xdr:spPr>
        <a:xfrm>
          <a:off x="154654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199A91E6-E7FB-445D-9393-1CD7048B9649}"/>
            </a:ext>
          </a:extLst>
        </xdr:cNvPr>
        <xdr:cNvSpPr/>
      </xdr:nvSpPr>
      <xdr:spPr>
        <a:xfrm>
          <a:off x="154654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24AFA10-7C2D-4CD7-8043-19A6CF591246}"/>
            </a:ext>
          </a:extLst>
        </xdr:cNvPr>
        <xdr:cNvSpPr/>
      </xdr:nvSpPr>
      <xdr:spPr>
        <a:xfrm>
          <a:off x="16998950" y="10982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70B967BF-452C-48A1-A23F-C7856F5938D7}"/>
            </a:ext>
          </a:extLst>
        </xdr:cNvPr>
        <xdr:cNvSpPr/>
      </xdr:nvSpPr>
      <xdr:spPr>
        <a:xfrm>
          <a:off x="16998950" y="11163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FBAE4309-20C4-4E52-8BAA-5A6E6921EDC1}"/>
            </a:ext>
          </a:extLst>
        </xdr:cNvPr>
        <xdr:cNvSpPr/>
      </xdr:nvSpPr>
      <xdr:spPr>
        <a:xfrm>
          <a:off x="1845627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6457EE6-0F04-4BE4-90FB-87440876F478}"/>
            </a:ext>
          </a:extLst>
        </xdr:cNvPr>
        <xdr:cNvSpPr/>
      </xdr:nvSpPr>
      <xdr:spPr>
        <a:xfrm>
          <a:off x="1845627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4BDC0E5-AD46-4E70-A2B5-71A27A3EC048}"/>
            </a:ext>
          </a:extLst>
        </xdr:cNvPr>
        <xdr:cNvSpPr/>
      </xdr:nvSpPr>
      <xdr:spPr>
        <a:xfrm>
          <a:off x="11268075" y="11458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365105EE-DBAC-4F4D-8591-4A5C2EBF2D63}"/>
            </a:ext>
          </a:extLst>
        </xdr:cNvPr>
        <xdr:cNvSpPr/>
      </xdr:nvSpPr>
      <xdr:spPr>
        <a:xfrm>
          <a:off x="15744825" y="11458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F16B609-BA61-4F89-A851-7D0C373C8360}"/>
            </a:ext>
          </a:extLst>
        </xdr:cNvPr>
        <xdr:cNvSpPr/>
      </xdr:nvSpPr>
      <xdr:spPr>
        <a:xfrm>
          <a:off x="15808325" y="11458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C4092D95-ADBF-4D58-9BD5-98B394725B4B}"/>
            </a:ext>
          </a:extLst>
        </xdr:cNvPr>
        <xdr:cNvSpPr txBox="1"/>
      </xdr:nvSpPr>
      <xdr:spPr>
        <a:xfrm>
          <a:off x="15846425"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公債費以外の経常収支比率は、扶助費に係る経常収支比率が低いことなどが影響し、類似団体平均を下回っている。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扶助費や繰出金など社会保障関係経費は増加傾向にあることから、事務事業の見直し・統廃合など歳出の合理化等行財政改革や、公共資産の総資産量適正化・長寿命化のためのアセットマネジメントの取組などを推進し、経常的な事務事業に要する経費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947648EE-5DF5-43BC-82B3-129E428D6BA9}"/>
            </a:ext>
          </a:extLst>
        </xdr:cNvPr>
        <xdr:cNvSpPr txBox="1"/>
      </xdr:nvSpPr>
      <xdr:spPr>
        <a:xfrm>
          <a:off x="112299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A2F68E8A-40A2-4C46-BC7A-6B573D136B1C}"/>
            </a:ext>
          </a:extLst>
        </xdr:cNvPr>
        <xdr:cNvCxnSpPr/>
      </xdr:nvCxnSpPr>
      <xdr:spPr>
        <a:xfrm>
          <a:off x="11268075" y="13611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6BC9179E-BDEC-49BF-8B03-C89BB52B88AD}"/>
            </a:ext>
          </a:extLst>
        </xdr:cNvPr>
        <xdr:cNvSpPr txBox="1"/>
      </xdr:nvSpPr>
      <xdr:spPr>
        <a:xfrm>
          <a:off x="10817225"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AFB91E4E-40CB-44E7-AB54-4BC28B94A585}"/>
            </a:ext>
          </a:extLst>
        </xdr:cNvPr>
        <xdr:cNvCxnSpPr/>
      </xdr:nvCxnSpPr>
      <xdr:spPr>
        <a:xfrm>
          <a:off x="11268075" y="13303704"/>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5682772F-D4A2-4992-AF79-FD4456B9F84A}"/>
            </a:ext>
          </a:extLst>
        </xdr:cNvPr>
        <xdr:cNvSpPr txBox="1"/>
      </xdr:nvSpPr>
      <xdr:spPr>
        <a:xfrm>
          <a:off x="10817225" y="1317418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9762EE8E-5996-40D8-BCB7-CA4EB47B81B9}"/>
            </a:ext>
          </a:extLst>
        </xdr:cNvPr>
        <xdr:cNvCxnSpPr/>
      </xdr:nvCxnSpPr>
      <xdr:spPr>
        <a:xfrm>
          <a:off x="11268075" y="13002532"/>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A010CEB8-B16F-4822-A1B8-C83C096E41EF}"/>
            </a:ext>
          </a:extLst>
        </xdr:cNvPr>
        <xdr:cNvSpPr txBox="1"/>
      </xdr:nvSpPr>
      <xdr:spPr>
        <a:xfrm>
          <a:off x="10817225" y="128666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E95BF89-F4F0-4C17-B654-CE0DD08ED68E}"/>
            </a:ext>
          </a:extLst>
        </xdr:cNvPr>
        <xdr:cNvCxnSpPr/>
      </xdr:nvCxnSpPr>
      <xdr:spPr>
        <a:xfrm>
          <a:off x="11268075" y="12695011"/>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7F6723F4-2A4E-4144-96FC-2E5A87771988}"/>
            </a:ext>
          </a:extLst>
        </xdr:cNvPr>
        <xdr:cNvSpPr txBox="1"/>
      </xdr:nvSpPr>
      <xdr:spPr>
        <a:xfrm>
          <a:off x="10817225" y="125559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3DA400D6-9B49-4D98-AB1B-357D3F82FB89}"/>
            </a:ext>
          </a:extLst>
        </xdr:cNvPr>
        <xdr:cNvCxnSpPr/>
      </xdr:nvCxnSpPr>
      <xdr:spPr>
        <a:xfrm>
          <a:off x="11268075" y="12384314"/>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5BC93411-1A3B-4B53-803C-40DE0F141DA5}"/>
            </a:ext>
          </a:extLst>
        </xdr:cNvPr>
        <xdr:cNvSpPr txBox="1"/>
      </xdr:nvSpPr>
      <xdr:spPr>
        <a:xfrm>
          <a:off x="10817225" y="122484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D7F190CC-C88E-49AB-A4FD-84745C292851}"/>
            </a:ext>
          </a:extLst>
        </xdr:cNvPr>
        <xdr:cNvCxnSpPr/>
      </xdr:nvCxnSpPr>
      <xdr:spPr>
        <a:xfrm>
          <a:off x="11268075" y="1207679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44B796BD-F335-4ED6-ADB7-426CCF0D356C}"/>
            </a:ext>
          </a:extLst>
        </xdr:cNvPr>
        <xdr:cNvSpPr txBox="1"/>
      </xdr:nvSpPr>
      <xdr:spPr>
        <a:xfrm>
          <a:off x="10817225" y="119472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5DE39F95-7432-4155-B094-86DC834272DD}"/>
            </a:ext>
          </a:extLst>
        </xdr:cNvPr>
        <xdr:cNvCxnSpPr/>
      </xdr:nvCxnSpPr>
      <xdr:spPr>
        <a:xfrm>
          <a:off x="11268075" y="11766097"/>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DDC2FFCE-82F3-41D9-892D-F62860C13048}"/>
            </a:ext>
          </a:extLst>
        </xdr:cNvPr>
        <xdr:cNvSpPr txBox="1"/>
      </xdr:nvSpPr>
      <xdr:spPr>
        <a:xfrm>
          <a:off x="10817225" y="116397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2CE874E6-F91C-4DF4-9CB7-780A042E6C5F}"/>
            </a:ext>
          </a:extLst>
        </xdr:cNvPr>
        <xdr:cNvCxnSpPr/>
      </xdr:nvCxnSpPr>
      <xdr:spPr>
        <a:xfrm>
          <a:off x="11268075" y="11458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FEE9B383-5188-4B26-9636-314A41BD14AD}"/>
            </a:ext>
          </a:extLst>
        </xdr:cNvPr>
        <xdr:cNvSpPr txBox="1"/>
      </xdr:nvSpPr>
      <xdr:spPr>
        <a:xfrm>
          <a:off x="10817225" y="1133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4559000F-9E98-48A8-A7A1-84E32444B9A2}"/>
            </a:ext>
          </a:extLst>
        </xdr:cNvPr>
        <xdr:cNvSpPr/>
      </xdr:nvSpPr>
      <xdr:spPr>
        <a:xfrm>
          <a:off x="11268075" y="11458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5" name="直線コネクタ 434">
          <a:extLst>
            <a:ext uri="{FF2B5EF4-FFF2-40B4-BE49-F238E27FC236}">
              <a16:creationId xmlns:a16="http://schemas.microsoft.com/office/drawing/2014/main" id="{B9250FA1-AF8E-4A42-A8B4-D08706FFBD19}"/>
            </a:ext>
          </a:extLst>
        </xdr:cNvPr>
        <xdr:cNvCxnSpPr/>
      </xdr:nvCxnSpPr>
      <xdr:spPr>
        <a:xfrm flipV="1">
          <a:off x="14944725" y="11955690"/>
          <a:ext cx="0" cy="113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6" name="公債費以外最小値テキスト">
          <a:extLst>
            <a:ext uri="{FF2B5EF4-FFF2-40B4-BE49-F238E27FC236}">
              <a16:creationId xmlns:a16="http://schemas.microsoft.com/office/drawing/2014/main" id="{B3E201EA-5188-42EA-9128-5EEF5DCAE791}"/>
            </a:ext>
          </a:extLst>
        </xdr:cNvPr>
        <xdr:cNvSpPr txBox="1"/>
      </xdr:nvSpPr>
      <xdr:spPr>
        <a:xfrm>
          <a:off x="15020925" y="1306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7" name="直線コネクタ 436">
          <a:extLst>
            <a:ext uri="{FF2B5EF4-FFF2-40B4-BE49-F238E27FC236}">
              <a16:creationId xmlns:a16="http://schemas.microsoft.com/office/drawing/2014/main" id="{35064BCD-D297-4F5A-A9DE-472B72B4FD4E}"/>
            </a:ext>
          </a:extLst>
        </xdr:cNvPr>
        <xdr:cNvCxnSpPr/>
      </xdr:nvCxnSpPr>
      <xdr:spPr>
        <a:xfrm>
          <a:off x="14859000" y="130941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8" name="公債費以外最大値テキスト">
          <a:extLst>
            <a:ext uri="{FF2B5EF4-FFF2-40B4-BE49-F238E27FC236}">
              <a16:creationId xmlns:a16="http://schemas.microsoft.com/office/drawing/2014/main" id="{315AFC05-68B0-4C8E-8CCF-7F93045360B6}"/>
            </a:ext>
          </a:extLst>
        </xdr:cNvPr>
        <xdr:cNvSpPr txBox="1"/>
      </xdr:nvSpPr>
      <xdr:spPr>
        <a:xfrm>
          <a:off x="15020925" y="117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9" name="直線コネクタ 438">
          <a:extLst>
            <a:ext uri="{FF2B5EF4-FFF2-40B4-BE49-F238E27FC236}">
              <a16:creationId xmlns:a16="http://schemas.microsoft.com/office/drawing/2014/main" id="{CB645805-855C-4770-BE90-A253F67BDE59}"/>
            </a:ext>
          </a:extLst>
        </xdr:cNvPr>
        <xdr:cNvCxnSpPr/>
      </xdr:nvCxnSpPr>
      <xdr:spPr>
        <a:xfrm>
          <a:off x="14859000" y="11955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148772</xdr:rowOff>
    </xdr:from>
    <xdr:to>
      <xdr:col>82</xdr:col>
      <xdr:colOff>107950</xdr:colOff>
      <xdr:row>74</xdr:row>
      <xdr:rowOff>148772</xdr:rowOff>
    </xdr:to>
    <xdr:cxnSp macro="">
      <xdr:nvCxnSpPr>
        <xdr:cNvPr id="440" name="直線コネクタ 439">
          <a:extLst>
            <a:ext uri="{FF2B5EF4-FFF2-40B4-BE49-F238E27FC236}">
              <a16:creationId xmlns:a16="http://schemas.microsoft.com/office/drawing/2014/main" id="{E3DC862C-42C4-4D86-B246-3B45C82677D1}"/>
            </a:ext>
          </a:extLst>
        </xdr:cNvPr>
        <xdr:cNvCxnSpPr/>
      </xdr:nvCxnSpPr>
      <xdr:spPr>
        <a:xfrm>
          <a:off x="14182725" y="121280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41" name="公債費以外平均値テキスト">
          <a:extLst>
            <a:ext uri="{FF2B5EF4-FFF2-40B4-BE49-F238E27FC236}">
              <a16:creationId xmlns:a16="http://schemas.microsoft.com/office/drawing/2014/main" id="{96498D36-EA86-4DF0-9EB0-1A2FDB058A41}"/>
            </a:ext>
          </a:extLst>
        </xdr:cNvPr>
        <xdr:cNvSpPr txBox="1"/>
      </xdr:nvSpPr>
      <xdr:spPr>
        <a:xfrm>
          <a:off x="15020925" y="12381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フローチャート: 判断 441">
          <a:extLst>
            <a:ext uri="{FF2B5EF4-FFF2-40B4-BE49-F238E27FC236}">
              <a16:creationId xmlns:a16="http://schemas.microsoft.com/office/drawing/2014/main" id="{6310C8F7-3867-4999-BB76-ECC4254C499F}"/>
            </a:ext>
          </a:extLst>
        </xdr:cNvPr>
        <xdr:cNvSpPr/>
      </xdr:nvSpPr>
      <xdr:spPr>
        <a:xfrm>
          <a:off x="14897100" y="1241288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58965</xdr:rowOff>
    </xdr:from>
    <xdr:to>
      <xdr:col>78</xdr:col>
      <xdr:colOff>69850</xdr:colOff>
      <xdr:row>74</xdr:row>
      <xdr:rowOff>148772</xdr:rowOff>
    </xdr:to>
    <xdr:cxnSp macro="">
      <xdr:nvCxnSpPr>
        <xdr:cNvPr id="443" name="直線コネクタ 442">
          <a:extLst>
            <a:ext uri="{FF2B5EF4-FFF2-40B4-BE49-F238E27FC236}">
              <a16:creationId xmlns:a16="http://schemas.microsoft.com/office/drawing/2014/main" id="{187CF1B8-19B1-42B6-98C9-DD915A570B78}"/>
            </a:ext>
          </a:extLst>
        </xdr:cNvPr>
        <xdr:cNvCxnSpPr/>
      </xdr:nvCxnSpPr>
      <xdr:spPr>
        <a:xfrm>
          <a:off x="13388975" y="11879490"/>
          <a:ext cx="793750" cy="2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4" name="フローチャート: 判断 443">
          <a:extLst>
            <a:ext uri="{FF2B5EF4-FFF2-40B4-BE49-F238E27FC236}">
              <a16:creationId xmlns:a16="http://schemas.microsoft.com/office/drawing/2014/main" id="{E7926D59-8FB7-4647-9252-434FFBFD424D}"/>
            </a:ext>
          </a:extLst>
        </xdr:cNvPr>
        <xdr:cNvSpPr/>
      </xdr:nvSpPr>
      <xdr:spPr>
        <a:xfrm>
          <a:off x="14135100" y="123738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45" name="テキスト ボックス 444">
          <a:extLst>
            <a:ext uri="{FF2B5EF4-FFF2-40B4-BE49-F238E27FC236}">
              <a16:creationId xmlns:a16="http://schemas.microsoft.com/office/drawing/2014/main" id="{D21109ED-26B8-4FAE-8825-63567B80FBDA}"/>
            </a:ext>
          </a:extLst>
        </xdr:cNvPr>
        <xdr:cNvSpPr txBox="1"/>
      </xdr:nvSpPr>
      <xdr:spPr>
        <a:xfrm>
          <a:off x="13839825" y="124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58965</xdr:rowOff>
    </xdr:from>
    <xdr:to>
      <xdr:col>73</xdr:col>
      <xdr:colOff>180975</xdr:colOff>
      <xdr:row>75</xdr:row>
      <xdr:rowOff>31750</xdr:rowOff>
    </xdr:to>
    <xdr:cxnSp macro="">
      <xdr:nvCxnSpPr>
        <xdr:cNvPr id="446" name="直線コネクタ 445">
          <a:extLst>
            <a:ext uri="{FF2B5EF4-FFF2-40B4-BE49-F238E27FC236}">
              <a16:creationId xmlns:a16="http://schemas.microsoft.com/office/drawing/2014/main" id="{E0F8D900-DB2E-4570-8863-C79784D42342}"/>
            </a:ext>
          </a:extLst>
        </xdr:cNvPr>
        <xdr:cNvCxnSpPr/>
      </xdr:nvCxnSpPr>
      <xdr:spPr>
        <a:xfrm flipV="1">
          <a:off x="12579350" y="11879490"/>
          <a:ext cx="809625" cy="2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7" name="フローチャート: 判断 446">
          <a:extLst>
            <a:ext uri="{FF2B5EF4-FFF2-40B4-BE49-F238E27FC236}">
              <a16:creationId xmlns:a16="http://schemas.microsoft.com/office/drawing/2014/main" id="{A8FA5652-521A-4A18-9EF2-A224E7C97815}"/>
            </a:ext>
          </a:extLst>
        </xdr:cNvPr>
        <xdr:cNvSpPr/>
      </xdr:nvSpPr>
      <xdr:spPr>
        <a:xfrm>
          <a:off x="13341350" y="12036878"/>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140805</xdr:rowOff>
    </xdr:from>
    <xdr:ext cx="762000" cy="259045"/>
    <xdr:sp macro="" textlink="">
      <xdr:nvSpPr>
        <xdr:cNvPr id="448" name="テキスト ボックス 447">
          <a:extLst>
            <a:ext uri="{FF2B5EF4-FFF2-40B4-BE49-F238E27FC236}">
              <a16:creationId xmlns:a16="http://schemas.microsoft.com/office/drawing/2014/main" id="{DBE4AE01-FA14-400F-BB2E-3D42B39F1007}"/>
            </a:ext>
          </a:extLst>
        </xdr:cNvPr>
        <xdr:cNvSpPr txBox="1"/>
      </xdr:nvSpPr>
      <xdr:spPr>
        <a:xfrm>
          <a:off x="13030200" y="1212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31750</xdr:rowOff>
    </xdr:from>
    <xdr:to>
      <xdr:col>69</xdr:col>
      <xdr:colOff>92075</xdr:colOff>
      <xdr:row>75</xdr:row>
      <xdr:rowOff>53522</xdr:rowOff>
    </xdr:to>
    <xdr:cxnSp macro="">
      <xdr:nvCxnSpPr>
        <xdr:cNvPr id="449" name="直線コネクタ 448">
          <a:extLst>
            <a:ext uri="{FF2B5EF4-FFF2-40B4-BE49-F238E27FC236}">
              <a16:creationId xmlns:a16="http://schemas.microsoft.com/office/drawing/2014/main" id="{BAC8C307-E840-4417-92DA-D16405D78F7B}"/>
            </a:ext>
          </a:extLst>
        </xdr:cNvPr>
        <xdr:cNvCxnSpPr/>
      </xdr:nvCxnSpPr>
      <xdr:spPr>
        <a:xfrm flipV="1">
          <a:off x="11769725" y="12172950"/>
          <a:ext cx="80962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50" name="フローチャート: 判断 449">
          <a:extLst>
            <a:ext uri="{FF2B5EF4-FFF2-40B4-BE49-F238E27FC236}">
              <a16:creationId xmlns:a16="http://schemas.microsoft.com/office/drawing/2014/main" id="{0F805D6A-7AFE-4F54-8E93-4E57213E0C5C}"/>
            </a:ext>
          </a:extLst>
        </xdr:cNvPr>
        <xdr:cNvSpPr/>
      </xdr:nvSpPr>
      <xdr:spPr>
        <a:xfrm>
          <a:off x="12531725" y="124423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51" name="テキスト ボックス 450">
          <a:extLst>
            <a:ext uri="{FF2B5EF4-FFF2-40B4-BE49-F238E27FC236}">
              <a16:creationId xmlns:a16="http://schemas.microsoft.com/office/drawing/2014/main" id="{820E73FE-82C9-4191-AC3E-30F4EB6B6EC7}"/>
            </a:ext>
          </a:extLst>
        </xdr:cNvPr>
        <xdr:cNvSpPr txBox="1"/>
      </xdr:nvSpPr>
      <xdr:spPr>
        <a:xfrm>
          <a:off x="12236450" y="1251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2" name="フローチャート: 判断 451">
          <a:extLst>
            <a:ext uri="{FF2B5EF4-FFF2-40B4-BE49-F238E27FC236}">
              <a16:creationId xmlns:a16="http://schemas.microsoft.com/office/drawing/2014/main" id="{DC3BE2DA-FB48-492A-8E55-A2099638D886}"/>
            </a:ext>
          </a:extLst>
        </xdr:cNvPr>
        <xdr:cNvSpPr/>
      </xdr:nvSpPr>
      <xdr:spPr>
        <a:xfrm>
          <a:off x="11734800" y="1242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3" name="テキスト ボックス 452">
          <a:extLst>
            <a:ext uri="{FF2B5EF4-FFF2-40B4-BE49-F238E27FC236}">
              <a16:creationId xmlns:a16="http://schemas.microsoft.com/office/drawing/2014/main" id="{BFD7FF04-A352-4665-ACF7-6149FD1947A9}"/>
            </a:ext>
          </a:extLst>
        </xdr:cNvPr>
        <xdr:cNvSpPr txBox="1"/>
      </xdr:nvSpPr>
      <xdr:spPr>
        <a:xfrm>
          <a:off x="11426825"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F6534767-F955-4D58-BA96-F9FA643D13AB}"/>
            </a:ext>
          </a:extLst>
        </xdr:cNvPr>
        <xdr:cNvSpPr txBox="1"/>
      </xdr:nvSpPr>
      <xdr:spPr>
        <a:xfrm>
          <a:off x="14751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9659551B-4C47-481C-BE3A-10A2895872DB}"/>
            </a:ext>
          </a:extLst>
        </xdr:cNvPr>
        <xdr:cNvSpPr txBox="1"/>
      </xdr:nvSpPr>
      <xdr:spPr>
        <a:xfrm>
          <a:off x="13989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E25C88D4-3483-4B5E-8184-D2EE7F328C97}"/>
            </a:ext>
          </a:extLst>
        </xdr:cNvPr>
        <xdr:cNvSpPr txBox="1"/>
      </xdr:nvSpPr>
      <xdr:spPr>
        <a:xfrm>
          <a:off x="131921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11977ABC-2C49-4F25-94DD-ACAF84CB65E9}"/>
            </a:ext>
          </a:extLst>
        </xdr:cNvPr>
        <xdr:cNvSpPr txBox="1"/>
      </xdr:nvSpPr>
      <xdr:spPr>
        <a:xfrm>
          <a:off x="123825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CCF739D6-04F4-4B40-94C7-B9A84D87890B}"/>
            </a:ext>
          </a:extLst>
        </xdr:cNvPr>
        <xdr:cNvSpPr txBox="1"/>
      </xdr:nvSpPr>
      <xdr:spPr>
        <a:xfrm>
          <a:off x="115792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97972</xdr:rowOff>
    </xdr:from>
    <xdr:to>
      <xdr:col>82</xdr:col>
      <xdr:colOff>158750</xdr:colOff>
      <xdr:row>75</xdr:row>
      <xdr:rowOff>28122</xdr:rowOff>
    </xdr:to>
    <xdr:sp macro="" textlink="">
      <xdr:nvSpPr>
        <xdr:cNvPr id="459" name="楕円 458">
          <a:extLst>
            <a:ext uri="{FF2B5EF4-FFF2-40B4-BE49-F238E27FC236}">
              <a16:creationId xmlns:a16="http://schemas.microsoft.com/office/drawing/2014/main" id="{41BA1D28-E25A-40D2-824B-CF585D4D6C48}"/>
            </a:ext>
          </a:extLst>
        </xdr:cNvPr>
        <xdr:cNvSpPr/>
      </xdr:nvSpPr>
      <xdr:spPr>
        <a:xfrm>
          <a:off x="14897100" y="120804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114499</xdr:rowOff>
    </xdr:from>
    <xdr:ext cx="762000" cy="259045"/>
    <xdr:sp macro="" textlink="">
      <xdr:nvSpPr>
        <xdr:cNvPr id="460" name="公債費以外該当値テキスト">
          <a:extLst>
            <a:ext uri="{FF2B5EF4-FFF2-40B4-BE49-F238E27FC236}">
              <a16:creationId xmlns:a16="http://schemas.microsoft.com/office/drawing/2014/main" id="{AF42A863-C5EA-44D5-815C-1F0251A5437F}"/>
            </a:ext>
          </a:extLst>
        </xdr:cNvPr>
        <xdr:cNvSpPr txBox="1"/>
      </xdr:nvSpPr>
      <xdr:spPr>
        <a:xfrm>
          <a:off x="15020925" y="1193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97972</xdr:rowOff>
    </xdr:from>
    <xdr:to>
      <xdr:col>78</xdr:col>
      <xdr:colOff>120650</xdr:colOff>
      <xdr:row>75</xdr:row>
      <xdr:rowOff>28122</xdr:rowOff>
    </xdr:to>
    <xdr:sp macro="" textlink="">
      <xdr:nvSpPr>
        <xdr:cNvPr id="461" name="楕円 460">
          <a:extLst>
            <a:ext uri="{FF2B5EF4-FFF2-40B4-BE49-F238E27FC236}">
              <a16:creationId xmlns:a16="http://schemas.microsoft.com/office/drawing/2014/main" id="{4131E408-6479-4056-A41D-4FDBCFAA6416}"/>
            </a:ext>
          </a:extLst>
        </xdr:cNvPr>
        <xdr:cNvSpPr/>
      </xdr:nvSpPr>
      <xdr:spPr>
        <a:xfrm>
          <a:off x="14135100" y="120804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38299</xdr:rowOff>
    </xdr:from>
    <xdr:ext cx="736600" cy="259045"/>
    <xdr:sp macro="" textlink="">
      <xdr:nvSpPr>
        <xdr:cNvPr id="462" name="テキスト ボックス 461">
          <a:extLst>
            <a:ext uri="{FF2B5EF4-FFF2-40B4-BE49-F238E27FC236}">
              <a16:creationId xmlns:a16="http://schemas.microsoft.com/office/drawing/2014/main" id="{9D213DEE-4F17-4268-8B73-FEFA36905116}"/>
            </a:ext>
          </a:extLst>
        </xdr:cNvPr>
        <xdr:cNvSpPr txBox="1"/>
      </xdr:nvSpPr>
      <xdr:spPr>
        <a:xfrm>
          <a:off x="13839825" y="1185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8165</xdr:rowOff>
    </xdr:from>
    <xdr:to>
      <xdr:col>74</xdr:col>
      <xdr:colOff>31750</xdr:colOff>
      <xdr:row>73</xdr:row>
      <xdr:rowOff>109765</xdr:rowOff>
    </xdr:to>
    <xdr:sp macro="" textlink="">
      <xdr:nvSpPr>
        <xdr:cNvPr id="463" name="楕円 462">
          <a:extLst>
            <a:ext uri="{FF2B5EF4-FFF2-40B4-BE49-F238E27FC236}">
              <a16:creationId xmlns:a16="http://schemas.microsoft.com/office/drawing/2014/main" id="{DA515396-986E-4012-AE90-55E54371D927}"/>
            </a:ext>
          </a:extLst>
        </xdr:cNvPr>
        <xdr:cNvSpPr/>
      </xdr:nvSpPr>
      <xdr:spPr>
        <a:xfrm>
          <a:off x="13341350" y="11831865"/>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119942</xdr:rowOff>
    </xdr:from>
    <xdr:ext cx="762000" cy="259045"/>
    <xdr:sp macro="" textlink="">
      <xdr:nvSpPr>
        <xdr:cNvPr id="464" name="テキスト ボックス 463">
          <a:extLst>
            <a:ext uri="{FF2B5EF4-FFF2-40B4-BE49-F238E27FC236}">
              <a16:creationId xmlns:a16="http://schemas.microsoft.com/office/drawing/2014/main" id="{3F40A788-6437-4816-BF23-1137ED47DE95}"/>
            </a:ext>
          </a:extLst>
        </xdr:cNvPr>
        <xdr:cNvSpPr txBox="1"/>
      </xdr:nvSpPr>
      <xdr:spPr>
        <a:xfrm>
          <a:off x="13030200" y="1161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152400</xdr:rowOff>
    </xdr:from>
    <xdr:to>
      <xdr:col>69</xdr:col>
      <xdr:colOff>142875</xdr:colOff>
      <xdr:row>75</xdr:row>
      <xdr:rowOff>82550</xdr:rowOff>
    </xdr:to>
    <xdr:sp macro="" textlink="">
      <xdr:nvSpPr>
        <xdr:cNvPr id="465" name="楕円 464">
          <a:extLst>
            <a:ext uri="{FF2B5EF4-FFF2-40B4-BE49-F238E27FC236}">
              <a16:creationId xmlns:a16="http://schemas.microsoft.com/office/drawing/2014/main" id="{E5687AC0-2849-4B1A-9CB6-9EC0CA29299A}"/>
            </a:ext>
          </a:extLst>
        </xdr:cNvPr>
        <xdr:cNvSpPr/>
      </xdr:nvSpPr>
      <xdr:spPr>
        <a:xfrm>
          <a:off x="12531725" y="12134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66" name="テキスト ボックス 465">
          <a:extLst>
            <a:ext uri="{FF2B5EF4-FFF2-40B4-BE49-F238E27FC236}">
              <a16:creationId xmlns:a16="http://schemas.microsoft.com/office/drawing/2014/main" id="{5A17288A-FEB7-44AF-99D6-724EA7065605}"/>
            </a:ext>
          </a:extLst>
        </xdr:cNvPr>
        <xdr:cNvSpPr txBox="1"/>
      </xdr:nvSpPr>
      <xdr:spPr>
        <a:xfrm>
          <a:off x="12236450" y="1191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67" name="楕円 466">
          <a:extLst>
            <a:ext uri="{FF2B5EF4-FFF2-40B4-BE49-F238E27FC236}">
              <a16:creationId xmlns:a16="http://schemas.microsoft.com/office/drawing/2014/main" id="{6779A16B-5B6F-46A8-BA9A-839AF64023C9}"/>
            </a:ext>
          </a:extLst>
        </xdr:cNvPr>
        <xdr:cNvSpPr/>
      </xdr:nvSpPr>
      <xdr:spPr>
        <a:xfrm>
          <a:off x="11734800" y="12147097"/>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68" name="テキスト ボックス 467">
          <a:extLst>
            <a:ext uri="{FF2B5EF4-FFF2-40B4-BE49-F238E27FC236}">
              <a16:creationId xmlns:a16="http://schemas.microsoft.com/office/drawing/2014/main" id="{4139F82D-75CE-43F8-AB8A-C2E68440DF7B}"/>
            </a:ext>
          </a:extLst>
        </xdr:cNvPr>
        <xdr:cNvSpPr txBox="1"/>
      </xdr:nvSpPr>
      <xdr:spPr>
        <a:xfrm>
          <a:off x="11426825" y="1193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9E00B31-2EF3-4050-8B54-4C553491F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3F8B469-21DB-46E8-9CC5-CC225CD07B9B}"/>
            </a:ext>
          </a:extLst>
        </xdr:cNvPr>
        <xdr:cNvSpPr/>
      </xdr:nvSpPr>
      <xdr:spPr bwMode="auto">
        <a:xfrm>
          <a:off x="0" y="85725"/>
          <a:ext cx="11210925" cy="4191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431B182-250B-4BB3-8691-52505C0ACD05}"/>
            </a:ext>
          </a:extLst>
        </xdr:cNvPr>
        <xdr:cNvSpPr/>
      </xdr:nvSpPr>
      <xdr:spPr bwMode="auto">
        <a:xfrm>
          <a:off x="12820650" y="0"/>
          <a:ext cx="278130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FCFE7B77-D19B-4997-AFA6-45C8EEC36D6B}"/>
            </a:ext>
          </a:extLst>
        </xdr:cNvPr>
        <xdr:cNvSpPr/>
      </xdr:nvSpPr>
      <xdr:spPr bwMode="auto">
        <a:xfrm>
          <a:off x="12836525" y="952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6CBEA4B-76D1-42F1-9D89-35C9CA1CCED3}"/>
            </a:ext>
          </a:extLst>
        </xdr:cNvPr>
        <xdr:cNvSpPr/>
      </xdr:nvSpPr>
      <xdr:spPr bwMode="auto">
        <a:xfrm>
          <a:off x="12846050" y="28575"/>
          <a:ext cx="2720339" cy="3048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3B5DC3B5-F93D-4C65-B502-C90473D593A0}"/>
            </a:ext>
          </a:extLst>
        </xdr:cNvPr>
        <xdr:cNvSpPr/>
      </xdr:nvSpPr>
      <xdr:spPr bwMode="auto">
        <a:xfrm>
          <a:off x="10810875" y="0"/>
          <a:ext cx="1819275"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4A03338-E2BE-4C6D-97BC-685EC393E4B8}"/>
            </a:ext>
          </a:extLst>
        </xdr:cNvPr>
        <xdr:cNvSpPr/>
      </xdr:nvSpPr>
      <xdr:spPr bwMode="auto">
        <a:xfrm>
          <a:off x="10839450" y="9525"/>
          <a:ext cx="177165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7610220-292B-4AC2-BFE9-5D3FE1091B24}"/>
            </a:ext>
          </a:extLst>
        </xdr:cNvPr>
        <xdr:cNvSpPr/>
      </xdr:nvSpPr>
      <xdr:spPr bwMode="auto">
        <a:xfrm>
          <a:off x="10858500" y="28575"/>
          <a:ext cx="1714500" cy="3048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9EF35D44-57C7-49AE-A52C-F15FCE10C76D}"/>
            </a:ext>
          </a:extLst>
        </xdr:cNvPr>
        <xdr:cNvSpPr/>
      </xdr:nvSpPr>
      <xdr:spPr bwMode="auto">
        <a:xfrm>
          <a:off x="1952625" y="11569700"/>
          <a:ext cx="3819525"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CBF64F7B-C059-414E-8493-65949D290284}"/>
            </a:ext>
          </a:extLst>
        </xdr:cNvPr>
        <xdr:cNvSpPr/>
      </xdr:nvSpPr>
      <xdr:spPr bwMode="auto">
        <a:xfrm>
          <a:off x="24669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B67CCD87-7C9A-47C9-B6F1-E9EB0DC3177D}"/>
            </a:ext>
          </a:extLst>
        </xdr:cNvPr>
        <xdr:cNvCxnSpPr/>
      </xdr:nvCxnSpPr>
      <xdr:spPr bwMode="auto">
        <a:xfrm>
          <a:off x="2181225" y="11703050"/>
          <a:ext cx="2571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D29EA7A-3328-4C79-A9CE-86BE286D5905}"/>
            </a:ext>
          </a:extLst>
        </xdr:cNvPr>
        <xdr:cNvSpPr/>
      </xdr:nvSpPr>
      <xdr:spPr bwMode="auto">
        <a:xfrm>
          <a:off x="2266950" y="116459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E5C0292D-AF84-4AE1-B96A-C11DB8FD9747}"/>
            </a:ext>
          </a:extLst>
        </xdr:cNvPr>
        <xdr:cNvSpPr/>
      </xdr:nvSpPr>
      <xdr:spPr bwMode="auto">
        <a:xfrm>
          <a:off x="4048125" y="11645900"/>
          <a:ext cx="762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FCBD9F4-D556-45A9-9127-554581F87880}"/>
            </a:ext>
          </a:extLst>
        </xdr:cNvPr>
        <xdr:cNvSpPr/>
      </xdr:nvSpPr>
      <xdr:spPr bwMode="auto">
        <a:xfrm>
          <a:off x="42576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7D099E1-738E-4C6F-812F-CA0B230459DB}"/>
            </a:ext>
          </a:extLst>
        </xdr:cNvPr>
        <xdr:cNvSpPr/>
      </xdr:nvSpPr>
      <xdr:spPr bwMode="auto">
        <a:xfrm>
          <a:off x="1952625" y="1025525"/>
          <a:ext cx="3819525"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1303DD85-4640-4442-90FC-95DA46792880}"/>
            </a:ext>
          </a:extLst>
        </xdr:cNvPr>
        <xdr:cNvSpPr/>
      </xdr:nvSpPr>
      <xdr:spPr bwMode="auto">
        <a:xfrm>
          <a:off x="123825" y="1025525"/>
          <a:ext cx="1200150" cy="11239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D162EA54-268E-49CC-B303-4F549A9DD422}"/>
            </a:ext>
          </a:extLst>
        </xdr:cNvPr>
        <xdr:cNvSpPr/>
      </xdr:nvSpPr>
      <xdr:spPr bwMode="auto">
        <a:xfrm>
          <a:off x="419100" y="1139825"/>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4FCAB25E-43E2-45B5-9012-5D7707EC0766}"/>
            </a:ext>
          </a:extLst>
        </xdr:cNvPr>
        <xdr:cNvSpPr/>
      </xdr:nvSpPr>
      <xdr:spPr bwMode="auto">
        <a:xfrm>
          <a:off x="419100" y="1397000"/>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34F9BB9-D1A0-4961-905F-471BF2A2CAD5}"/>
            </a:ext>
          </a:extLst>
        </xdr:cNvPr>
        <xdr:cNvSpPr/>
      </xdr:nvSpPr>
      <xdr:spPr bwMode="auto">
        <a:xfrm>
          <a:off x="419100" y="1692275"/>
          <a:ext cx="1133475" cy="628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9B1AAF35-BFB2-4154-9C08-390BEAE92B59}"/>
            </a:ext>
          </a:extLst>
        </xdr:cNvPr>
        <xdr:cNvCxnSpPr/>
      </xdr:nvCxnSpPr>
      <xdr:spPr bwMode="auto">
        <a:xfrm flipH="1">
          <a:off x="180975" y="1196975"/>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F7C555E4-75D1-4FFE-BE02-74C272C787C9}"/>
            </a:ext>
          </a:extLst>
        </xdr:cNvPr>
        <xdr:cNvCxnSpPr/>
      </xdr:nvCxnSpPr>
      <xdr:spPr bwMode="auto">
        <a:xfrm>
          <a:off x="263525" y="1635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BC577292-52F4-4BD9-BD5B-2A538480C248}"/>
            </a:ext>
          </a:extLst>
        </xdr:cNvPr>
        <xdr:cNvCxnSpPr/>
      </xdr:nvCxnSpPr>
      <xdr:spPr bwMode="auto">
        <a:xfrm flipH="1">
          <a:off x="180975" y="1635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80E5EA88-B58B-45F3-8AD2-06C99EC8411C}"/>
            </a:ext>
          </a:extLst>
        </xdr:cNvPr>
        <xdr:cNvCxnSpPr/>
      </xdr:nvCxnSpPr>
      <xdr:spPr bwMode="auto">
        <a:xfrm flipV="1">
          <a:off x="263525" y="18764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BAB91D28-AEB8-4740-98CF-83F8C6EA1259}"/>
            </a:ext>
          </a:extLst>
        </xdr:cNvPr>
        <xdr:cNvCxnSpPr/>
      </xdr:nvCxnSpPr>
      <xdr:spPr bwMode="auto">
        <a:xfrm flipH="1">
          <a:off x="180975" y="2016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7EF40270-2BAA-486E-85E4-7F451F5A649B}"/>
            </a:ext>
          </a:extLst>
        </xdr:cNvPr>
        <xdr:cNvSpPr/>
      </xdr:nvSpPr>
      <xdr:spPr bwMode="auto">
        <a:xfrm>
          <a:off x="215900" y="1149350"/>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27889529-01DB-44DB-918B-D771E5FC8505}"/>
            </a:ext>
          </a:extLst>
        </xdr:cNvPr>
        <xdr:cNvSpPr/>
      </xdr:nvSpPr>
      <xdr:spPr bwMode="auto">
        <a:xfrm>
          <a:off x="215900" y="1406525"/>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2D6AE7DE-C43F-4BC7-A629-7830800616E4}"/>
            </a:ext>
          </a:extLst>
        </xdr:cNvPr>
        <xdr:cNvSpPr/>
      </xdr:nvSpPr>
      <xdr:spPr bwMode="auto">
        <a:xfrm>
          <a:off x="1952625" y="1577975"/>
          <a:ext cx="3819525" cy="221932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BE614C43-6687-43F7-8CFE-6510E9E16274}"/>
            </a:ext>
          </a:extLst>
        </xdr:cNvPr>
        <xdr:cNvSpPr txBox="1"/>
      </xdr:nvSpPr>
      <xdr:spPr>
        <a:xfrm>
          <a:off x="1524000" y="12160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77B316F-4BA6-41B0-A1BA-BF59053575AA}"/>
            </a:ext>
          </a:extLst>
        </xdr:cNvPr>
        <xdr:cNvCxnSpPr/>
      </xdr:nvCxnSpPr>
      <xdr:spPr bwMode="auto">
        <a:xfrm>
          <a:off x="1952625" y="379730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A69B01F6-7613-4770-913D-7A22ABD1BF01}"/>
            </a:ext>
          </a:extLst>
        </xdr:cNvPr>
        <xdr:cNvSpPr txBox="1"/>
      </xdr:nvSpPr>
      <xdr:spPr>
        <a:xfrm>
          <a:off x="1247775"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888F7FD0-6AC4-4898-AE83-DF29364EED01}"/>
            </a:ext>
          </a:extLst>
        </xdr:cNvPr>
        <xdr:cNvCxnSpPr/>
      </xdr:nvCxnSpPr>
      <xdr:spPr bwMode="auto">
        <a:xfrm>
          <a:off x="1952625" y="34353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4E912F41-D8DA-4090-A0FC-736CEA1DAC95}"/>
            </a:ext>
          </a:extLst>
        </xdr:cNvPr>
        <xdr:cNvSpPr txBox="1"/>
      </xdr:nvSpPr>
      <xdr:spPr>
        <a:xfrm>
          <a:off x="1247775"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A8338B87-1894-46E9-A5FB-42FFDD0C0EFD}"/>
            </a:ext>
          </a:extLst>
        </xdr:cNvPr>
        <xdr:cNvCxnSpPr/>
      </xdr:nvCxnSpPr>
      <xdr:spPr bwMode="auto">
        <a:xfrm>
          <a:off x="1952625" y="307340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DE84401D-1FBF-498E-ABF4-277269C1BC35}"/>
            </a:ext>
          </a:extLst>
        </xdr:cNvPr>
        <xdr:cNvSpPr txBox="1"/>
      </xdr:nvSpPr>
      <xdr:spPr>
        <a:xfrm>
          <a:off x="1247775"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92CC9117-0476-4BD6-8395-2FE97C538CEB}"/>
            </a:ext>
          </a:extLst>
        </xdr:cNvPr>
        <xdr:cNvCxnSpPr/>
      </xdr:nvCxnSpPr>
      <xdr:spPr bwMode="auto">
        <a:xfrm>
          <a:off x="1952625" y="27114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C10003F7-7FE0-47DB-86A0-052A305F3D53}"/>
            </a:ext>
          </a:extLst>
        </xdr:cNvPr>
        <xdr:cNvSpPr txBox="1"/>
      </xdr:nvSpPr>
      <xdr:spPr>
        <a:xfrm>
          <a:off x="1247775" y="257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F3FD595F-9A2A-4420-83CC-973CEDD72E13}"/>
            </a:ext>
          </a:extLst>
        </xdr:cNvPr>
        <xdr:cNvCxnSpPr/>
      </xdr:nvCxnSpPr>
      <xdr:spPr bwMode="auto">
        <a:xfrm>
          <a:off x="1952625" y="2339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B29A1723-89F8-452D-A41F-6C2631100003}"/>
            </a:ext>
          </a:extLst>
        </xdr:cNvPr>
        <xdr:cNvSpPr txBox="1"/>
      </xdr:nvSpPr>
      <xdr:spPr>
        <a:xfrm>
          <a:off x="1247775" y="219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A1DA440F-06F9-4004-AA8D-9E7A413178DE}"/>
            </a:ext>
          </a:extLst>
        </xdr:cNvPr>
        <xdr:cNvCxnSpPr/>
      </xdr:nvCxnSpPr>
      <xdr:spPr bwMode="auto">
        <a:xfrm>
          <a:off x="1952625" y="1958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24055551-038B-4CD5-B0D1-E3CA4EBD4B15}"/>
            </a:ext>
          </a:extLst>
        </xdr:cNvPr>
        <xdr:cNvSpPr txBox="1"/>
      </xdr:nvSpPr>
      <xdr:spPr>
        <a:xfrm>
          <a:off x="1247775" y="18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B5A7154-3B1C-4B2C-9296-3989770A63D4}"/>
            </a:ext>
          </a:extLst>
        </xdr:cNvPr>
        <xdr:cNvCxnSpPr/>
      </xdr:nvCxnSpPr>
      <xdr:spPr bwMode="auto">
        <a:xfrm>
          <a:off x="1952625" y="1577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9C129CA9-B696-48DE-9830-7043F3004D0A}"/>
            </a:ext>
          </a:extLst>
        </xdr:cNvPr>
        <xdr:cNvSpPr txBox="1"/>
      </xdr:nvSpPr>
      <xdr:spPr>
        <a:xfrm>
          <a:off x="1247775" y="143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889251B3-91BF-4437-81D3-728BEB8D75F1}"/>
            </a:ext>
          </a:extLst>
        </xdr:cNvPr>
        <xdr:cNvSpPr/>
      </xdr:nvSpPr>
      <xdr:spPr bwMode="auto">
        <a:xfrm>
          <a:off x="1952625" y="1577975"/>
          <a:ext cx="3819525" cy="221932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6149363C-1B77-4F87-AEEB-D3BBD1E15650}"/>
            </a:ext>
          </a:extLst>
        </xdr:cNvPr>
        <xdr:cNvCxnSpPr/>
      </xdr:nvCxnSpPr>
      <xdr:spPr bwMode="auto">
        <a:xfrm flipV="1">
          <a:off x="5095875" y="2056054"/>
          <a:ext cx="0" cy="126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79840AAE-8B56-4B26-8272-F616648A5EFD}"/>
            </a:ext>
          </a:extLst>
        </xdr:cNvPr>
        <xdr:cNvSpPr txBox="1"/>
      </xdr:nvSpPr>
      <xdr:spPr>
        <a:xfrm>
          <a:off x="5172075" y="329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6AB604D8-F0D1-4CD4-813D-6F15AE5436B2}"/>
            </a:ext>
          </a:extLst>
        </xdr:cNvPr>
        <xdr:cNvCxnSpPr/>
      </xdr:nvCxnSpPr>
      <xdr:spPr bwMode="auto">
        <a:xfrm>
          <a:off x="5010150" y="3321876"/>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F5A09FD5-E86A-4B2E-B924-1A2B75002DEB}"/>
            </a:ext>
          </a:extLst>
        </xdr:cNvPr>
        <xdr:cNvSpPr txBox="1"/>
      </xdr:nvSpPr>
      <xdr:spPr>
        <a:xfrm>
          <a:off x="5172075" y="179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739650BA-764E-49DE-B9F8-F92BB86A1E9B}"/>
            </a:ext>
          </a:extLst>
        </xdr:cNvPr>
        <xdr:cNvCxnSpPr/>
      </xdr:nvCxnSpPr>
      <xdr:spPr bwMode="auto">
        <a:xfrm>
          <a:off x="5010150" y="2056054"/>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36246</xdr:rowOff>
    </xdr:from>
    <xdr:to>
      <xdr:col>29</xdr:col>
      <xdr:colOff>127000</xdr:colOff>
      <xdr:row>14</xdr:row>
      <xdr:rowOff>113932</xdr:rowOff>
    </xdr:to>
    <xdr:cxnSp macro="">
      <xdr:nvCxnSpPr>
        <xdr:cNvPr id="50" name="直線コネクタ 49">
          <a:extLst>
            <a:ext uri="{FF2B5EF4-FFF2-40B4-BE49-F238E27FC236}">
              <a16:creationId xmlns:a16="http://schemas.microsoft.com/office/drawing/2014/main" id="{6054A88C-C4E8-4989-9EB1-F7A3A487C727}"/>
            </a:ext>
          </a:extLst>
        </xdr:cNvPr>
        <xdr:cNvCxnSpPr/>
      </xdr:nvCxnSpPr>
      <xdr:spPr bwMode="auto">
        <a:xfrm flipV="1">
          <a:off x="4505325" y="2407971"/>
          <a:ext cx="590550" cy="7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B40CCC3F-D3D6-48ED-9984-1C4AD5EE8C55}"/>
            </a:ext>
          </a:extLst>
        </xdr:cNvPr>
        <xdr:cNvSpPr txBox="1"/>
      </xdr:nvSpPr>
      <xdr:spPr>
        <a:xfrm>
          <a:off x="5172075" y="2465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E4FBFCE3-310E-4141-9BF9-E364A6995E5D}"/>
            </a:ext>
          </a:extLst>
        </xdr:cNvPr>
        <xdr:cNvSpPr/>
      </xdr:nvSpPr>
      <xdr:spPr bwMode="auto">
        <a:xfrm>
          <a:off x="5048250" y="2496706"/>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113932</xdr:rowOff>
    </xdr:from>
    <xdr:to>
      <xdr:col>26</xdr:col>
      <xdr:colOff>50800</xdr:colOff>
      <xdr:row>15</xdr:row>
      <xdr:rowOff>5537</xdr:rowOff>
    </xdr:to>
    <xdr:cxnSp macro="">
      <xdr:nvCxnSpPr>
        <xdr:cNvPr id="53" name="直線コネクタ 52">
          <a:extLst>
            <a:ext uri="{FF2B5EF4-FFF2-40B4-BE49-F238E27FC236}">
              <a16:creationId xmlns:a16="http://schemas.microsoft.com/office/drawing/2014/main" id="{5BBAF3C0-6807-440E-B787-894AACD6A667}"/>
            </a:ext>
          </a:extLst>
        </xdr:cNvPr>
        <xdr:cNvCxnSpPr/>
      </xdr:nvCxnSpPr>
      <xdr:spPr bwMode="auto">
        <a:xfrm flipV="1">
          <a:off x="3886200" y="2485657"/>
          <a:ext cx="619125" cy="6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7240D3F6-B731-445D-8301-1F88A8A43A82}"/>
            </a:ext>
          </a:extLst>
        </xdr:cNvPr>
        <xdr:cNvSpPr/>
      </xdr:nvSpPr>
      <xdr:spPr bwMode="auto">
        <a:xfrm>
          <a:off x="4457700" y="2540737"/>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959DD923-C986-482D-8E49-A5A7218B6B38}"/>
            </a:ext>
          </a:extLst>
        </xdr:cNvPr>
        <xdr:cNvSpPr txBox="1"/>
      </xdr:nvSpPr>
      <xdr:spPr>
        <a:xfrm>
          <a:off x="4162425" y="2630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5537</xdr:rowOff>
    </xdr:from>
    <xdr:to>
      <xdr:col>22</xdr:col>
      <xdr:colOff>114300</xdr:colOff>
      <xdr:row>15</xdr:row>
      <xdr:rowOff>37427</xdr:rowOff>
    </xdr:to>
    <xdr:cxnSp macro="">
      <xdr:nvCxnSpPr>
        <xdr:cNvPr id="56" name="直線コネクタ 55">
          <a:extLst>
            <a:ext uri="{FF2B5EF4-FFF2-40B4-BE49-F238E27FC236}">
              <a16:creationId xmlns:a16="http://schemas.microsoft.com/office/drawing/2014/main" id="{C62BE972-79C2-443E-8130-D4747C5FE3D0}"/>
            </a:ext>
          </a:extLst>
        </xdr:cNvPr>
        <xdr:cNvCxnSpPr/>
      </xdr:nvCxnSpPr>
      <xdr:spPr bwMode="auto">
        <a:xfrm flipV="1">
          <a:off x="3257550" y="2551887"/>
          <a:ext cx="628650" cy="2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C6F5AF57-AE05-4CCE-BC99-D41CC11A39CC}"/>
            </a:ext>
          </a:extLst>
        </xdr:cNvPr>
        <xdr:cNvSpPr/>
      </xdr:nvSpPr>
      <xdr:spPr bwMode="auto">
        <a:xfrm>
          <a:off x="3838575" y="2570937"/>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8F26FC3C-B6D6-4B49-A6F4-A9BA1CBE7A0E}"/>
            </a:ext>
          </a:extLst>
        </xdr:cNvPr>
        <xdr:cNvSpPr txBox="1"/>
      </xdr:nvSpPr>
      <xdr:spPr>
        <a:xfrm>
          <a:off x="3543300" y="26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142240</xdr:rowOff>
    </xdr:from>
    <xdr:to>
      <xdr:col>18</xdr:col>
      <xdr:colOff>177800</xdr:colOff>
      <xdr:row>15</xdr:row>
      <xdr:rowOff>37427</xdr:rowOff>
    </xdr:to>
    <xdr:cxnSp macro="">
      <xdr:nvCxnSpPr>
        <xdr:cNvPr id="59" name="直線コネクタ 58">
          <a:extLst>
            <a:ext uri="{FF2B5EF4-FFF2-40B4-BE49-F238E27FC236}">
              <a16:creationId xmlns:a16="http://schemas.microsoft.com/office/drawing/2014/main" id="{877F8695-5D78-415D-8DEB-A741D846301F}"/>
            </a:ext>
          </a:extLst>
        </xdr:cNvPr>
        <xdr:cNvCxnSpPr/>
      </xdr:nvCxnSpPr>
      <xdr:spPr bwMode="auto">
        <a:xfrm>
          <a:off x="2619375" y="2517140"/>
          <a:ext cx="638175" cy="63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7B3E281B-54C2-4B74-95AD-5F6EEE9392A2}"/>
            </a:ext>
          </a:extLst>
        </xdr:cNvPr>
        <xdr:cNvSpPr/>
      </xdr:nvSpPr>
      <xdr:spPr bwMode="auto">
        <a:xfrm>
          <a:off x="3209925" y="2581313"/>
          <a:ext cx="8572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FB52083E-AA80-4406-8BF5-42955F0F79D1}"/>
            </a:ext>
          </a:extLst>
        </xdr:cNvPr>
        <xdr:cNvSpPr txBox="1"/>
      </xdr:nvSpPr>
      <xdr:spPr>
        <a:xfrm>
          <a:off x="2914650" y="266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13964297-74F7-4BE8-9898-1166F7ACCA5B}"/>
            </a:ext>
          </a:extLst>
        </xdr:cNvPr>
        <xdr:cNvSpPr/>
      </xdr:nvSpPr>
      <xdr:spPr bwMode="auto">
        <a:xfrm>
          <a:off x="2571750" y="261128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AF4F8497-4A73-4FF8-839A-1ADCC728124A}"/>
            </a:ext>
          </a:extLst>
        </xdr:cNvPr>
        <xdr:cNvSpPr txBox="1"/>
      </xdr:nvSpPr>
      <xdr:spPr>
        <a:xfrm>
          <a:off x="2276475" y="270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30ECF933-BE20-4066-8605-9F5A4C446021}"/>
            </a:ext>
          </a:extLst>
        </xdr:cNvPr>
        <xdr:cNvSpPr txBox="1"/>
      </xdr:nvSpPr>
      <xdr:spPr>
        <a:xfrm>
          <a:off x="49434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72D4D865-F81A-420A-A83D-E9B415A42923}"/>
            </a:ext>
          </a:extLst>
        </xdr:cNvPr>
        <xdr:cNvSpPr txBox="1"/>
      </xdr:nvSpPr>
      <xdr:spPr>
        <a:xfrm>
          <a:off x="435292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E0D4AB0E-F025-4576-8031-1E2AC283547D}"/>
            </a:ext>
          </a:extLst>
        </xdr:cNvPr>
        <xdr:cNvSpPr txBox="1"/>
      </xdr:nvSpPr>
      <xdr:spPr>
        <a:xfrm>
          <a:off x="37242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292C9BCC-0432-46BE-8DDC-D3CBB882035D}"/>
            </a:ext>
          </a:extLst>
        </xdr:cNvPr>
        <xdr:cNvSpPr txBox="1"/>
      </xdr:nvSpPr>
      <xdr:spPr>
        <a:xfrm>
          <a:off x="30861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4B07BC06-97CB-4D94-9B46-CC955EE0BA65}"/>
            </a:ext>
          </a:extLst>
        </xdr:cNvPr>
        <xdr:cNvSpPr txBox="1"/>
      </xdr:nvSpPr>
      <xdr:spPr>
        <a:xfrm>
          <a:off x="24669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156896</xdr:rowOff>
    </xdr:from>
    <xdr:to>
      <xdr:col>29</xdr:col>
      <xdr:colOff>177800</xdr:colOff>
      <xdr:row>14</xdr:row>
      <xdr:rowOff>87046</xdr:rowOff>
    </xdr:to>
    <xdr:sp macro="" textlink="">
      <xdr:nvSpPr>
        <xdr:cNvPr id="69" name="楕円 68">
          <a:extLst>
            <a:ext uri="{FF2B5EF4-FFF2-40B4-BE49-F238E27FC236}">
              <a16:creationId xmlns:a16="http://schemas.microsoft.com/office/drawing/2014/main" id="{597DF0EB-D003-4FF9-AF85-D97E0454D288}"/>
            </a:ext>
          </a:extLst>
        </xdr:cNvPr>
        <xdr:cNvSpPr/>
      </xdr:nvSpPr>
      <xdr:spPr bwMode="auto">
        <a:xfrm>
          <a:off x="5048250" y="2360346"/>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1973</xdr:rowOff>
    </xdr:from>
    <xdr:ext cx="762000" cy="259045"/>
    <xdr:sp macro="" textlink="">
      <xdr:nvSpPr>
        <xdr:cNvPr id="70" name="人口1人当たり決算額の推移該当値テキスト130">
          <a:extLst>
            <a:ext uri="{FF2B5EF4-FFF2-40B4-BE49-F238E27FC236}">
              <a16:creationId xmlns:a16="http://schemas.microsoft.com/office/drawing/2014/main" id="{9BC8589F-CFAD-4F62-B655-C6E74796BB62}"/>
            </a:ext>
          </a:extLst>
        </xdr:cNvPr>
        <xdr:cNvSpPr txBox="1"/>
      </xdr:nvSpPr>
      <xdr:spPr>
        <a:xfrm>
          <a:off x="5172075" y="220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63132</xdr:rowOff>
    </xdr:from>
    <xdr:to>
      <xdr:col>26</xdr:col>
      <xdr:colOff>101600</xdr:colOff>
      <xdr:row>14</xdr:row>
      <xdr:rowOff>164732</xdr:rowOff>
    </xdr:to>
    <xdr:sp macro="" textlink="">
      <xdr:nvSpPr>
        <xdr:cNvPr id="71" name="楕円 70">
          <a:extLst>
            <a:ext uri="{FF2B5EF4-FFF2-40B4-BE49-F238E27FC236}">
              <a16:creationId xmlns:a16="http://schemas.microsoft.com/office/drawing/2014/main" id="{D3EB89FB-5FE3-4798-9D0A-7BEC51A3A3FF}"/>
            </a:ext>
          </a:extLst>
        </xdr:cNvPr>
        <xdr:cNvSpPr/>
      </xdr:nvSpPr>
      <xdr:spPr bwMode="auto">
        <a:xfrm>
          <a:off x="4457700" y="2438032"/>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3459</xdr:rowOff>
    </xdr:from>
    <xdr:ext cx="736600" cy="259045"/>
    <xdr:sp macro="" textlink="">
      <xdr:nvSpPr>
        <xdr:cNvPr id="72" name="テキスト ボックス 71">
          <a:extLst>
            <a:ext uri="{FF2B5EF4-FFF2-40B4-BE49-F238E27FC236}">
              <a16:creationId xmlns:a16="http://schemas.microsoft.com/office/drawing/2014/main" id="{243252CD-25EC-400A-B53B-B5D8DD9E0342}"/>
            </a:ext>
          </a:extLst>
        </xdr:cNvPr>
        <xdr:cNvSpPr txBox="1"/>
      </xdr:nvSpPr>
      <xdr:spPr>
        <a:xfrm>
          <a:off x="4162425" y="2206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126187</xdr:rowOff>
    </xdr:from>
    <xdr:to>
      <xdr:col>22</xdr:col>
      <xdr:colOff>165100</xdr:colOff>
      <xdr:row>15</xdr:row>
      <xdr:rowOff>56337</xdr:rowOff>
    </xdr:to>
    <xdr:sp macro="" textlink="">
      <xdr:nvSpPr>
        <xdr:cNvPr id="73" name="楕円 72">
          <a:extLst>
            <a:ext uri="{FF2B5EF4-FFF2-40B4-BE49-F238E27FC236}">
              <a16:creationId xmlns:a16="http://schemas.microsoft.com/office/drawing/2014/main" id="{8D191A2C-6D30-41CC-8C5B-BDD6085ACA09}"/>
            </a:ext>
          </a:extLst>
        </xdr:cNvPr>
        <xdr:cNvSpPr/>
      </xdr:nvSpPr>
      <xdr:spPr bwMode="auto">
        <a:xfrm>
          <a:off x="3838575" y="2494737"/>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66514</xdr:rowOff>
    </xdr:from>
    <xdr:ext cx="762000" cy="259045"/>
    <xdr:sp macro="" textlink="">
      <xdr:nvSpPr>
        <xdr:cNvPr id="74" name="テキスト ボックス 73">
          <a:extLst>
            <a:ext uri="{FF2B5EF4-FFF2-40B4-BE49-F238E27FC236}">
              <a16:creationId xmlns:a16="http://schemas.microsoft.com/office/drawing/2014/main" id="{C3FE690E-D884-48C3-B1F6-65496B333588}"/>
            </a:ext>
          </a:extLst>
        </xdr:cNvPr>
        <xdr:cNvSpPr txBox="1"/>
      </xdr:nvSpPr>
      <xdr:spPr>
        <a:xfrm>
          <a:off x="3543300" y="226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158077</xdr:rowOff>
    </xdr:from>
    <xdr:to>
      <xdr:col>19</xdr:col>
      <xdr:colOff>38100</xdr:colOff>
      <xdr:row>15</xdr:row>
      <xdr:rowOff>88227</xdr:rowOff>
    </xdr:to>
    <xdr:sp macro="" textlink="">
      <xdr:nvSpPr>
        <xdr:cNvPr id="75" name="楕円 74">
          <a:extLst>
            <a:ext uri="{FF2B5EF4-FFF2-40B4-BE49-F238E27FC236}">
              <a16:creationId xmlns:a16="http://schemas.microsoft.com/office/drawing/2014/main" id="{AEEA6E0D-46C7-45E6-BF55-2272C761E6C8}"/>
            </a:ext>
          </a:extLst>
        </xdr:cNvPr>
        <xdr:cNvSpPr/>
      </xdr:nvSpPr>
      <xdr:spPr bwMode="auto">
        <a:xfrm>
          <a:off x="3209925" y="2532977"/>
          <a:ext cx="8572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98404</xdr:rowOff>
    </xdr:from>
    <xdr:ext cx="762000" cy="259045"/>
    <xdr:sp macro="" textlink="">
      <xdr:nvSpPr>
        <xdr:cNvPr id="76" name="テキスト ボックス 75">
          <a:extLst>
            <a:ext uri="{FF2B5EF4-FFF2-40B4-BE49-F238E27FC236}">
              <a16:creationId xmlns:a16="http://schemas.microsoft.com/office/drawing/2014/main" id="{C8814959-EC1E-4EC0-B836-B96C14D4BB5B}"/>
            </a:ext>
          </a:extLst>
        </xdr:cNvPr>
        <xdr:cNvSpPr txBox="1"/>
      </xdr:nvSpPr>
      <xdr:spPr>
        <a:xfrm>
          <a:off x="2914650" y="229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91440</xdr:rowOff>
    </xdr:from>
    <xdr:to>
      <xdr:col>15</xdr:col>
      <xdr:colOff>101600</xdr:colOff>
      <xdr:row>15</xdr:row>
      <xdr:rowOff>21590</xdr:rowOff>
    </xdr:to>
    <xdr:sp macro="" textlink="">
      <xdr:nvSpPr>
        <xdr:cNvPr id="77" name="楕円 76">
          <a:extLst>
            <a:ext uri="{FF2B5EF4-FFF2-40B4-BE49-F238E27FC236}">
              <a16:creationId xmlns:a16="http://schemas.microsoft.com/office/drawing/2014/main" id="{DF5D4FAF-2314-4436-9129-AF62658A90AE}"/>
            </a:ext>
          </a:extLst>
        </xdr:cNvPr>
        <xdr:cNvSpPr/>
      </xdr:nvSpPr>
      <xdr:spPr bwMode="auto">
        <a:xfrm>
          <a:off x="2571750" y="245999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31767</xdr:rowOff>
    </xdr:from>
    <xdr:ext cx="762000" cy="259045"/>
    <xdr:sp macro="" textlink="">
      <xdr:nvSpPr>
        <xdr:cNvPr id="78" name="テキスト ボックス 77">
          <a:extLst>
            <a:ext uri="{FF2B5EF4-FFF2-40B4-BE49-F238E27FC236}">
              <a16:creationId xmlns:a16="http://schemas.microsoft.com/office/drawing/2014/main" id="{1393EE12-0BCA-407A-B7A0-79874EC24CF9}"/>
            </a:ext>
          </a:extLst>
        </xdr:cNvPr>
        <xdr:cNvSpPr txBox="1"/>
      </xdr:nvSpPr>
      <xdr:spPr>
        <a:xfrm>
          <a:off x="2276475" y="222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2C6B7FCF-C32A-4A95-8254-7C7772B4B118}"/>
            </a:ext>
          </a:extLst>
        </xdr:cNvPr>
        <xdr:cNvSpPr/>
      </xdr:nvSpPr>
      <xdr:spPr bwMode="auto">
        <a:xfrm>
          <a:off x="1952625" y="4867275"/>
          <a:ext cx="38195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1476F9CC-6E14-4FC4-AB7A-FE8FBE8E3F54}"/>
            </a:ext>
          </a:extLst>
        </xdr:cNvPr>
        <xdr:cNvSpPr/>
      </xdr:nvSpPr>
      <xdr:spPr bwMode="auto">
        <a:xfrm>
          <a:off x="123825" y="4867275"/>
          <a:ext cx="1200150" cy="1133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B6C5E1E9-01BA-4FA7-BAEF-86A8A4999BB8}"/>
            </a:ext>
          </a:extLst>
        </xdr:cNvPr>
        <xdr:cNvSpPr/>
      </xdr:nvSpPr>
      <xdr:spPr bwMode="auto">
        <a:xfrm>
          <a:off x="419100" y="4981575"/>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E3327AA2-E218-4494-A37D-58FBFCE9EB6A}"/>
            </a:ext>
          </a:extLst>
        </xdr:cNvPr>
        <xdr:cNvSpPr/>
      </xdr:nvSpPr>
      <xdr:spPr bwMode="auto">
        <a:xfrm>
          <a:off x="419100" y="5238750"/>
          <a:ext cx="113347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9F340186-1E86-457B-BDAF-FBCFB8AD435B}"/>
            </a:ext>
          </a:extLst>
        </xdr:cNvPr>
        <xdr:cNvSpPr/>
      </xdr:nvSpPr>
      <xdr:spPr bwMode="auto">
        <a:xfrm>
          <a:off x="419100" y="5543550"/>
          <a:ext cx="113347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D81310CD-9CC1-40A6-B977-9A72D177DE44}"/>
            </a:ext>
          </a:extLst>
        </xdr:cNvPr>
        <xdr:cNvCxnSpPr/>
      </xdr:nvCxnSpPr>
      <xdr:spPr bwMode="auto">
        <a:xfrm flipH="1">
          <a:off x="180975" y="5048250"/>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C0CAC462-17BC-4DC5-9AD5-D6F1E3B5E8BF}"/>
            </a:ext>
          </a:extLst>
        </xdr:cNvPr>
        <xdr:cNvCxnSpPr/>
      </xdr:nvCxnSpPr>
      <xdr:spPr bwMode="auto">
        <a:xfrm>
          <a:off x="263525" y="54959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DE6A08A9-C47C-4791-BA27-112F7D9283F3}"/>
            </a:ext>
          </a:extLst>
        </xdr:cNvPr>
        <xdr:cNvCxnSpPr/>
      </xdr:nvCxnSpPr>
      <xdr:spPr bwMode="auto">
        <a:xfrm flipH="1">
          <a:off x="180975" y="5495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27887AEC-D613-4C00-8BEC-51E7A51759FB}"/>
            </a:ext>
          </a:extLst>
        </xdr:cNvPr>
        <xdr:cNvCxnSpPr/>
      </xdr:nvCxnSpPr>
      <xdr:spPr bwMode="auto">
        <a:xfrm flipV="1">
          <a:off x="263525" y="573087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CE2972B3-6407-42A4-A5A1-DC9479F25CFF}"/>
            </a:ext>
          </a:extLst>
        </xdr:cNvPr>
        <xdr:cNvCxnSpPr/>
      </xdr:nvCxnSpPr>
      <xdr:spPr bwMode="auto">
        <a:xfrm flipH="1">
          <a:off x="180975" y="5876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2A718A36-01A4-4AEA-955C-42A413738B4F}"/>
            </a:ext>
          </a:extLst>
        </xdr:cNvPr>
        <xdr:cNvSpPr/>
      </xdr:nvSpPr>
      <xdr:spPr bwMode="auto">
        <a:xfrm>
          <a:off x="215900" y="5000625"/>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F98F4BBE-83F8-465F-9947-3232717C47B6}"/>
            </a:ext>
          </a:extLst>
        </xdr:cNvPr>
        <xdr:cNvSpPr/>
      </xdr:nvSpPr>
      <xdr:spPr bwMode="auto">
        <a:xfrm>
          <a:off x="215900" y="525780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B20A618B-16BC-4DBE-91BD-1C40922D82D6}"/>
            </a:ext>
          </a:extLst>
        </xdr:cNvPr>
        <xdr:cNvSpPr/>
      </xdr:nvSpPr>
      <xdr:spPr bwMode="auto">
        <a:xfrm>
          <a:off x="1952625" y="5429250"/>
          <a:ext cx="3819525" cy="227647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96FC2142-D9F3-414D-A3FA-FA52C25A1F6B}"/>
            </a:ext>
          </a:extLst>
        </xdr:cNvPr>
        <xdr:cNvSpPr txBox="1"/>
      </xdr:nvSpPr>
      <xdr:spPr>
        <a:xfrm>
          <a:off x="1524000" y="50577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ED61D3C0-2E4C-4969-AF2B-EAF9583B0355}"/>
            </a:ext>
          </a:extLst>
        </xdr:cNvPr>
        <xdr:cNvCxnSpPr/>
      </xdr:nvCxnSpPr>
      <xdr:spPr bwMode="auto">
        <a:xfrm>
          <a:off x="1952625" y="770572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248FC3F9-C774-4879-BF8C-6F7C80F6D2D7}"/>
            </a:ext>
          </a:extLst>
        </xdr:cNvPr>
        <xdr:cNvCxnSpPr/>
      </xdr:nvCxnSpPr>
      <xdr:spPr bwMode="auto">
        <a:xfrm>
          <a:off x="1952625" y="7334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784523F1-D4D2-4461-9558-E901A5B348C7}"/>
            </a:ext>
          </a:extLst>
        </xdr:cNvPr>
        <xdr:cNvSpPr txBox="1"/>
      </xdr:nvSpPr>
      <xdr:spPr>
        <a:xfrm>
          <a:off x="12477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C5C051C5-17CE-419D-8C55-56B13C74B40A}"/>
            </a:ext>
          </a:extLst>
        </xdr:cNvPr>
        <xdr:cNvCxnSpPr/>
      </xdr:nvCxnSpPr>
      <xdr:spPr bwMode="auto">
        <a:xfrm>
          <a:off x="1952625" y="6953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5A9A7491-8A51-4B2F-936A-F549BF344090}"/>
            </a:ext>
          </a:extLst>
        </xdr:cNvPr>
        <xdr:cNvSpPr txBox="1"/>
      </xdr:nvSpPr>
      <xdr:spPr>
        <a:xfrm>
          <a:off x="1247775"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95717A8-0329-4343-B76D-37A9F1911573}"/>
            </a:ext>
          </a:extLst>
        </xdr:cNvPr>
        <xdr:cNvCxnSpPr/>
      </xdr:nvCxnSpPr>
      <xdr:spPr bwMode="auto">
        <a:xfrm>
          <a:off x="1952625" y="6572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B2ED965E-A411-4CD6-AABB-F40C7C4AC4BE}"/>
            </a:ext>
          </a:extLst>
        </xdr:cNvPr>
        <xdr:cNvSpPr txBox="1"/>
      </xdr:nvSpPr>
      <xdr:spPr>
        <a:xfrm>
          <a:off x="1247775"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3BA818BD-0D0C-4489-846E-AA17BD2F87CC}"/>
            </a:ext>
          </a:extLst>
        </xdr:cNvPr>
        <xdr:cNvCxnSpPr/>
      </xdr:nvCxnSpPr>
      <xdr:spPr bwMode="auto">
        <a:xfrm>
          <a:off x="1952625" y="6191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2B60D08C-288A-492E-8241-DCCDA923865A}"/>
            </a:ext>
          </a:extLst>
        </xdr:cNvPr>
        <xdr:cNvSpPr txBox="1"/>
      </xdr:nvSpPr>
      <xdr:spPr>
        <a:xfrm>
          <a:off x="1247775"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72AC5C4D-69D7-403B-8846-6E7D41B8A7C7}"/>
            </a:ext>
          </a:extLst>
        </xdr:cNvPr>
        <xdr:cNvCxnSpPr/>
      </xdr:nvCxnSpPr>
      <xdr:spPr bwMode="auto">
        <a:xfrm>
          <a:off x="1952625" y="5810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EB662904-C943-4D49-8ED1-40ECD915760C}"/>
            </a:ext>
          </a:extLst>
        </xdr:cNvPr>
        <xdr:cNvSpPr txBox="1"/>
      </xdr:nvSpPr>
      <xdr:spPr>
        <a:xfrm>
          <a:off x="1247775"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951F21D8-8CFF-4EB0-8AC7-AC55E9C9DF47}"/>
            </a:ext>
          </a:extLst>
        </xdr:cNvPr>
        <xdr:cNvCxnSpPr/>
      </xdr:nvCxnSpPr>
      <xdr:spPr bwMode="auto">
        <a:xfrm>
          <a:off x="1952625" y="5429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4ED1050D-6D2C-4863-9E9F-B623FB87749F}"/>
            </a:ext>
          </a:extLst>
        </xdr:cNvPr>
        <xdr:cNvSpPr txBox="1"/>
      </xdr:nvSpPr>
      <xdr:spPr>
        <a:xfrm>
          <a:off x="1247775"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D995452A-D73D-4CE0-8D1D-83FBFAFBFE04}"/>
            </a:ext>
          </a:extLst>
        </xdr:cNvPr>
        <xdr:cNvSpPr/>
      </xdr:nvSpPr>
      <xdr:spPr bwMode="auto">
        <a:xfrm>
          <a:off x="1952625" y="5429250"/>
          <a:ext cx="3819525" cy="227647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E5C311AC-5DCE-46C1-B68C-71BCF2FA7CED}"/>
            </a:ext>
          </a:extLst>
        </xdr:cNvPr>
        <xdr:cNvCxnSpPr/>
      </xdr:nvCxnSpPr>
      <xdr:spPr bwMode="auto">
        <a:xfrm flipV="1">
          <a:off x="5095875" y="6038113"/>
          <a:ext cx="0" cy="12272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8E7A88C5-46B8-4EE2-822B-2A4E8AF7B03E}"/>
            </a:ext>
          </a:extLst>
        </xdr:cNvPr>
        <xdr:cNvSpPr txBox="1"/>
      </xdr:nvSpPr>
      <xdr:spPr>
        <a:xfrm>
          <a:off x="5172075" y="724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E1FFE5BF-2FBA-4D6C-BE99-F7167BDD6427}"/>
            </a:ext>
          </a:extLst>
        </xdr:cNvPr>
        <xdr:cNvCxnSpPr/>
      </xdr:nvCxnSpPr>
      <xdr:spPr bwMode="auto">
        <a:xfrm>
          <a:off x="5010150" y="7265339"/>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30A42454-3B15-42FE-B5AA-CB5E7445E160}"/>
            </a:ext>
          </a:extLst>
        </xdr:cNvPr>
        <xdr:cNvSpPr txBox="1"/>
      </xdr:nvSpPr>
      <xdr:spPr>
        <a:xfrm>
          <a:off x="5172075" y="577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817CAC33-9B19-457F-8F93-C046EDB31999}"/>
            </a:ext>
          </a:extLst>
        </xdr:cNvPr>
        <xdr:cNvCxnSpPr/>
      </xdr:nvCxnSpPr>
      <xdr:spPr bwMode="auto">
        <a:xfrm>
          <a:off x="5010150" y="6038113"/>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326110</xdr:rowOff>
    </xdr:from>
    <xdr:to>
      <xdr:col>29</xdr:col>
      <xdr:colOff>127000</xdr:colOff>
      <xdr:row>35</xdr:row>
      <xdr:rowOff>335140</xdr:rowOff>
    </xdr:to>
    <xdr:cxnSp macro="">
      <xdr:nvCxnSpPr>
        <xdr:cNvPr id="112" name="直線コネクタ 111">
          <a:extLst>
            <a:ext uri="{FF2B5EF4-FFF2-40B4-BE49-F238E27FC236}">
              <a16:creationId xmlns:a16="http://schemas.microsoft.com/office/drawing/2014/main" id="{9F7B3F7B-F558-4121-AD79-CC552B5E4DBC}"/>
            </a:ext>
          </a:extLst>
        </xdr:cNvPr>
        <xdr:cNvCxnSpPr/>
      </xdr:nvCxnSpPr>
      <xdr:spPr bwMode="auto">
        <a:xfrm flipV="1">
          <a:off x="4505325" y="6717385"/>
          <a:ext cx="590550" cy="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40895837-DAA6-45FC-A15A-91D545939549}"/>
            </a:ext>
          </a:extLst>
        </xdr:cNvPr>
        <xdr:cNvSpPr txBox="1"/>
      </xdr:nvSpPr>
      <xdr:spPr>
        <a:xfrm>
          <a:off x="5172075" y="6474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95B57558-A642-4FCD-ACF6-66B29C6B83BA}"/>
            </a:ext>
          </a:extLst>
        </xdr:cNvPr>
        <xdr:cNvSpPr/>
      </xdr:nvSpPr>
      <xdr:spPr bwMode="auto">
        <a:xfrm>
          <a:off x="5048250" y="6629273"/>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335140</xdr:rowOff>
    </xdr:from>
    <xdr:to>
      <xdr:col>26</xdr:col>
      <xdr:colOff>50800</xdr:colOff>
      <xdr:row>36</xdr:row>
      <xdr:rowOff>44323</xdr:rowOff>
    </xdr:to>
    <xdr:cxnSp macro="">
      <xdr:nvCxnSpPr>
        <xdr:cNvPr id="115" name="直線コネクタ 114">
          <a:extLst>
            <a:ext uri="{FF2B5EF4-FFF2-40B4-BE49-F238E27FC236}">
              <a16:creationId xmlns:a16="http://schemas.microsoft.com/office/drawing/2014/main" id="{6AA8BFCC-932E-4713-9BA5-6D981B015F79}"/>
            </a:ext>
          </a:extLst>
        </xdr:cNvPr>
        <xdr:cNvCxnSpPr/>
      </xdr:nvCxnSpPr>
      <xdr:spPr bwMode="auto">
        <a:xfrm flipV="1">
          <a:off x="3886200" y="6723240"/>
          <a:ext cx="619125" cy="58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37B6E6EB-4421-48D3-A9CD-857A5B0BE244}"/>
            </a:ext>
          </a:extLst>
        </xdr:cNvPr>
        <xdr:cNvSpPr/>
      </xdr:nvSpPr>
      <xdr:spPr bwMode="auto">
        <a:xfrm>
          <a:off x="4457700" y="6665278"/>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59E85AAA-A1FC-439C-8FCA-CE35C50AA75A}"/>
            </a:ext>
          </a:extLst>
        </xdr:cNvPr>
        <xdr:cNvSpPr txBox="1"/>
      </xdr:nvSpPr>
      <xdr:spPr>
        <a:xfrm>
          <a:off x="4162425" y="6440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323177</xdr:rowOff>
    </xdr:from>
    <xdr:to>
      <xdr:col>22</xdr:col>
      <xdr:colOff>114300</xdr:colOff>
      <xdr:row>36</xdr:row>
      <xdr:rowOff>44323</xdr:rowOff>
    </xdr:to>
    <xdr:cxnSp macro="">
      <xdr:nvCxnSpPr>
        <xdr:cNvPr id="118" name="直線コネクタ 117">
          <a:extLst>
            <a:ext uri="{FF2B5EF4-FFF2-40B4-BE49-F238E27FC236}">
              <a16:creationId xmlns:a16="http://schemas.microsoft.com/office/drawing/2014/main" id="{492DB952-4DFE-4B7C-906D-D32E2F93DA68}"/>
            </a:ext>
          </a:extLst>
        </xdr:cNvPr>
        <xdr:cNvCxnSpPr/>
      </xdr:nvCxnSpPr>
      <xdr:spPr bwMode="auto">
        <a:xfrm>
          <a:off x="3257550" y="6714452"/>
          <a:ext cx="628650" cy="6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67C77361-5192-483B-B074-3967BDD46244}"/>
            </a:ext>
          </a:extLst>
        </xdr:cNvPr>
        <xdr:cNvSpPr/>
      </xdr:nvSpPr>
      <xdr:spPr bwMode="auto">
        <a:xfrm>
          <a:off x="3838575" y="6621246"/>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B5ECDA91-70D7-4EAC-9106-576B33C96B35}"/>
            </a:ext>
          </a:extLst>
        </xdr:cNvPr>
        <xdr:cNvSpPr txBox="1"/>
      </xdr:nvSpPr>
      <xdr:spPr>
        <a:xfrm>
          <a:off x="3543300" y="639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323177</xdr:rowOff>
    </xdr:from>
    <xdr:to>
      <xdr:col>18</xdr:col>
      <xdr:colOff>177800</xdr:colOff>
      <xdr:row>36</xdr:row>
      <xdr:rowOff>39560</xdr:rowOff>
    </xdr:to>
    <xdr:cxnSp macro="">
      <xdr:nvCxnSpPr>
        <xdr:cNvPr id="121" name="直線コネクタ 120">
          <a:extLst>
            <a:ext uri="{FF2B5EF4-FFF2-40B4-BE49-F238E27FC236}">
              <a16:creationId xmlns:a16="http://schemas.microsoft.com/office/drawing/2014/main" id="{697097D6-BFBA-4453-BFF9-806E0455EBBC}"/>
            </a:ext>
          </a:extLst>
        </xdr:cNvPr>
        <xdr:cNvCxnSpPr/>
      </xdr:nvCxnSpPr>
      <xdr:spPr bwMode="auto">
        <a:xfrm flipV="1">
          <a:off x="2619375" y="6714452"/>
          <a:ext cx="638175" cy="59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147C884D-2980-4B97-98D8-FE5E9DA3C8B0}"/>
            </a:ext>
          </a:extLst>
        </xdr:cNvPr>
        <xdr:cNvSpPr/>
      </xdr:nvSpPr>
      <xdr:spPr bwMode="auto">
        <a:xfrm>
          <a:off x="3209925" y="6610223"/>
          <a:ext cx="8572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8BD6833D-FD89-4B44-8154-A28A2BED7D2D}"/>
            </a:ext>
          </a:extLst>
        </xdr:cNvPr>
        <xdr:cNvSpPr txBox="1"/>
      </xdr:nvSpPr>
      <xdr:spPr>
        <a:xfrm>
          <a:off x="2914650" y="63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97D85313-BB8B-4CF1-AFD8-20A8A72A71CF}"/>
            </a:ext>
          </a:extLst>
        </xdr:cNvPr>
        <xdr:cNvSpPr/>
      </xdr:nvSpPr>
      <xdr:spPr bwMode="auto">
        <a:xfrm>
          <a:off x="2571750" y="6632118"/>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A4D42691-886E-4286-8C19-26B3543D0A88}"/>
            </a:ext>
          </a:extLst>
        </xdr:cNvPr>
        <xdr:cNvSpPr txBox="1"/>
      </xdr:nvSpPr>
      <xdr:spPr>
        <a:xfrm>
          <a:off x="2276475" y="640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BCC60B20-B24A-4F6C-8928-99AE3CFD699D}"/>
            </a:ext>
          </a:extLst>
        </xdr:cNvPr>
        <xdr:cNvSpPr txBox="1"/>
      </xdr:nvSpPr>
      <xdr:spPr>
        <a:xfrm>
          <a:off x="49434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350E757D-CB0E-457C-918D-9B387FC1D750}"/>
            </a:ext>
          </a:extLst>
        </xdr:cNvPr>
        <xdr:cNvSpPr txBox="1"/>
      </xdr:nvSpPr>
      <xdr:spPr>
        <a:xfrm>
          <a:off x="435292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FCF07FD4-E476-40B0-A3BD-B36578A47E7A}"/>
            </a:ext>
          </a:extLst>
        </xdr:cNvPr>
        <xdr:cNvSpPr txBox="1"/>
      </xdr:nvSpPr>
      <xdr:spPr>
        <a:xfrm>
          <a:off x="37242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5A0A6AFD-E970-4C21-BA45-E5CC59410C0F}"/>
            </a:ext>
          </a:extLst>
        </xdr:cNvPr>
        <xdr:cNvSpPr txBox="1"/>
      </xdr:nvSpPr>
      <xdr:spPr>
        <a:xfrm>
          <a:off x="3086100"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D4A57C09-B0E5-48FC-96CA-5EB7383F3584}"/>
            </a:ext>
          </a:extLst>
        </xdr:cNvPr>
        <xdr:cNvSpPr txBox="1"/>
      </xdr:nvSpPr>
      <xdr:spPr>
        <a:xfrm>
          <a:off x="24669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275310</xdr:rowOff>
    </xdr:from>
    <xdr:to>
      <xdr:col>29</xdr:col>
      <xdr:colOff>177800</xdr:colOff>
      <xdr:row>36</xdr:row>
      <xdr:rowOff>34010</xdr:rowOff>
    </xdr:to>
    <xdr:sp macro="" textlink="">
      <xdr:nvSpPr>
        <xdr:cNvPr id="131" name="楕円 130">
          <a:extLst>
            <a:ext uri="{FF2B5EF4-FFF2-40B4-BE49-F238E27FC236}">
              <a16:creationId xmlns:a16="http://schemas.microsoft.com/office/drawing/2014/main" id="{DEB0FFCF-3B87-4B5E-BE5A-FD1D9DA6F956}"/>
            </a:ext>
          </a:extLst>
        </xdr:cNvPr>
        <xdr:cNvSpPr/>
      </xdr:nvSpPr>
      <xdr:spPr bwMode="auto">
        <a:xfrm>
          <a:off x="5048250" y="6669760"/>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247387</xdr:rowOff>
    </xdr:from>
    <xdr:ext cx="762000" cy="259045"/>
    <xdr:sp macro="" textlink="">
      <xdr:nvSpPr>
        <xdr:cNvPr id="132" name="人口1人当たり決算額の推移該当値テキスト445">
          <a:extLst>
            <a:ext uri="{FF2B5EF4-FFF2-40B4-BE49-F238E27FC236}">
              <a16:creationId xmlns:a16="http://schemas.microsoft.com/office/drawing/2014/main" id="{F1A59708-4E91-4C12-92E7-A4A5907EE8B6}"/>
            </a:ext>
          </a:extLst>
        </xdr:cNvPr>
        <xdr:cNvSpPr txBox="1"/>
      </xdr:nvSpPr>
      <xdr:spPr>
        <a:xfrm>
          <a:off x="5172075" y="663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284340</xdr:rowOff>
    </xdr:from>
    <xdr:to>
      <xdr:col>26</xdr:col>
      <xdr:colOff>101600</xdr:colOff>
      <xdr:row>36</xdr:row>
      <xdr:rowOff>43040</xdr:rowOff>
    </xdr:to>
    <xdr:sp macro="" textlink="">
      <xdr:nvSpPr>
        <xdr:cNvPr id="133" name="楕円 132">
          <a:extLst>
            <a:ext uri="{FF2B5EF4-FFF2-40B4-BE49-F238E27FC236}">
              <a16:creationId xmlns:a16="http://schemas.microsoft.com/office/drawing/2014/main" id="{69D0B783-B244-4140-B116-C01AD844687F}"/>
            </a:ext>
          </a:extLst>
        </xdr:cNvPr>
        <xdr:cNvSpPr/>
      </xdr:nvSpPr>
      <xdr:spPr bwMode="auto">
        <a:xfrm>
          <a:off x="4457700" y="667561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27817</xdr:rowOff>
    </xdr:from>
    <xdr:ext cx="736600" cy="259045"/>
    <xdr:sp macro="" textlink="">
      <xdr:nvSpPr>
        <xdr:cNvPr id="134" name="テキスト ボックス 133">
          <a:extLst>
            <a:ext uri="{FF2B5EF4-FFF2-40B4-BE49-F238E27FC236}">
              <a16:creationId xmlns:a16="http://schemas.microsoft.com/office/drawing/2014/main" id="{AB8A1539-689B-4B52-878D-F37F86D5D651}"/>
            </a:ext>
          </a:extLst>
        </xdr:cNvPr>
        <xdr:cNvSpPr txBox="1"/>
      </xdr:nvSpPr>
      <xdr:spPr>
        <a:xfrm>
          <a:off x="4162425" y="6765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336423</xdr:rowOff>
    </xdr:from>
    <xdr:to>
      <xdr:col>22</xdr:col>
      <xdr:colOff>165100</xdr:colOff>
      <xdr:row>36</xdr:row>
      <xdr:rowOff>95123</xdr:rowOff>
    </xdr:to>
    <xdr:sp macro="" textlink="">
      <xdr:nvSpPr>
        <xdr:cNvPr id="135" name="楕円 134">
          <a:extLst>
            <a:ext uri="{FF2B5EF4-FFF2-40B4-BE49-F238E27FC236}">
              <a16:creationId xmlns:a16="http://schemas.microsoft.com/office/drawing/2014/main" id="{01486768-C29B-4058-BA99-CB5EAB27AAE7}"/>
            </a:ext>
          </a:extLst>
        </xdr:cNvPr>
        <xdr:cNvSpPr/>
      </xdr:nvSpPr>
      <xdr:spPr bwMode="auto">
        <a:xfrm>
          <a:off x="3838575" y="6724523"/>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79900</xdr:rowOff>
    </xdr:from>
    <xdr:ext cx="762000" cy="259045"/>
    <xdr:sp macro="" textlink="">
      <xdr:nvSpPr>
        <xdr:cNvPr id="136" name="テキスト ボックス 135">
          <a:extLst>
            <a:ext uri="{FF2B5EF4-FFF2-40B4-BE49-F238E27FC236}">
              <a16:creationId xmlns:a16="http://schemas.microsoft.com/office/drawing/2014/main" id="{316772CF-411A-45E7-97F9-8570661E9ED6}"/>
            </a:ext>
          </a:extLst>
        </xdr:cNvPr>
        <xdr:cNvSpPr txBox="1"/>
      </xdr:nvSpPr>
      <xdr:spPr>
        <a:xfrm>
          <a:off x="3543300" y="6817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272377</xdr:rowOff>
    </xdr:from>
    <xdr:to>
      <xdr:col>19</xdr:col>
      <xdr:colOff>38100</xdr:colOff>
      <xdr:row>36</xdr:row>
      <xdr:rowOff>31077</xdr:rowOff>
    </xdr:to>
    <xdr:sp macro="" textlink="">
      <xdr:nvSpPr>
        <xdr:cNvPr id="137" name="楕円 136">
          <a:extLst>
            <a:ext uri="{FF2B5EF4-FFF2-40B4-BE49-F238E27FC236}">
              <a16:creationId xmlns:a16="http://schemas.microsoft.com/office/drawing/2014/main" id="{6DDA90B2-5387-43CE-B8E0-26D9FD7E0B36}"/>
            </a:ext>
          </a:extLst>
        </xdr:cNvPr>
        <xdr:cNvSpPr/>
      </xdr:nvSpPr>
      <xdr:spPr bwMode="auto">
        <a:xfrm>
          <a:off x="3209925" y="6666827"/>
          <a:ext cx="8572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15854</xdr:rowOff>
    </xdr:from>
    <xdr:ext cx="762000" cy="259045"/>
    <xdr:sp macro="" textlink="">
      <xdr:nvSpPr>
        <xdr:cNvPr id="138" name="テキスト ボックス 137">
          <a:extLst>
            <a:ext uri="{FF2B5EF4-FFF2-40B4-BE49-F238E27FC236}">
              <a16:creationId xmlns:a16="http://schemas.microsoft.com/office/drawing/2014/main" id="{D93856F4-F314-4637-8417-CF03E781B1BD}"/>
            </a:ext>
          </a:extLst>
        </xdr:cNvPr>
        <xdr:cNvSpPr txBox="1"/>
      </xdr:nvSpPr>
      <xdr:spPr>
        <a:xfrm>
          <a:off x="2914650" y="674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331660</xdr:rowOff>
    </xdr:from>
    <xdr:to>
      <xdr:col>15</xdr:col>
      <xdr:colOff>101600</xdr:colOff>
      <xdr:row>36</xdr:row>
      <xdr:rowOff>90360</xdr:rowOff>
    </xdr:to>
    <xdr:sp macro="" textlink="">
      <xdr:nvSpPr>
        <xdr:cNvPr id="139" name="楕円 138">
          <a:extLst>
            <a:ext uri="{FF2B5EF4-FFF2-40B4-BE49-F238E27FC236}">
              <a16:creationId xmlns:a16="http://schemas.microsoft.com/office/drawing/2014/main" id="{A7563653-C010-4EB0-BA0A-FA20C302C084}"/>
            </a:ext>
          </a:extLst>
        </xdr:cNvPr>
        <xdr:cNvSpPr/>
      </xdr:nvSpPr>
      <xdr:spPr bwMode="auto">
        <a:xfrm>
          <a:off x="2571750" y="672611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75137</xdr:rowOff>
    </xdr:from>
    <xdr:ext cx="762000" cy="259045"/>
    <xdr:sp macro="" textlink="">
      <xdr:nvSpPr>
        <xdr:cNvPr id="140" name="テキスト ボックス 139">
          <a:extLst>
            <a:ext uri="{FF2B5EF4-FFF2-40B4-BE49-F238E27FC236}">
              <a16:creationId xmlns:a16="http://schemas.microsoft.com/office/drawing/2014/main" id="{D0FA348E-4B10-4166-BCEA-0674381D96D0}"/>
            </a:ext>
          </a:extLst>
        </xdr:cNvPr>
        <xdr:cNvSpPr txBox="1"/>
      </xdr:nvSpPr>
      <xdr:spPr>
        <a:xfrm>
          <a:off x="2276475" y="680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63BD21-9FCF-43CD-A058-7FCD761AE414}"/>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097D8A1-728B-4379-BAB3-F79F650168B2}"/>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8D3A7AF-2A71-4494-957A-E64A9B858B55}"/>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D2E8B7B-F8E7-4FBF-A2A8-F0997418F7D5}"/>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52A233-867E-45E9-B0A2-D24508BAF3B6}"/>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B7310D-6205-4C47-839F-74DBAAF90A3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E230CD-12B4-4B4E-A178-1587B9DD63C4}"/>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1E3499-15D0-4C65-85CF-2ADF40668269}"/>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813BB5-19E2-4F6D-84DB-E89730C94594}"/>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8962659-3506-4EFD-A5A9-0A4F55F86762}"/>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677,736
665,750
1,411.93
364,751,312
352,593,594
6,709,827
197,591,090
441,791,590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570A15-EDBD-465B-B45E-586DB5E2857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DB3CF1-A1E9-49FC-9DAE-1E6DD812611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0A468B-F04C-4D92-B76B-25C977C48FF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F1F7141-AD29-46C5-90AD-62902C050B41}"/>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42017C-A58E-44A3-B524-538D77DE86A9}"/>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30E2FE9-EB17-44DF-BBAE-416EDAA6D65B}"/>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1EB2085-86D1-4A96-8248-0259B83EA6D7}"/>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4960A1B-4E31-49E2-A76F-B7C2466B74E0}"/>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2F9084E-F136-42C2-AD05-AD72FE4C608E}"/>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3E92E9-0644-46E8-8DBD-D1C1595E398C}"/>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6B44117-5BB2-4406-A943-C4B820E46B2B}"/>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0F1ABCA-6106-48AD-A4C9-1F4352B2FB6A}"/>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E81AC5-A2B3-4016-BD21-B17922D49B34}"/>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660BC6F-EBA8-48AF-8022-2ED2166FA862}"/>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A7B201-7E4B-4E90-A189-9B110DA7F02D}"/>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204DA6D-A15C-40F8-8FA8-4D683592CF12}"/>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E7F413-30B4-4587-B9E1-DCC1070FCDA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47AA839-E985-4FCA-84A2-C34BFAB16A12}"/>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250B7BD-45E2-465C-92C1-7CDC2CDBB836}"/>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1A7CA10-E4A3-404E-B6E2-682CD397F585}"/>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AF04C10-CDBB-4574-AA23-C66144FC086B}"/>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96CF146-2686-4945-8B5E-9371598DFE2A}"/>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D4799B8-E8B9-41E2-AB3F-335FB24E5CD7}"/>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647C703-FEA6-4ABF-AEBF-ABC98ACB5068}"/>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CC02F6F-9212-46C6-B90A-CFB5C723BE46}"/>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9D15C6AE-CDFD-4055-B381-484DFA4F5314}"/>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D90EE95-B07C-4BD4-BB5B-89C63F45E543}"/>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6478CF2-F177-40B2-85F3-99A6F3957F05}"/>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8C9D521-33AF-4D98-A143-BB828D25D9AB}"/>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A50938A-8DDB-428F-AEFC-3F939C1B729F}"/>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49A7449A-AC10-45CC-8DB5-3EF98F6F57DF}"/>
            </a:ext>
          </a:extLst>
        </xdr:cNvPr>
        <xdr:cNvSpPr txBox="1"/>
      </xdr:nvSpPr>
      <xdr:spPr>
        <a:xfrm>
          <a:off x="211651" y="6598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94266D58-BF94-46F1-B614-383ADDCF6042}"/>
            </a:ext>
          </a:extLst>
        </xdr:cNvPr>
        <xdr:cNvCxnSpPr/>
      </xdr:nvCxnSpPr>
      <xdr:spPr>
        <a:xfrm>
          <a:off x="6858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6E9358E3-8F1D-4116-84CB-1C02B6B00AF1}"/>
            </a:ext>
          </a:extLst>
        </xdr:cNvPr>
        <xdr:cNvSpPr txBox="1"/>
      </xdr:nvSpPr>
      <xdr:spPr>
        <a:xfrm>
          <a:off x="211651" y="6236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3D21DAD-65D6-4555-A71A-61F462EF8247}"/>
            </a:ext>
          </a:extLst>
        </xdr:cNvPr>
        <xdr:cNvCxnSpPr/>
      </xdr:nvCxnSpPr>
      <xdr:spPr>
        <a:xfrm>
          <a:off x="6858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97C10822-2227-408A-A9CF-9EA9879E0FCA}"/>
            </a:ext>
          </a:extLst>
        </xdr:cNvPr>
        <xdr:cNvSpPr txBox="1"/>
      </xdr:nvSpPr>
      <xdr:spPr>
        <a:xfrm>
          <a:off x="211651" y="5874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7F687AA-7AE4-4AD9-B10D-25AC3D782458}"/>
            </a:ext>
          </a:extLst>
        </xdr:cNvPr>
        <xdr:cNvCxnSpPr/>
      </xdr:nvCxnSpPr>
      <xdr:spPr>
        <a:xfrm>
          <a:off x="6858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B5A8390-BA09-44E2-8696-032EF0AD37D1}"/>
            </a:ext>
          </a:extLst>
        </xdr:cNvPr>
        <xdr:cNvSpPr txBox="1"/>
      </xdr:nvSpPr>
      <xdr:spPr>
        <a:xfrm>
          <a:off x="163406" y="5512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F4C6541-C3DA-40FA-9C92-47BC31915ADE}"/>
            </a:ext>
          </a:extLst>
        </xdr:cNvPr>
        <xdr:cNvCxnSpPr/>
      </xdr:nvCxnSpPr>
      <xdr:spPr>
        <a:xfrm>
          <a:off x="6858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25EE51E0-1C86-4000-8275-5E19C7DBC2CC}"/>
            </a:ext>
          </a:extLst>
        </xdr:cNvPr>
        <xdr:cNvSpPr txBox="1"/>
      </xdr:nvSpPr>
      <xdr:spPr>
        <a:xfrm>
          <a:off x="163406" y="516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94570AD3-EE16-48AE-BFB5-E2E1B6C9CA17}"/>
            </a:ext>
          </a:extLst>
        </xdr:cNvPr>
        <xdr:cNvCxnSpPr/>
      </xdr:nvCxnSpPr>
      <xdr:spPr>
        <a:xfrm>
          <a:off x="6858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33AE6384-C08C-48A3-A3E7-F5EC1F5CA07D}"/>
            </a:ext>
          </a:extLst>
        </xdr:cNvPr>
        <xdr:cNvSpPr txBox="1"/>
      </xdr:nvSpPr>
      <xdr:spPr>
        <a:xfrm>
          <a:off x="163406" y="4798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65237B4C-01AB-482B-B5D5-DD8724B990BF}"/>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88873BFD-013A-4398-B6DB-F2FB71A045E1}"/>
            </a:ext>
          </a:extLst>
        </xdr:cNvPr>
        <xdr:cNvSpPr txBox="1"/>
      </xdr:nvSpPr>
      <xdr:spPr>
        <a:xfrm>
          <a:off x="1634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3F74E398-82DE-4BF1-B9CA-07364C25A094}"/>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16F0E1C6-CFB0-43AD-88F5-D77D44849CE2}"/>
            </a:ext>
          </a:extLst>
        </xdr:cNvPr>
        <xdr:cNvCxnSpPr/>
      </xdr:nvCxnSpPr>
      <xdr:spPr>
        <a:xfrm flipV="1">
          <a:off x="4179570" y="5029162"/>
          <a:ext cx="1270" cy="1283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A60D6145-75A7-4A3E-900A-CDCE994ED63F}"/>
            </a:ext>
          </a:extLst>
        </xdr:cNvPr>
        <xdr:cNvSpPr txBox="1"/>
      </xdr:nvSpPr>
      <xdr:spPr>
        <a:xfrm>
          <a:off x="4229100" y="63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DA30CC78-60BB-4420-8BAA-265D9F42EEA9}"/>
            </a:ext>
          </a:extLst>
        </xdr:cNvPr>
        <xdr:cNvCxnSpPr/>
      </xdr:nvCxnSpPr>
      <xdr:spPr>
        <a:xfrm>
          <a:off x="4105275" y="63127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DCBB9BED-8021-46C4-9A2D-8B26DC0EDC78}"/>
            </a:ext>
          </a:extLst>
        </xdr:cNvPr>
        <xdr:cNvSpPr txBox="1"/>
      </xdr:nvSpPr>
      <xdr:spPr>
        <a:xfrm>
          <a:off x="4229100" y="480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2F960B64-8B55-45D8-9F50-0141B9FDE2F5}"/>
            </a:ext>
          </a:extLst>
        </xdr:cNvPr>
        <xdr:cNvCxnSpPr/>
      </xdr:nvCxnSpPr>
      <xdr:spPr>
        <a:xfrm>
          <a:off x="4105275" y="50291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292</xdr:rowOff>
    </xdr:from>
    <xdr:to>
      <xdr:col>24</xdr:col>
      <xdr:colOff>63500</xdr:colOff>
      <xdr:row>33</xdr:row>
      <xdr:rowOff>125146</xdr:rowOff>
    </xdr:to>
    <xdr:cxnSp macro="">
      <xdr:nvCxnSpPr>
        <xdr:cNvPr id="61" name="直線コネクタ 60">
          <a:extLst>
            <a:ext uri="{FF2B5EF4-FFF2-40B4-BE49-F238E27FC236}">
              <a16:creationId xmlns:a16="http://schemas.microsoft.com/office/drawing/2014/main" id="{6B77B09D-4608-4EFD-AAD9-EEFBE17B0A83}"/>
            </a:ext>
          </a:extLst>
        </xdr:cNvPr>
        <xdr:cNvCxnSpPr/>
      </xdr:nvCxnSpPr>
      <xdr:spPr>
        <a:xfrm>
          <a:off x="3429000" y="5353342"/>
          <a:ext cx="752475" cy="1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F971A776-8840-4FEF-98AD-80FA3AF4E82E}"/>
            </a:ext>
          </a:extLst>
        </xdr:cNvPr>
        <xdr:cNvSpPr txBox="1"/>
      </xdr:nvSpPr>
      <xdr:spPr>
        <a:xfrm>
          <a:off x="4229100" y="5460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92A34A25-FB65-43EC-8952-B4AE4B4B58B3}"/>
            </a:ext>
          </a:extLst>
        </xdr:cNvPr>
        <xdr:cNvSpPr/>
      </xdr:nvSpPr>
      <xdr:spPr>
        <a:xfrm>
          <a:off x="4124325" y="5485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292</xdr:rowOff>
    </xdr:from>
    <xdr:to>
      <xdr:col>19</xdr:col>
      <xdr:colOff>177800</xdr:colOff>
      <xdr:row>33</xdr:row>
      <xdr:rowOff>5588</xdr:rowOff>
    </xdr:to>
    <xdr:cxnSp macro="">
      <xdr:nvCxnSpPr>
        <xdr:cNvPr id="64" name="直線コネクタ 63">
          <a:extLst>
            <a:ext uri="{FF2B5EF4-FFF2-40B4-BE49-F238E27FC236}">
              <a16:creationId xmlns:a16="http://schemas.microsoft.com/office/drawing/2014/main" id="{C2BDC61D-4170-4BA1-8591-86AC763A8F1C}"/>
            </a:ext>
          </a:extLst>
        </xdr:cNvPr>
        <xdr:cNvCxnSpPr/>
      </xdr:nvCxnSpPr>
      <xdr:spPr>
        <a:xfrm flipV="1">
          <a:off x="2619375" y="5353342"/>
          <a:ext cx="809625"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31E19F-4A2C-4A56-B379-9F8D938CCE80}"/>
            </a:ext>
          </a:extLst>
        </xdr:cNvPr>
        <xdr:cNvSpPr/>
      </xdr:nvSpPr>
      <xdr:spPr>
        <a:xfrm>
          <a:off x="3381375" y="5379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32082A7A-FB9D-409A-825B-5B920CD847D1}"/>
            </a:ext>
          </a:extLst>
        </xdr:cNvPr>
        <xdr:cNvSpPr txBox="1"/>
      </xdr:nvSpPr>
      <xdr:spPr>
        <a:xfrm>
          <a:off x="3151720" y="54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5588</xdr:rowOff>
    </xdr:from>
    <xdr:to>
      <xdr:col>15</xdr:col>
      <xdr:colOff>50800</xdr:colOff>
      <xdr:row>33</xdr:row>
      <xdr:rowOff>59537</xdr:rowOff>
    </xdr:to>
    <xdr:cxnSp macro="">
      <xdr:nvCxnSpPr>
        <xdr:cNvPr id="67" name="直線コネクタ 66">
          <a:extLst>
            <a:ext uri="{FF2B5EF4-FFF2-40B4-BE49-F238E27FC236}">
              <a16:creationId xmlns:a16="http://schemas.microsoft.com/office/drawing/2014/main" id="{D19EEC54-57B5-4835-A7E5-947CFF53EE9E}"/>
            </a:ext>
          </a:extLst>
        </xdr:cNvPr>
        <xdr:cNvCxnSpPr/>
      </xdr:nvCxnSpPr>
      <xdr:spPr>
        <a:xfrm flipV="1">
          <a:off x="1828800" y="5361813"/>
          <a:ext cx="790575" cy="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480BFB3E-A23A-473B-9ABA-7054C9C31942}"/>
            </a:ext>
          </a:extLst>
        </xdr:cNvPr>
        <xdr:cNvSpPr/>
      </xdr:nvSpPr>
      <xdr:spPr>
        <a:xfrm>
          <a:off x="2571750" y="540341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3B0D7C18-0F9D-46DA-A3FC-741B7BBE5C06}"/>
            </a:ext>
          </a:extLst>
        </xdr:cNvPr>
        <xdr:cNvSpPr txBox="1"/>
      </xdr:nvSpPr>
      <xdr:spPr>
        <a:xfrm>
          <a:off x="2361145" y="549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59537</xdr:rowOff>
    </xdr:from>
    <xdr:to>
      <xdr:col>10</xdr:col>
      <xdr:colOff>114300</xdr:colOff>
      <xdr:row>33</xdr:row>
      <xdr:rowOff>88303</xdr:rowOff>
    </xdr:to>
    <xdr:cxnSp macro="">
      <xdr:nvCxnSpPr>
        <xdr:cNvPr id="70" name="直線コネクタ 69">
          <a:extLst>
            <a:ext uri="{FF2B5EF4-FFF2-40B4-BE49-F238E27FC236}">
              <a16:creationId xmlns:a16="http://schemas.microsoft.com/office/drawing/2014/main" id="{1E1D9F32-A2C6-4355-B7B5-02414971B3D1}"/>
            </a:ext>
          </a:extLst>
        </xdr:cNvPr>
        <xdr:cNvCxnSpPr/>
      </xdr:nvCxnSpPr>
      <xdr:spPr>
        <a:xfrm flipV="1">
          <a:off x="1028700" y="5412587"/>
          <a:ext cx="800100" cy="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A74C02A4-FCE1-4E5F-BB94-2014D1209450}"/>
            </a:ext>
          </a:extLst>
        </xdr:cNvPr>
        <xdr:cNvSpPr/>
      </xdr:nvSpPr>
      <xdr:spPr>
        <a:xfrm>
          <a:off x="1781175" y="54208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B07C36AF-962D-456A-AB15-1A3862A0898C}"/>
            </a:ext>
          </a:extLst>
        </xdr:cNvPr>
        <xdr:cNvSpPr txBox="1"/>
      </xdr:nvSpPr>
      <xdr:spPr>
        <a:xfrm>
          <a:off x="1551520" y="551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172635F4-58DC-4887-AECA-40162A5614EE}"/>
            </a:ext>
          </a:extLst>
        </xdr:cNvPr>
        <xdr:cNvSpPr/>
      </xdr:nvSpPr>
      <xdr:spPr>
        <a:xfrm>
          <a:off x="981075" y="54890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113614CF-F459-40A1-BFF9-5135DA351B77}"/>
            </a:ext>
          </a:extLst>
        </xdr:cNvPr>
        <xdr:cNvSpPr txBox="1"/>
      </xdr:nvSpPr>
      <xdr:spPr>
        <a:xfrm>
          <a:off x="751420" y="557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CBE368DD-B3E0-4977-8215-2146D008F391}"/>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A68B39D-6B23-432F-9AC6-329512647A43}"/>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6D8C8E5-1316-4584-8C2A-7F42C370CDE2}"/>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701BA5A-390D-4B1B-834E-09F12572F275}"/>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4E915ED-C56E-4C07-AD8D-815035FC48FE}"/>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74346</xdr:rowOff>
    </xdr:from>
    <xdr:to>
      <xdr:col>24</xdr:col>
      <xdr:colOff>114300</xdr:colOff>
      <xdr:row>34</xdr:row>
      <xdr:rowOff>4496</xdr:rowOff>
    </xdr:to>
    <xdr:sp macro="" textlink="">
      <xdr:nvSpPr>
        <xdr:cNvPr id="80" name="楕円 79">
          <a:extLst>
            <a:ext uri="{FF2B5EF4-FFF2-40B4-BE49-F238E27FC236}">
              <a16:creationId xmlns:a16="http://schemas.microsoft.com/office/drawing/2014/main" id="{D6142C70-5AA1-4967-B40F-13ECA0083C07}"/>
            </a:ext>
          </a:extLst>
        </xdr:cNvPr>
        <xdr:cNvSpPr/>
      </xdr:nvSpPr>
      <xdr:spPr>
        <a:xfrm>
          <a:off x="4124325" y="54273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97223</xdr:rowOff>
    </xdr:from>
    <xdr:ext cx="599010" cy="259045"/>
    <xdr:sp macro="" textlink="">
      <xdr:nvSpPr>
        <xdr:cNvPr id="81" name="人件費該当値テキスト">
          <a:extLst>
            <a:ext uri="{FF2B5EF4-FFF2-40B4-BE49-F238E27FC236}">
              <a16:creationId xmlns:a16="http://schemas.microsoft.com/office/drawing/2014/main" id="{7D37CD2D-48AA-4F13-8F01-7F601C2D1E0D}"/>
            </a:ext>
          </a:extLst>
        </xdr:cNvPr>
        <xdr:cNvSpPr txBox="1"/>
      </xdr:nvSpPr>
      <xdr:spPr>
        <a:xfrm>
          <a:off x="4229100" y="528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120942</xdr:rowOff>
    </xdr:from>
    <xdr:to>
      <xdr:col>20</xdr:col>
      <xdr:colOff>38100</xdr:colOff>
      <xdr:row>33</xdr:row>
      <xdr:rowOff>51092</xdr:rowOff>
    </xdr:to>
    <xdr:sp macro="" textlink="">
      <xdr:nvSpPr>
        <xdr:cNvPr id="82" name="楕円 81">
          <a:extLst>
            <a:ext uri="{FF2B5EF4-FFF2-40B4-BE49-F238E27FC236}">
              <a16:creationId xmlns:a16="http://schemas.microsoft.com/office/drawing/2014/main" id="{F906CC2A-DAD0-467F-A6BA-48F98A196EEB}"/>
            </a:ext>
          </a:extLst>
        </xdr:cNvPr>
        <xdr:cNvSpPr/>
      </xdr:nvSpPr>
      <xdr:spPr>
        <a:xfrm>
          <a:off x="3381375" y="531524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67619</xdr:rowOff>
    </xdr:from>
    <xdr:ext cx="599010" cy="259045"/>
    <xdr:sp macro="" textlink="">
      <xdr:nvSpPr>
        <xdr:cNvPr id="83" name="テキスト ボックス 82">
          <a:extLst>
            <a:ext uri="{FF2B5EF4-FFF2-40B4-BE49-F238E27FC236}">
              <a16:creationId xmlns:a16="http://schemas.microsoft.com/office/drawing/2014/main" id="{0F552A62-6F64-4FE3-8760-147E91FF555A}"/>
            </a:ext>
          </a:extLst>
        </xdr:cNvPr>
        <xdr:cNvSpPr txBox="1"/>
      </xdr:nvSpPr>
      <xdr:spPr>
        <a:xfrm>
          <a:off x="3151720" y="509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126238</xdr:rowOff>
    </xdr:from>
    <xdr:to>
      <xdr:col>15</xdr:col>
      <xdr:colOff>101600</xdr:colOff>
      <xdr:row>33</xdr:row>
      <xdr:rowOff>56388</xdr:rowOff>
    </xdr:to>
    <xdr:sp macro="" textlink="">
      <xdr:nvSpPr>
        <xdr:cNvPr id="84" name="楕円 83">
          <a:extLst>
            <a:ext uri="{FF2B5EF4-FFF2-40B4-BE49-F238E27FC236}">
              <a16:creationId xmlns:a16="http://schemas.microsoft.com/office/drawing/2014/main" id="{BD285E1F-4304-45E1-851C-A873C0EC12C4}"/>
            </a:ext>
          </a:extLst>
        </xdr:cNvPr>
        <xdr:cNvSpPr/>
      </xdr:nvSpPr>
      <xdr:spPr>
        <a:xfrm>
          <a:off x="2571750" y="53141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72915</xdr:rowOff>
    </xdr:from>
    <xdr:ext cx="599010" cy="259045"/>
    <xdr:sp macro="" textlink="">
      <xdr:nvSpPr>
        <xdr:cNvPr id="85" name="テキスト ボックス 84">
          <a:extLst>
            <a:ext uri="{FF2B5EF4-FFF2-40B4-BE49-F238E27FC236}">
              <a16:creationId xmlns:a16="http://schemas.microsoft.com/office/drawing/2014/main" id="{E93D29D5-17A4-4790-9B92-A8D257630537}"/>
            </a:ext>
          </a:extLst>
        </xdr:cNvPr>
        <xdr:cNvSpPr txBox="1"/>
      </xdr:nvSpPr>
      <xdr:spPr>
        <a:xfrm>
          <a:off x="2361145" y="509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8737</xdr:rowOff>
    </xdr:from>
    <xdr:to>
      <xdr:col>10</xdr:col>
      <xdr:colOff>165100</xdr:colOff>
      <xdr:row>33</xdr:row>
      <xdr:rowOff>110337</xdr:rowOff>
    </xdr:to>
    <xdr:sp macro="" textlink="">
      <xdr:nvSpPr>
        <xdr:cNvPr id="86" name="楕円 85">
          <a:extLst>
            <a:ext uri="{FF2B5EF4-FFF2-40B4-BE49-F238E27FC236}">
              <a16:creationId xmlns:a16="http://schemas.microsoft.com/office/drawing/2014/main" id="{345909E7-799A-43E9-994D-169BC0D9E1F6}"/>
            </a:ext>
          </a:extLst>
        </xdr:cNvPr>
        <xdr:cNvSpPr/>
      </xdr:nvSpPr>
      <xdr:spPr>
        <a:xfrm>
          <a:off x="1781175" y="53649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126864</xdr:rowOff>
    </xdr:from>
    <xdr:ext cx="599010" cy="259045"/>
    <xdr:sp macro="" textlink="">
      <xdr:nvSpPr>
        <xdr:cNvPr id="87" name="テキスト ボックス 86">
          <a:extLst>
            <a:ext uri="{FF2B5EF4-FFF2-40B4-BE49-F238E27FC236}">
              <a16:creationId xmlns:a16="http://schemas.microsoft.com/office/drawing/2014/main" id="{96A589D9-44BC-4B4E-9906-B61417FD2D29}"/>
            </a:ext>
          </a:extLst>
        </xdr:cNvPr>
        <xdr:cNvSpPr txBox="1"/>
      </xdr:nvSpPr>
      <xdr:spPr>
        <a:xfrm>
          <a:off x="1551520" y="515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37503</xdr:rowOff>
    </xdr:from>
    <xdr:to>
      <xdr:col>6</xdr:col>
      <xdr:colOff>38100</xdr:colOff>
      <xdr:row>33</xdr:row>
      <xdr:rowOff>139103</xdr:rowOff>
    </xdr:to>
    <xdr:sp macro="" textlink="">
      <xdr:nvSpPr>
        <xdr:cNvPr id="88" name="楕円 87">
          <a:extLst>
            <a:ext uri="{FF2B5EF4-FFF2-40B4-BE49-F238E27FC236}">
              <a16:creationId xmlns:a16="http://schemas.microsoft.com/office/drawing/2014/main" id="{72180638-FE74-4963-8612-3854D7A1B4BA}"/>
            </a:ext>
          </a:extLst>
        </xdr:cNvPr>
        <xdr:cNvSpPr/>
      </xdr:nvSpPr>
      <xdr:spPr>
        <a:xfrm>
          <a:off x="981075" y="539055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155630</xdr:rowOff>
    </xdr:from>
    <xdr:ext cx="599010" cy="259045"/>
    <xdr:sp macro="" textlink="">
      <xdr:nvSpPr>
        <xdr:cNvPr id="89" name="テキスト ボックス 88">
          <a:extLst>
            <a:ext uri="{FF2B5EF4-FFF2-40B4-BE49-F238E27FC236}">
              <a16:creationId xmlns:a16="http://schemas.microsoft.com/office/drawing/2014/main" id="{959EABBE-3AC7-4D63-97B7-ABEA051F1DC9}"/>
            </a:ext>
          </a:extLst>
        </xdr:cNvPr>
        <xdr:cNvSpPr txBox="1"/>
      </xdr:nvSpPr>
      <xdr:spPr>
        <a:xfrm>
          <a:off x="751420" y="518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6981EDA-2FD7-4F30-B136-9D7C22E37A87}"/>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5A5DEDB0-8C5D-4CC6-A8FC-7709486B1DF4}"/>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9FBD48BA-CB04-42A0-9E1F-01017DC903DE}"/>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83F71E7A-ABD3-4342-912A-B52CDF07C32B}"/>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2097242D-7761-43CE-A46F-D97744BF9DF8}"/>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63C3BDF9-9959-4B90-9282-500D8A74CF53}"/>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85E32ED5-5488-4071-98DA-47B26441A118}"/>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44BEB710-14FD-417C-BF5C-213A3560BB63}"/>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7E9C7899-2728-49F5-A2C7-90F643511882}"/>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F12E90F7-2D13-4F43-9B80-524FEB4A52A6}"/>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A7E9BEDF-7669-47D5-A7B9-2877195F7B20}"/>
            </a:ext>
          </a:extLst>
        </xdr:cNvPr>
        <xdr:cNvSpPr txBox="1"/>
      </xdr:nvSpPr>
      <xdr:spPr>
        <a:xfrm>
          <a:off x="211651" y="9836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D3D19943-7B72-4213-A967-C6D65117990F}"/>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CCF4B88C-FA5B-4B78-B61C-4A3634D59386}"/>
            </a:ext>
          </a:extLst>
        </xdr:cNvPr>
        <xdr:cNvSpPr txBox="1"/>
      </xdr:nvSpPr>
      <xdr:spPr>
        <a:xfrm>
          <a:off x="211651" y="9398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AE54BB5D-5DE3-4A3B-814C-625830C63122}"/>
            </a:ext>
          </a:extLst>
        </xdr:cNvPr>
        <xdr:cNvCxnSpPr/>
      </xdr:nvCxnSpPr>
      <xdr:spPr>
        <a:xfrm>
          <a:off x="685800" y="910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2478D102-8094-4A51-8859-AC26177FD173}"/>
            </a:ext>
          </a:extLst>
        </xdr:cNvPr>
        <xdr:cNvSpPr txBox="1"/>
      </xdr:nvSpPr>
      <xdr:spPr>
        <a:xfrm>
          <a:off x="21165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A6A1F9CC-F5FC-4BD9-995A-277BF8A5DD2B}"/>
            </a:ext>
          </a:extLst>
        </xdr:cNvPr>
        <xdr:cNvCxnSpPr/>
      </xdr:nvCxnSpPr>
      <xdr:spPr>
        <a:xfrm>
          <a:off x="685800" y="867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FCF622AF-0887-4657-86A0-DE0749E8ED6F}"/>
            </a:ext>
          </a:extLst>
        </xdr:cNvPr>
        <xdr:cNvSpPr txBox="1"/>
      </xdr:nvSpPr>
      <xdr:spPr>
        <a:xfrm>
          <a:off x="211651" y="854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8A9C0D6B-CEB1-4187-B621-CC0CB5F8F61D}"/>
            </a:ext>
          </a:extLst>
        </xdr:cNvPr>
        <xdr:cNvCxnSpPr/>
      </xdr:nvCxnSpPr>
      <xdr:spPr>
        <a:xfrm>
          <a:off x="685800" y="824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B593DAF0-F3F2-4677-94FE-FA1C47D070DA}"/>
            </a:ext>
          </a:extLst>
        </xdr:cNvPr>
        <xdr:cNvSpPr txBox="1"/>
      </xdr:nvSpPr>
      <xdr:spPr>
        <a:xfrm>
          <a:off x="211651" y="8103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E00ADD71-C6C5-47DC-8073-1F36EDE571AD}"/>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871FA2C5-905F-43A7-BBF8-B41D1CE3140C}"/>
            </a:ext>
          </a:extLst>
        </xdr:cNvPr>
        <xdr:cNvSpPr txBox="1"/>
      </xdr:nvSpPr>
      <xdr:spPr>
        <a:xfrm>
          <a:off x="211651"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F48DC43A-D40D-4A94-9733-00240FE9D22A}"/>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918183A1-2C15-4DAA-8EDF-5ECDA767E9C1}"/>
            </a:ext>
          </a:extLst>
        </xdr:cNvPr>
        <xdr:cNvCxnSpPr/>
      </xdr:nvCxnSpPr>
      <xdr:spPr>
        <a:xfrm flipV="1">
          <a:off x="4179570" y="8427628"/>
          <a:ext cx="1270" cy="114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B401A58D-1107-4047-91FA-017BB9CEE210}"/>
            </a:ext>
          </a:extLst>
        </xdr:cNvPr>
        <xdr:cNvSpPr txBox="1"/>
      </xdr:nvSpPr>
      <xdr:spPr>
        <a:xfrm>
          <a:off x="4229100" y="9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D1DD414E-0385-43CE-94B4-1ADB56462AC2}"/>
            </a:ext>
          </a:extLst>
        </xdr:cNvPr>
        <xdr:cNvCxnSpPr/>
      </xdr:nvCxnSpPr>
      <xdr:spPr>
        <a:xfrm>
          <a:off x="4105275" y="9572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6D051771-1968-49DB-8C0C-7C7356397131}"/>
            </a:ext>
          </a:extLst>
        </xdr:cNvPr>
        <xdr:cNvSpPr txBox="1"/>
      </xdr:nvSpPr>
      <xdr:spPr>
        <a:xfrm>
          <a:off x="4229100" y="82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C2ABA786-C726-4BEF-A526-B0498F910349}"/>
            </a:ext>
          </a:extLst>
        </xdr:cNvPr>
        <xdr:cNvCxnSpPr/>
      </xdr:nvCxnSpPr>
      <xdr:spPr>
        <a:xfrm>
          <a:off x="4105275" y="84276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96495</xdr:rowOff>
    </xdr:from>
    <xdr:to>
      <xdr:col>24</xdr:col>
      <xdr:colOff>63500</xdr:colOff>
      <xdr:row>56</xdr:row>
      <xdr:rowOff>78618</xdr:rowOff>
    </xdr:to>
    <xdr:cxnSp macro="">
      <xdr:nvCxnSpPr>
        <xdr:cNvPr id="117" name="直線コネクタ 116">
          <a:extLst>
            <a:ext uri="{FF2B5EF4-FFF2-40B4-BE49-F238E27FC236}">
              <a16:creationId xmlns:a16="http://schemas.microsoft.com/office/drawing/2014/main" id="{E10E423E-B56B-46CA-AB4D-C273C7643579}"/>
            </a:ext>
          </a:extLst>
        </xdr:cNvPr>
        <xdr:cNvCxnSpPr/>
      </xdr:nvCxnSpPr>
      <xdr:spPr>
        <a:xfrm>
          <a:off x="3429000" y="8849970"/>
          <a:ext cx="752475" cy="30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73052</xdr:rowOff>
    </xdr:from>
    <xdr:ext cx="534377" cy="259045"/>
    <xdr:sp macro="" textlink="">
      <xdr:nvSpPr>
        <xdr:cNvPr id="118" name="物件費平均値テキスト">
          <a:extLst>
            <a:ext uri="{FF2B5EF4-FFF2-40B4-BE49-F238E27FC236}">
              <a16:creationId xmlns:a16="http://schemas.microsoft.com/office/drawing/2014/main" id="{B06BF1F7-419B-4163-97AE-5820380CFD59}"/>
            </a:ext>
          </a:extLst>
        </xdr:cNvPr>
        <xdr:cNvSpPr txBox="1"/>
      </xdr:nvSpPr>
      <xdr:spPr>
        <a:xfrm>
          <a:off x="4229100" y="882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A3689168-C1BB-4C8F-924B-3AB30788ED20}"/>
            </a:ext>
          </a:extLst>
        </xdr:cNvPr>
        <xdr:cNvSpPr/>
      </xdr:nvSpPr>
      <xdr:spPr>
        <a:xfrm>
          <a:off x="4124325" y="8962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96495</xdr:rowOff>
    </xdr:from>
    <xdr:to>
      <xdr:col>19</xdr:col>
      <xdr:colOff>177800</xdr:colOff>
      <xdr:row>54</xdr:row>
      <xdr:rowOff>157256</xdr:rowOff>
    </xdr:to>
    <xdr:cxnSp macro="">
      <xdr:nvCxnSpPr>
        <xdr:cNvPr id="120" name="直線コネクタ 119">
          <a:extLst>
            <a:ext uri="{FF2B5EF4-FFF2-40B4-BE49-F238E27FC236}">
              <a16:creationId xmlns:a16="http://schemas.microsoft.com/office/drawing/2014/main" id="{FDE70283-325F-44F9-938B-DEDF6A838117}"/>
            </a:ext>
          </a:extLst>
        </xdr:cNvPr>
        <xdr:cNvCxnSpPr/>
      </xdr:nvCxnSpPr>
      <xdr:spPr>
        <a:xfrm flipV="1">
          <a:off x="2619375" y="8849970"/>
          <a:ext cx="809625" cy="6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60292286-4C36-4424-8CF2-D8262D30453F}"/>
            </a:ext>
          </a:extLst>
        </xdr:cNvPr>
        <xdr:cNvSpPr/>
      </xdr:nvSpPr>
      <xdr:spPr>
        <a:xfrm>
          <a:off x="3381375" y="86197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149511</xdr:rowOff>
    </xdr:from>
    <xdr:ext cx="534377" cy="259045"/>
    <xdr:sp macro="" textlink="">
      <xdr:nvSpPr>
        <xdr:cNvPr id="122" name="テキスト ボックス 121">
          <a:extLst>
            <a:ext uri="{FF2B5EF4-FFF2-40B4-BE49-F238E27FC236}">
              <a16:creationId xmlns:a16="http://schemas.microsoft.com/office/drawing/2014/main" id="{49CD9DF9-F329-43D3-9347-3CBAD6EB370C}"/>
            </a:ext>
          </a:extLst>
        </xdr:cNvPr>
        <xdr:cNvSpPr txBox="1"/>
      </xdr:nvSpPr>
      <xdr:spPr>
        <a:xfrm>
          <a:off x="3190386" y="84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157256</xdr:rowOff>
    </xdr:from>
    <xdr:to>
      <xdr:col>15</xdr:col>
      <xdr:colOff>50800</xdr:colOff>
      <xdr:row>58</xdr:row>
      <xdr:rowOff>67966</xdr:rowOff>
    </xdr:to>
    <xdr:cxnSp macro="">
      <xdr:nvCxnSpPr>
        <xdr:cNvPr id="123" name="直線コネクタ 122">
          <a:extLst>
            <a:ext uri="{FF2B5EF4-FFF2-40B4-BE49-F238E27FC236}">
              <a16:creationId xmlns:a16="http://schemas.microsoft.com/office/drawing/2014/main" id="{15C1E2B2-67D2-4C4C-A8A2-3B183763F14E}"/>
            </a:ext>
          </a:extLst>
        </xdr:cNvPr>
        <xdr:cNvCxnSpPr/>
      </xdr:nvCxnSpPr>
      <xdr:spPr>
        <a:xfrm flipV="1">
          <a:off x="1828800" y="8913906"/>
          <a:ext cx="790575" cy="55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CD26FDA5-C5B0-447D-8368-A379DE30DE78}"/>
            </a:ext>
          </a:extLst>
        </xdr:cNvPr>
        <xdr:cNvSpPr/>
      </xdr:nvSpPr>
      <xdr:spPr>
        <a:xfrm>
          <a:off x="2571750" y="87817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143248</xdr:rowOff>
    </xdr:from>
    <xdr:ext cx="534377" cy="259045"/>
    <xdr:sp macro="" textlink="">
      <xdr:nvSpPr>
        <xdr:cNvPr id="125" name="テキスト ボックス 124">
          <a:extLst>
            <a:ext uri="{FF2B5EF4-FFF2-40B4-BE49-F238E27FC236}">
              <a16:creationId xmlns:a16="http://schemas.microsoft.com/office/drawing/2014/main" id="{2737A18A-4907-4654-BCA3-1F13D40E1D5C}"/>
            </a:ext>
          </a:extLst>
        </xdr:cNvPr>
        <xdr:cNvSpPr txBox="1"/>
      </xdr:nvSpPr>
      <xdr:spPr>
        <a:xfrm>
          <a:off x="2390286" y="856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67966</xdr:rowOff>
    </xdr:from>
    <xdr:to>
      <xdr:col>10</xdr:col>
      <xdr:colOff>114300</xdr:colOff>
      <xdr:row>59</xdr:row>
      <xdr:rowOff>9078</xdr:rowOff>
    </xdr:to>
    <xdr:cxnSp macro="">
      <xdr:nvCxnSpPr>
        <xdr:cNvPr id="126" name="直線コネクタ 125">
          <a:extLst>
            <a:ext uri="{FF2B5EF4-FFF2-40B4-BE49-F238E27FC236}">
              <a16:creationId xmlns:a16="http://schemas.microsoft.com/office/drawing/2014/main" id="{67DD44D9-B43B-4ACB-A46E-9FEF9B45F2D8}"/>
            </a:ext>
          </a:extLst>
        </xdr:cNvPr>
        <xdr:cNvCxnSpPr/>
      </xdr:nvCxnSpPr>
      <xdr:spPr>
        <a:xfrm flipV="1">
          <a:off x="1028700" y="9465966"/>
          <a:ext cx="800100" cy="10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29265658-2AF5-4D34-B4EC-4E1FAB5850B7}"/>
            </a:ext>
          </a:extLst>
        </xdr:cNvPr>
        <xdr:cNvSpPr/>
      </xdr:nvSpPr>
      <xdr:spPr>
        <a:xfrm>
          <a:off x="1781175" y="93243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28628</xdr:rowOff>
    </xdr:from>
    <xdr:ext cx="534377" cy="259045"/>
    <xdr:sp macro="" textlink="">
      <xdr:nvSpPr>
        <xdr:cNvPr id="128" name="テキスト ボックス 127">
          <a:extLst>
            <a:ext uri="{FF2B5EF4-FFF2-40B4-BE49-F238E27FC236}">
              <a16:creationId xmlns:a16="http://schemas.microsoft.com/office/drawing/2014/main" id="{1D4FFAB4-2204-4153-817A-1ED87198B9DB}"/>
            </a:ext>
          </a:extLst>
        </xdr:cNvPr>
        <xdr:cNvSpPr txBox="1"/>
      </xdr:nvSpPr>
      <xdr:spPr>
        <a:xfrm>
          <a:off x="1580661" y="91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C77DB178-5DB8-4572-8A2E-0E8168FEE848}"/>
            </a:ext>
          </a:extLst>
        </xdr:cNvPr>
        <xdr:cNvSpPr/>
      </xdr:nvSpPr>
      <xdr:spPr>
        <a:xfrm>
          <a:off x="981075" y="95239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66301</xdr:rowOff>
    </xdr:from>
    <xdr:ext cx="534377" cy="259045"/>
    <xdr:sp macro="" textlink="">
      <xdr:nvSpPr>
        <xdr:cNvPr id="130" name="テキスト ボックス 129">
          <a:extLst>
            <a:ext uri="{FF2B5EF4-FFF2-40B4-BE49-F238E27FC236}">
              <a16:creationId xmlns:a16="http://schemas.microsoft.com/office/drawing/2014/main" id="{E1DB9AB3-5169-4253-AB9C-568FA26A0644}"/>
            </a:ext>
          </a:extLst>
        </xdr:cNvPr>
        <xdr:cNvSpPr txBox="1"/>
      </xdr:nvSpPr>
      <xdr:spPr>
        <a:xfrm>
          <a:off x="790086" y="93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5293D7D5-FD11-44FE-8BAF-6ED4A3334893}"/>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3B25EC25-DAA1-426D-9D33-A2DEE1FCAD06}"/>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BA113A5-F992-4B81-9E59-D77417F5544D}"/>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D6F1DA5-9478-4058-BDD6-7879353AE001}"/>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83BF72F-D0A3-46BD-B364-9F4E1E443977}"/>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27818</xdr:rowOff>
    </xdr:from>
    <xdr:to>
      <xdr:col>24</xdr:col>
      <xdr:colOff>114300</xdr:colOff>
      <xdr:row>56</xdr:row>
      <xdr:rowOff>129418</xdr:rowOff>
    </xdr:to>
    <xdr:sp macro="" textlink="">
      <xdr:nvSpPr>
        <xdr:cNvPr id="136" name="楕円 135">
          <a:extLst>
            <a:ext uri="{FF2B5EF4-FFF2-40B4-BE49-F238E27FC236}">
              <a16:creationId xmlns:a16="http://schemas.microsoft.com/office/drawing/2014/main" id="{A822431A-C5F3-431D-846B-3F505D0BE791}"/>
            </a:ext>
          </a:extLst>
        </xdr:cNvPr>
        <xdr:cNvSpPr/>
      </xdr:nvSpPr>
      <xdr:spPr>
        <a:xfrm>
          <a:off x="4124325" y="91083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6245</xdr:rowOff>
    </xdr:from>
    <xdr:ext cx="534377" cy="259045"/>
    <xdr:sp macro="" textlink="">
      <xdr:nvSpPr>
        <xdr:cNvPr id="137" name="物件費該当値テキスト">
          <a:extLst>
            <a:ext uri="{FF2B5EF4-FFF2-40B4-BE49-F238E27FC236}">
              <a16:creationId xmlns:a16="http://schemas.microsoft.com/office/drawing/2014/main" id="{F22AC5BF-34FC-4E0F-B20C-0F00861A6CE4}"/>
            </a:ext>
          </a:extLst>
        </xdr:cNvPr>
        <xdr:cNvSpPr txBox="1"/>
      </xdr:nvSpPr>
      <xdr:spPr>
        <a:xfrm>
          <a:off x="4229100" y="90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45695</xdr:rowOff>
    </xdr:from>
    <xdr:to>
      <xdr:col>20</xdr:col>
      <xdr:colOff>38100</xdr:colOff>
      <xdr:row>54</xdr:row>
      <xdr:rowOff>147295</xdr:rowOff>
    </xdr:to>
    <xdr:sp macro="" textlink="">
      <xdr:nvSpPr>
        <xdr:cNvPr id="138" name="楕円 137">
          <a:extLst>
            <a:ext uri="{FF2B5EF4-FFF2-40B4-BE49-F238E27FC236}">
              <a16:creationId xmlns:a16="http://schemas.microsoft.com/office/drawing/2014/main" id="{75F7E794-9E75-4A90-98CB-C72BFC209E7C}"/>
            </a:ext>
          </a:extLst>
        </xdr:cNvPr>
        <xdr:cNvSpPr/>
      </xdr:nvSpPr>
      <xdr:spPr>
        <a:xfrm>
          <a:off x="3381375" y="8802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138422</xdr:rowOff>
    </xdr:from>
    <xdr:ext cx="534377" cy="259045"/>
    <xdr:sp macro="" textlink="">
      <xdr:nvSpPr>
        <xdr:cNvPr id="139" name="テキスト ボックス 138">
          <a:extLst>
            <a:ext uri="{FF2B5EF4-FFF2-40B4-BE49-F238E27FC236}">
              <a16:creationId xmlns:a16="http://schemas.microsoft.com/office/drawing/2014/main" id="{32E4BFE9-8067-4366-A70D-40599F53EC10}"/>
            </a:ext>
          </a:extLst>
        </xdr:cNvPr>
        <xdr:cNvSpPr txBox="1"/>
      </xdr:nvSpPr>
      <xdr:spPr>
        <a:xfrm>
          <a:off x="3190386" y="88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106456</xdr:rowOff>
    </xdr:from>
    <xdr:to>
      <xdr:col>15</xdr:col>
      <xdr:colOff>101600</xdr:colOff>
      <xdr:row>55</xdr:row>
      <xdr:rowOff>36606</xdr:rowOff>
    </xdr:to>
    <xdr:sp macro="" textlink="">
      <xdr:nvSpPr>
        <xdr:cNvPr id="140" name="楕円 139">
          <a:extLst>
            <a:ext uri="{FF2B5EF4-FFF2-40B4-BE49-F238E27FC236}">
              <a16:creationId xmlns:a16="http://schemas.microsoft.com/office/drawing/2014/main" id="{4281A852-A66A-4AE9-96F0-C2973ABB98E1}"/>
            </a:ext>
          </a:extLst>
        </xdr:cNvPr>
        <xdr:cNvSpPr/>
      </xdr:nvSpPr>
      <xdr:spPr>
        <a:xfrm>
          <a:off x="2571750" y="88567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27733</xdr:rowOff>
    </xdr:from>
    <xdr:ext cx="534377" cy="259045"/>
    <xdr:sp macro="" textlink="">
      <xdr:nvSpPr>
        <xdr:cNvPr id="141" name="テキスト ボックス 140">
          <a:extLst>
            <a:ext uri="{FF2B5EF4-FFF2-40B4-BE49-F238E27FC236}">
              <a16:creationId xmlns:a16="http://schemas.microsoft.com/office/drawing/2014/main" id="{169FFD36-E60E-4E67-91E2-82952D094275}"/>
            </a:ext>
          </a:extLst>
        </xdr:cNvPr>
        <xdr:cNvSpPr txBox="1"/>
      </xdr:nvSpPr>
      <xdr:spPr>
        <a:xfrm>
          <a:off x="2390286" y="8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17166</xdr:rowOff>
    </xdr:from>
    <xdr:to>
      <xdr:col>10</xdr:col>
      <xdr:colOff>165100</xdr:colOff>
      <xdr:row>58</xdr:row>
      <xdr:rowOff>118766</xdr:rowOff>
    </xdr:to>
    <xdr:sp macro="" textlink="">
      <xdr:nvSpPr>
        <xdr:cNvPr id="142" name="楕円 141">
          <a:extLst>
            <a:ext uri="{FF2B5EF4-FFF2-40B4-BE49-F238E27FC236}">
              <a16:creationId xmlns:a16="http://schemas.microsoft.com/office/drawing/2014/main" id="{DAA1DA27-2946-45A3-ACA0-56D94276A00A}"/>
            </a:ext>
          </a:extLst>
        </xdr:cNvPr>
        <xdr:cNvSpPr/>
      </xdr:nvSpPr>
      <xdr:spPr>
        <a:xfrm>
          <a:off x="1781175" y="94183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109893</xdr:rowOff>
    </xdr:from>
    <xdr:ext cx="534377" cy="259045"/>
    <xdr:sp macro="" textlink="">
      <xdr:nvSpPr>
        <xdr:cNvPr id="143" name="テキスト ボックス 142">
          <a:extLst>
            <a:ext uri="{FF2B5EF4-FFF2-40B4-BE49-F238E27FC236}">
              <a16:creationId xmlns:a16="http://schemas.microsoft.com/office/drawing/2014/main" id="{3E9BA8CC-AB7D-48D7-88F4-01508FBEBD98}"/>
            </a:ext>
          </a:extLst>
        </xdr:cNvPr>
        <xdr:cNvSpPr txBox="1"/>
      </xdr:nvSpPr>
      <xdr:spPr>
        <a:xfrm>
          <a:off x="1580661" y="95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129728</xdr:rowOff>
    </xdr:from>
    <xdr:to>
      <xdr:col>6</xdr:col>
      <xdr:colOff>38100</xdr:colOff>
      <xdr:row>59</xdr:row>
      <xdr:rowOff>59878</xdr:rowOff>
    </xdr:to>
    <xdr:sp macro="" textlink="">
      <xdr:nvSpPr>
        <xdr:cNvPr id="144" name="楕円 143">
          <a:extLst>
            <a:ext uri="{FF2B5EF4-FFF2-40B4-BE49-F238E27FC236}">
              <a16:creationId xmlns:a16="http://schemas.microsoft.com/office/drawing/2014/main" id="{8642A51A-20F5-4811-AEBC-BA1D44F65F87}"/>
            </a:ext>
          </a:extLst>
        </xdr:cNvPr>
        <xdr:cNvSpPr/>
      </xdr:nvSpPr>
      <xdr:spPr>
        <a:xfrm>
          <a:off x="981075" y="95277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51005</xdr:rowOff>
    </xdr:from>
    <xdr:ext cx="534377" cy="259045"/>
    <xdr:sp macro="" textlink="">
      <xdr:nvSpPr>
        <xdr:cNvPr id="145" name="テキスト ボックス 144">
          <a:extLst>
            <a:ext uri="{FF2B5EF4-FFF2-40B4-BE49-F238E27FC236}">
              <a16:creationId xmlns:a16="http://schemas.microsoft.com/office/drawing/2014/main" id="{562CAD9F-4CB9-432F-BBA3-8BEFC61BE7AA}"/>
            </a:ext>
          </a:extLst>
        </xdr:cNvPr>
        <xdr:cNvSpPr txBox="1"/>
      </xdr:nvSpPr>
      <xdr:spPr>
        <a:xfrm>
          <a:off x="790086" y="961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8F091F3B-6B90-4767-8F9F-5C9BC74EE6F2}"/>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44D0E4E2-2BDD-47BE-89FD-2609C4FDE4AE}"/>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562B52E1-768C-4423-A189-39550AE5D036}"/>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68F570AE-65B1-46A7-AB1D-4A3959DFB5D6}"/>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789FAC1D-D2ED-43CD-B4B5-90B8CB8EA113}"/>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5973FABD-05CD-4EF8-BA25-A94DB5EB4FE8}"/>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2752F4DB-CF5D-44A9-9042-2561FB387C39}"/>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E0C9CAEB-0DD4-42CF-B8C2-F52CD1E02FEC}"/>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BB3A6D61-AE30-4C85-BD68-146A7FC326C9}"/>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5ED111A0-99F6-48AF-93D3-A5DE10C5674B}"/>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8203A022-2DE7-432E-971E-8C384A4D60EE}"/>
            </a:ext>
          </a:extLst>
        </xdr:cNvPr>
        <xdr:cNvSpPr txBox="1"/>
      </xdr:nvSpPr>
      <xdr:spPr>
        <a:xfrm>
          <a:off x="475114" y="13075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121AE922-2137-41F4-93D7-2CCF40D9CC25}"/>
            </a:ext>
          </a:extLst>
        </xdr:cNvPr>
        <xdr:cNvCxnSpPr/>
      </xdr:nvCxnSpPr>
      <xdr:spPr>
        <a:xfrm>
          <a:off x="685800" y="129036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6544F7CE-F2D4-43D6-B3CD-17AA8790C97A}"/>
            </a:ext>
          </a:extLst>
        </xdr:cNvPr>
        <xdr:cNvSpPr txBox="1"/>
      </xdr:nvSpPr>
      <xdr:spPr>
        <a:xfrm>
          <a:off x="278946" y="127646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AED640C1-8493-4DD1-AD19-76B42A3301DA}"/>
            </a:ext>
          </a:extLst>
        </xdr:cNvPr>
        <xdr:cNvCxnSpPr/>
      </xdr:nvCxnSpPr>
      <xdr:spPr>
        <a:xfrm>
          <a:off x="685800" y="12592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93F98D84-7162-4BA1-9974-DF08A79754BA}"/>
            </a:ext>
          </a:extLst>
        </xdr:cNvPr>
        <xdr:cNvSpPr txBox="1"/>
      </xdr:nvSpPr>
      <xdr:spPr>
        <a:xfrm>
          <a:off x="278946" y="124570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D1A672C7-D627-4C19-935A-419A807147FF}"/>
            </a:ext>
          </a:extLst>
        </xdr:cNvPr>
        <xdr:cNvCxnSpPr/>
      </xdr:nvCxnSpPr>
      <xdr:spPr>
        <a:xfrm>
          <a:off x="685800" y="122854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6EA3E3B6-9232-4D45-92A9-EC844337D62D}"/>
            </a:ext>
          </a:extLst>
        </xdr:cNvPr>
        <xdr:cNvSpPr txBox="1"/>
      </xdr:nvSpPr>
      <xdr:spPr>
        <a:xfrm>
          <a:off x="278946" y="121559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574E5E31-31CD-484C-ACF9-13BCAF99CF18}"/>
            </a:ext>
          </a:extLst>
        </xdr:cNvPr>
        <xdr:cNvCxnSpPr/>
      </xdr:nvCxnSpPr>
      <xdr:spPr>
        <a:xfrm>
          <a:off x="685800" y="119747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3B1070A5-39FD-4D8C-8F80-09D54665C990}"/>
            </a:ext>
          </a:extLst>
        </xdr:cNvPr>
        <xdr:cNvSpPr txBox="1"/>
      </xdr:nvSpPr>
      <xdr:spPr>
        <a:xfrm>
          <a:off x="211651"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4E37C164-799D-4365-970A-47B3E4376ADF}"/>
            </a:ext>
          </a:extLst>
        </xdr:cNvPr>
        <xdr:cNvCxnSpPr/>
      </xdr:nvCxnSpPr>
      <xdr:spPr>
        <a:xfrm>
          <a:off x="685800" y="11667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F12A83A-D3DA-4EE2-9D07-7F53A0BBA6E6}"/>
            </a:ext>
          </a:extLst>
        </xdr:cNvPr>
        <xdr:cNvSpPr txBox="1"/>
      </xdr:nvSpPr>
      <xdr:spPr>
        <a:xfrm>
          <a:off x="211651"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1BE6BDF4-4786-47E7-A80D-FA5F1E764670}"/>
            </a:ext>
          </a:extLst>
        </xdr:cNvPr>
        <xdr:cNvCxnSpPr/>
      </xdr:nvCxnSpPr>
      <xdr:spPr>
        <a:xfrm>
          <a:off x="685800" y="11356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8F9C2936-E246-4771-BC04-D516E531A048}"/>
            </a:ext>
          </a:extLst>
        </xdr:cNvPr>
        <xdr:cNvSpPr txBox="1"/>
      </xdr:nvSpPr>
      <xdr:spPr>
        <a:xfrm>
          <a:off x="211651" y="11220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A526B986-DF8D-445E-A01F-F0ECF7690F5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7A8B2832-507A-4E7B-B4D9-50F1C2D90E92}"/>
            </a:ext>
          </a:extLst>
        </xdr:cNvPr>
        <xdr:cNvSpPr txBox="1"/>
      </xdr:nvSpPr>
      <xdr:spPr>
        <a:xfrm>
          <a:off x="211651"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BB4A8CD7-5AB3-448B-A530-38D03313287B}"/>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A8BE6534-9598-4194-BBFE-7A619A83A41C}"/>
            </a:ext>
          </a:extLst>
        </xdr:cNvPr>
        <xdr:cNvCxnSpPr/>
      </xdr:nvCxnSpPr>
      <xdr:spPr>
        <a:xfrm flipV="1">
          <a:off x="4179570" y="11503478"/>
          <a:ext cx="1270" cy="131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CE30691C-0EEA-4D7F-A187-B3BE32DB2698}"/>
            </a:ext>
          </a:extLst>
        </xdr:cNvPr>
        <xdr:cNvSpPr txBox="1"/>
      </xdr:nvSpPr>
      <xdr:spPr>
        <a:xfrm>
          <a:off x="4229100" y="1282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880B0B0A-C974-4FBA-B062-9FB688BF82A7}"/>
            </a:ext>
          </a:extLst>
        </xdr:cNvPr>
        <xdr:cNvCxnSpPr/>
      </xdr:nvCxnSpPr>
      <xdr:spPr>
        <a:xfrm>
          <a:off x="4105275" y="12819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36D870EF-02A8-411E-88E5-408C866A2848}"/>
            </a:ext>
          </a:extLst>
        </xdr:cNvPr>
        <xdr:cNvSpPr txBox="1"/>
      </xdr:nvSpPr>
      <xdr:spPr>
        <a:xfrm>
          <a:off x="4229100" y="1128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4497E5ED-3C27-453F-9934-8417F0CD9AC1}"/>
            </a:ext>
          </a:extLst>
        </xdr:cNvPr>
        <xdr:cNvCxnSpPr/>
      </xdr:nvCxnSpPr>
      <xdr:spPr>
        <a:xfrm>
          <a:off x="4105275" y="115034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53049</xdr:rowOff>
    </xdr:from>
    <xdr:to>
      <xdr:col>24</xdr:col>
      <xdr:colOff>63500</xdr:colOff>
      <xdr:row>76</xdr:row>
      <xdr:rowOff>59689</xdr:rowOff>
    </xdr:to>
    <xdr:cxnSp macro="">
      <xdr:nvCxnSpPr>
        <xdr:cNvPr id="177" name="直線コネクタ 176">
          <a:extLst>
            <a:ext uri="{FF2B5EF4-FFF2-40B4-BE49-F238E27FC236}">
              <a16:creationId xmlns:a16="http://schemas.microsoft.com/office/drawing/2014/main" id="{806312B4-567D-46DB-A85C-070ACCE27CA9}"/>
            </a:ext>
          </a:extLst>
        </xdr:cNvPr>
        <xdr:cNvCxnSpPr/>
      </xdr:nvCxnSpPr>
      <xdr:spPr>
        <a:xfrm>
          <a:off x="3429000" y="12365699"/>
          <a:ext cx="752475"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14532</xdr:rowOff>
    </xdr:from>
    <xdr:ext cx="469744" cy="259045"/>
    <xdr:sp macro="" textlink="">
      <xdr:nvSpPr>
        <xdr:cNvPr id="178" name="維持補修費平均値テキスト">
          <a:extLst>
            <a:ext uri="{FF2B5EF4-FFF2-40B4-BE49-F238E27FC236}">
              <a16:creationId xmlns:a16="http://schemas.microsoft.com/office/drawing/2014/main" id="{E957C00B-D475-4E7D-A37B-8A36ACA1D1FD}"/>
            </a:ext>
          </a:extLst>
        </xdr:cNvPr>
        <xdr:cNvSpPr txBox="1"/>
      </xdr:nvSpPr>
      <xdr:spPr>
        <a:xfrm>
          <a:off x="4229100" y="123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D84A825-1D3F-418F-91F0-554781060AA7}"/>
            </a:ext>
          </a:extLst>
        </xdr:cNvPr>
        <xdr:cNvSpPr/>
      </xdr:nvSpPr>
      <xdr:spPr>
        <a:xfrm>
          <a:off x="4124325" y="123519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31823</xdr:rowOff>
    </xdr:from>
    <xdr:to>
      <xdr:col>19</xdr:col>
      <xdr:colOff>177800</xdr:colOff>
      <xdr:row>76</xdr:row>
      <xdr:rowOff>53049</xdr:rowOff>
    </xdr:to>
    <xdr:cxnSp macro="">
      <xdr:nvCxnSpPr>
        <xdr:cNvPr id="180" name="直線コネクタ 179">
          <a:extLst>
            <a:ext uri="{FF2B5EF4-FFF2-40B4-BE49-F238E27FC236}">
              <a16:creationId xmlns:a16="http://schemas.microsoft.com/office/drawing/2014/main" id="{A9B4E5FB-69E7-407B-96E5-AE21E2C5DFFB}"/>
            </a:ext>
          </a:extLst>
        </xdr:cNvPr>
        <xdr:cNvCxnSpPr/>
      </xdr:nvCxnSpPr>
      <xdr:spPr>
        <a:xfrm>
          <a:off x="2619375" y="12344473"/>
          <a:ext cx="80962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3BA724-2A18-40E9-9BAD-775091CDF295}"/>
            </a:ext>
          </a:extLst>
        </xdr:cNvPr>
        <xdr:cNvSpPr/>
      </xdr:nvSpPr>
      <xdr:spPr>
        <a:xfrm>
          <a:off x="3381375" y="123734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150385</xdr:rowOff>
    </xdr:from>
    <xdr:ext cx="469744" cy="259045"/>
    <xdr:sp macro="" textlink="">
      <xdr:nvSpPr>
        <xdr:cNvPr id="182" name="テキスト ボックス 181">
          <a:extLst>
            <a:ext uri="{FF2B5EF4-FFF2-40B4-BE49-F238E27FC236}">
              <a16:creationId xmlns:a16="http://schemas.microsoft.com/office/drawing/2014/main" id="{5D588894-335F-4F00-A798-22A4F3B1FEC5}"/>
            </a:ext>
          </a:extLst>
        </xdr:cNvPr>
        <xdr:cNvSpPr txBox="1"/>
      </xdr:nvSpPr>
      <xdr:spPr>
        <a:xfrm>
          <a:off x="3219528" y="124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31823</xdr:rowOff>
    </xdr:from>
    <xdr:to>
      <xdr:col>15</xdr:col>
      <xdr:colOff>50800</xdr:colOff>
      <xdr:row>76</xdr:row>
      <xdr:rowOff>138393</xdr:rowOff>
    </xdr:to>
    <xdr:cxnSp macro="">
      <xdr:nvCxnSpPr>
        <xdr:cNvPr id="183" name="直線コネクタ 182">
          <a:extLst>
            <a:ext uri="{FF2B5EF4-FFF2-40B4-BE49-F238E27FC236}">
              <a16:creationId xmlns:a16="http://schemas.microsoft.com/office/drawing/2014/main" id="{44BD5920-5376-4F4B-8461-8436335B0CDA}"/>
            </a:ext>
          </a:extLst>
        </xdr:cNvPr>
        <xdr:cNvCxnSpPr/>
      </xdr:nvCxnSpPr>
      <xdr:spPr>
        <a:xfrm flipV="1">
          <a:off x="1828800" y="12344473"/>
          <a:ext cx="790575" cy="1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82A4F531-BE65-47EC-8D24-30A6178044C7}"/>
            </a:ext>
          </a:extLst>
        </xdr:cNvPr>
        <xdr:cNvSpPr/>
      </xdr:nvSpPr>
      <xdr:spPr>
        <a:xfrm>
          <a:off x="2571750" y="123898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166713</xdr:rowOff>
    </xdr:from>
    <xdr:ext cx="469744" cy="259045"/>
    <xdr:sp macro="" textlink="">
      <xdr:nvSpPr>
        <xdr:cNvPr id="185" name="テキスト ボックス 184">
          <a:extLst>
            <a:ext uri="{FF2B5EF4-FFF2-40B4-BE49-F238E27FC236}">
              <a16:creationId xmlns:a16="http://schemas.microsoft.com/office/drawing/2014/main" id="{EA220DEC-F594-4203-9624-E2FA787FED8A}"/>
            </a:ext>
          </a:extLst>
        </xdr:cNvPr>
        <xdr:cNvSpPr txBox="1"/>
      </xdr:nvSpPr>
      <xdr:spPr>
        <a:xfrm>
          <a:off x="2409903" y="1247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121303</xdr:rowOff>
    </xdr:from>
    <xdr:to>
      <xdr:col>10</xdr:col>
      <xdr:colOff>114300</xdr:colOff>
      <xdr:row>76</xdr:row>
      <xdr:rowOff>138393</xdr:rowOff>
    </xdr:to>
    <xdr:cxnSp macro="">
      <xdr:nvCxnSpPr>
        <xdr:cNvPr id="186" name="直線コネクタ 185">
          <a:extLst>
            <a:ext uri="{FF2B5EF4-FFF2-40B4-BE49-F238E27FC236}">
              <a16:creationId xmlns:a16="http://schemas.microsoft.com/office/drawing/2014/main" id="{321D3B82-E9A8-4AAA-A228-E01150372EF3}"/>
            </a:ext>
          </a:extLst>
        </xdr:cNvPr>
        <xdr:cNvCxnSpPr/>
      </xdr:nvCxnSpPr>
      <xdr:spPr>
        <a:xfrm>
          <a:off x="1028700" y="12440303"/>
          <a:ext cx="8001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25B0C16-50A5-41F7-A2AE-CE8DA9D65954}"/>
            </a:ext>
          </a:extLst>
        </xdr:cNvPr>
        <xdr:cNvSpPr/>
      </xdr:nvSpPr>
      <xdr:spPr>
        <a:xfrm>
          <a:off x="1781175" y="1240311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F27BD6AC-7910-4ECA-84D5-9D264CCFB643}"/>
            </a:ext>
          </a:extLst>
        </xdr:cNvPr>
        <xdr:cNvSpPr txBox="1"/>
      </xdr:nvSpPr>
      <xdr:spPr>
        <a:xfrm>
          <a:off x="1609803" y="1218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632FFDEF-6352-4860-8AD1-DA722BA62294}"/>
            </a:ext>
          </a:extLst>
        </xdr:cNvPr>
        <xdr:cNvSpPr/>
      </xdr:nvSpPr>
      <xdr:spPr>
        <a:xfrm>
          <a:off x="981075" y="124426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0" name="テキスト ボックス 189">
          <a:extLst>
            <a:ext uri="{FF2B5EF4-FFF2-40B4-BE49-F238E27FC236}">
              <a16:creationId xmlns:a16="http://schemas.microsoft.com/office/drawing/2014/main" id="{938C443C-3C11-4072-96FB-616B9B893262}"/>
            </a:ext>
          </a:extLst>
        </xdr:cNvPr>
        <xdr:cNvSpPr txBox="1"/>
      </xdr:nvSpPr>
      <xdr:spPr>
        <a:xfrm>
          <a:off x="819228" y="1252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AA67ABDE-EDEC-4859-884D-1A4A5FE2F95A}"/>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238FAE1-907E-43B4-AEC0-FDA3C22DDE39}"/>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6BE789C4-0245-4A74-A123-2E661817B073}"/>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FD1C436-24AC-44EB-B3C4-C886525E44A0}"/>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A467DD4E-DEA9-456D-92B4-ECC0C295AAC6}"/>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8889</xdr:rowOff>
    </xdr:from>
    <xdr:to>
      <xdr:col>24</xdr:col>
      <xdr:colOff>114300</xdr:colOff>
      <xdr:row>76</xdr:row>
      <xdr:rowOff>110489</xdr:rowOff>
    </xdr:to>
    <xdr:sp macro="" textlink="">
      <xdr:nvSpPr>
        <xdr:cNvPr id="196" name="楕円 195">
          <a:extLst>
            <a:ext uri="{FF2B5EF4-FFF2-40B4-BE49-F238E27FC236}">
              <a16:creationId xmlns:a16="http://schemas.microsoft.com/office/drawing/2014/main" id="{8E2017E9-CE5F-47E1-90E7-DB25942D6ECB}"/>
            </a:ext>
          </a:extLst>
        </xdr:cNvPr>
        <xdr:cNvSpPr/>
      </xdr:nvSpPr>
      <xdr:spPr>
        <a:xfrm>
          <a:off x="4124325" y="12327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469744" cy="259045"/>
    <xdr:sp macro="" textlink="">
      <xdr:nvSpPr>
        <xdr:cNvPr id="197" name="維持補修費該当値テキスト">
          <a:extLst>
            <a:ext uri="{FF2B5EF4-FFF2-40B4-BE49-F238E27FC236}">
              <a16:creationId xmlns:a16="http://schemas.microsoft.com/office/drawing/2014/main" id="{337BF5EB-1D83-445E-A4B8-0010068F2C46}"/>
            </a:ext>
          </a:extLst>
        </xdr:cNvPr>
        <xdr:cNvSpPr txBox="1"/>
      </xdr:nvSpPr>
      <xdr:spPr>
        <a:xfrm>
          <a:off x="4229100" y="1218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2249</xdr:rowOff>
    </xdr:from>
    <xdr:to>
      <xdr:col>20</xdr:col>
      <xdr:colOff>38100</xdr:colOff>
      <xdr:row>76</xdr:row>
      <xdr:rowOff>103849</xdr:rowOff>
    </xdr:to>
    <xdr:sp macro="" textlink="">
      <xdr:nvSpPr>
        <xdr:cNvPr id="198" name="楕円 197">
          <a:extLst>
            <a:ext uri="{FF2B5EF4-FFF2-40B4-BE49-F238E27FC236}">
              <a16:creationId xmlns:a16="http://schemas.microsoft.com/office/drawing/2014/main" id="{853F6DB0-D2CB-40E8-BB36-6B90229B8743}"/>
            </a:ext>
          </a:extLst>
        </xdr:cNvPr>
        <xdr:cNvSpPr/>
      </xdr:nvSpPr>
      <xdr:spPr>
        <a:xfrm>
          <a:off x="3381375" y="123180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120376</xdr:rowOff>
    </xdr:from>
    <xdr:ext cx="469744" cy="259045"/>
    <xdr:sp macro="" textlink="">
      <xdr:nvSpPr>
        <xdr:cNvPr id="199" name="テキスト ボックス 198">
          <a:extLst>
            <a:ext uri="{FF2B5EF4-FFF2-40B4-BE49-F238E27FC236}">
              <a16:creationId xmlns:a16="http://schemas.microsoft.com/office/drawing/2014/main" id="{728C06DE-3B74-4212-B645-821BFE5564D7}"/>
            </a:ext>
          </a:extLst>
        </xdr:cNvPr>
        <xdr:cNvSpPr txBox="1"/>
      </xdr:nvSpPr>
      <xdr:spPr>
        <a:xfrm>
          <a:off x="3219528" y="1211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152473</xdr:rowOff>
    </xdr:from>
    <xdr:to>
      <xdr:col>15</xdr:col>
      <xdr:colOff>101600</xdr:colOff>
      <xdr:row>76</xdr:row>
      <xdr:rowOff>82623</xdr:rowOff>
    </xdr:to>
    <xdr:sp macro="" textlink="">
      <xdr:nvSpPr>
        <xdr:cNvPr id="200" name="楕円 199">
          <a:extLst>
            <a:ext uri="{FF2B5EF4-FFF2-40B4-BE49-F238E27FC236}">
              <a16:creationId xmlns:a16="http://schemas.microsoft.com/office/drawing/2014/main" id="{CCF1E61D-423E-4A56-A0DA-967EE4C693BC}"/>
            </a:ext>
          </a:extLst>
        </xdr:cNvPr>
        <xdr:cNvSpPr/>
      </xdr:nvSpPr>
      <xdr:spPr>
        <a:xfrm>
          <a:off x="2571750" y="123063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99150</xdr:rowOff>
    </xdr:from>
    <xdr:ext cx="469744" cy="259045"/>
    <xdr:sp macro="" textlink="">
      <xdr:nvSpPr>
        <xdr:cNvPr id="201" name="テキスト ボックス 200">
          <a:extLst>
            <a:ext uri="{FF2B5EF4-FFF2-40B4-BE49-F238E27FC236}">
              <a16:creationId xmlns:a16="http://schemas.microsoft.com/office/drawing/2014/main" id="{2BCD8CD0-B4DB-4599-9259-E153DA5A3D20}"/>
            </a:ext>
          </a:extLst>
        </xdr:cNvPr>
        <xdr:cNvSpPr txBox="1"/>
      </xdr:nvSpPr>
      <xdr:spPr>
        <a:xfrm>
          <a:off x="2409903" y="120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87593</xdr:rowOff>
    </xdr:from>
    <xdr:to>
      <xdr:col>10</xdr:col>
      <xdr:colOff>165100</xdr:colOff>
      <xdr:row>77</xdr:row>
      <xdr:rowOff>17743</xdr:rowOff>
    </xdr:to>
    <xdr:sp macro="" textlink="">
      <xdr:nvSpPr>
        <xdr:cNvPr id="202" name="楕円 201">
          <a:extLst>
            <a:ext uri="{FF2B5EF4-FFF2-40B4-BE49-F238E27FC236}">
              <a16:creationId xmlns:a16="http://schemas.microsoft.com/office/drawing/2014/main" id="{5047F08C-6A73-4F5F-B366-0726D8407DBB}"/>
            </a:ext>
          </a:extLst>
        </xdr:cNvPr>
        <xdr:cNvSpPr/>
      </xdr:nvSpPr>
      <xdr:spPr>
        <a:xfrm>
          <a:off x="1781175" y="124002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8870</xdr:rowOff>
    </xdr:from>
    <xdr:ext cx="469744" cy="259045"/>
    <xdr:sp macro="" textlink="">
      <xdr:nvSpPr>
        <xdr:cNvPr id="203" name="テキスト ボックス 202">
          <a:extLst>
            <a:ext uri="{FF2B5EF4-FFF2-40B4-BE49-F238E27FC236}">
              <a16:creationId xmlns:a16="http://schemas.microsoft.com/office/drawing/2014/main" id="{AE0B733D-CEE3-447D-B9B3-7D9973FE70C6}"/>
            </a:ext>
          </a:extLst>
        </xdr:cNvPr>
        <xdr:cNvSpPr txBox="1"/>
      </xdr:nvSpPr>
      <xdr:spPr>
        <a:xfrm>
          <a:off x="1609803" y="124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70503</xdr:rowOff>
    </xdr:from>
    <xdr:to>
      <xdr:col>6</xdr:col>
      <xdr:colOff>38100</xdr:colOff>
      <xdr:row>77</xdr:row>
      <xdr:rowOff>653</xdr:rowOff>
    </xdr:to>
    <xdr:sp macro="" textlink="">
      <xdr:nvSpPr>
        <xdr:cNvPr id="204" name="楕円 203">
          <a:extLst>
            <a:ext uri="{FF2B5EF4-FFF2-40B4-BE49-F238E27FC236}">
              <a16:creationId xmlns:a16="http://schemas.microsoft.com/office/drawing/2014/main" id="{49EC7E13-3DF9-4E54-A796-37669179EA05}"/>
            </a:ext>
          </a:extLst>
        </xdr:cNvPr>
        <xdr:cNvSpPr/>
      </xdr:nvSpPr>
      <xdr:spPr>
        <a:xfrm>
          <a:off x="981075" y="123831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17180</xdr:rowOff>
    </xdr:from>
    <xdr:ext cx="469744" cy="259045"/>
    <xdr:sp macro="" textlink="">
      <xdr:nvSpPr>
        <xdr:cNvPr id="205" name="テキスト ボックス 204">
          <a:extLst>
            <a:ext uri="{FF2B5EF4-FFF2-40B4-BE49-F238E27FC236}">
              <a16:creationId xmlns:a16="http://schemas.microsoft.com/office/drawing/2014/main" id="{52E2EB1B-4694-4105-8B6D-A65CBE01A36B}"/>
            </a:ext>
          </a:extLst>
        </xdr:cNvPr>
        <xdr:cNvSpPr txBox="1"/>
      </xdr:nvSpPr>
      <xdr:spPr>
        <a:xfrm>
          <a:off x="819228" y="1217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6FB034F-9509-4F13-A221-386677621345}"/>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4BB8755E-8255-41B4-BF86-AE2BA54C4C10}"/>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7DC0704E-1449-43C0-8591-88D7587CD2C4}"/>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BCA96224-8D97-4639-A8E9-FC7F63667AC3}"/>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839D292A-91FB-490E-9C24-3D4ECD3D82EE}"/>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CB513B77-CB69-444B-BDD0-B07CE7046509}"/>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30496504-EB8B-437E-B234-F62A60B617AE}"/>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6269DE5-EA06-456E-988A-D8C38AF2AFC9}"/>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EC372724-0691-4B11-8B62-B4BCB6E51F7C}"/>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B100B51A-5FA1-4C44-8AC8-7937B7FE5AC4}"/>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D8C45924-F35A-49FA-BE97-4FA46FA440C7}"/>
            </a:ext>
          </a:extLst>
        </xdr:cNvPr>
        <xdr:cNvSpPr txBox="1"/>
      </xdr:nvSpPr>
      <xdr:spPr>
        <a:xfrm>
          <a:off x="21165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424EC4CF-7FA0-4157-8B12-89B5A907D78F}"/>
            </a:ext>
          </a:extLst>
        </xdr:cNvPr>
        <xdr:cNvCxnSpPr/>
      </xdr:nvCxnSpPr>
      <xdr:spPr>
        <a:xfrm>
          <a:off x="685800" y="16087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8" name="テキスト ボックス 217">
          <a:extLst>
            <a:ext uri="{FF2B5EF4-FFF2-40B4-BE49-F238E27FC236}">
              <a16:creationId xmlns:a16="http://schemas.microsoft.com/office/drawing/2014/main" id="{BA697516-63A3-4DD8-904D-35434C2036FB}"/>
            </a:ext>
          </a:extLst>
        </xdr:cNvPr>
        <xdr:cNvSpPr txBox="1"/>
      </xdr:nvSpPr>
      <xdr:spPr>
        <a:xfrm>
          <a:off x="163406" y="1594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4CFF0927-C74F-42F5-A099-AB6AC4DE9CE4}"/>
            </a:ext>
          </a:extLst>
        </xdr:cNvPr>
        <xdr:cNvCxnSpPr/>
      </xdr:nvCxnSpPr>
      <xdr:spPr>
        <a:xfrm>
          <a:off x="685800" y="15630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E29EF617-9ABC-4CCE-A787-FCA6E3E5B2B5}"/>
            </a:ext>
          </a:extLst>
        </xdr:cNvPr>
        <xdr:cNvSpPr txBox="1"/>
      </xdr:nvSpPr>
      <xdr:spPr>
        <a:xfrm>
          <a:off x="163406" y="1548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2E8B1154-A8A1-4FCE-A47D-854AB37716E7}"/>
            </a:ext>
          </a:extLst>
        </xdr:cNvPr>
        <xdr:cNvCxnSpPr/>
      </xdr:nvCxnSpPr>
      <xdr:spPr>
        <a:xfrm>
          <a:off x="685800" y="15173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AB15DBDB-D7FE-4478-8181-F47F605A52A8}"/>
            </a:ext>
          </a:extLst>
        </xdr:cNvPr>
        <xdr:cNvSpPr txBox="1"/>
      </xdr:nvSpPr>
      <xdr:spPr>
        <a:xfrm>
          <a:off x="163406" y="1502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DFDC3545-86BB-4463-BD8B-180FB75824C4}"/>
            </a:ext>
          </a:extLst>
        </xdr:cNvPr>
        <xdr:cNvCxnSpPr/>
      </xdr:nvCxnSpPr>
      <xdr:spPr>
        <a:xfrm>
          <a:off x="685800" y="14725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B3476097-E361-470F-8FE0-408A8AF9F986}"/>
            </a:ext>
          </a:extLst>
        </xdr:cNvPr>
        <xdr:cNvSpPr txBox="1"/>
      </xdr:nvSpPr>
      <xdr:spPr>
        <a:xfrm>
          <a:off x="163406" y="14580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A62A82DD-C96A-4576-A82F-081D827AB6C2}"/>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4BE57C2F-084D-4D6B-95CA-AB997BA345FC}"/>
            </a:ext>
          </a:extLst>
        </xdr:cNvPr>
        <xdr:cNvSpPr txBox="1"/>
      </xdr:nvSpPr>
      <xdr:spPr>
        <a:xfrm>
          <a:off x="1634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ED3927D-A1E8-40B2-B75D-4A7B1C8EAB89}"/>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104980</xdr:rowOff>
    </xdr:from>
    <xdr:to>
      <xdr:col>24</xdr:col>
      <xdr:colOff>62865</xdr:colOff>
      <xdr:row>97</xdr:row>
      <xdr:rowOff>163666</xdr:rowOff>
    </xdr:to>
    <xdr:cxnSp macro="">
      <xdr:nvCxnSpPr>
        <xdr:cNvPr id="228" name="直線コネクタ 227">
          <a:extLst>
            <a:ext uri="{FF2B5EF4-FFF2-40B4-BE49-F238E27FC236}">
              <a16:creationId xmlns:a16="http://schemas.microsoft.com/office/drawing/2014/main" id="{B78BC106-61F8-455A-B771-0EA02AB4BB9C}"/>
            </a:ext>
          </a:extLst>
        </xdr:cNvPr>
        <xdr:cNvCxnSpPr/>
      </xdr:nvCxnSpPr>
      <xdr:spPr>
        <a:xfrm flipV="1">
          <a:off x="4179570" y="14684580"/>
          <a:ext cx="1270" cy="124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167493</xdr:rowOff>
    </xdr:from>
    <xdr:ext cx="599010" cy="259045"/>
    <xdr:sp macro="" textlink="">
      <xdr:nvSpPr>
        <xdr:cNvPr id="229" name="扶助費最小値テキスト">
          <a:extLst>
            <a:ext uri="{FF2B5EF4-FFF2-40B4-BE49-F238E27FC236}">
              <a16:creationId xmlns:a16="http://schemas.microsoft.com/office/drawing/2014/main" id="{1A5C4D95-ABD1-483F-909F-D881B9797777}"/>
            </a:ext>
          </a:extLst>
        </xdr:cNvPr>
        <xdr:cNvSpPr txBox="1"/>
      </xdr:nvSpPr>
      <xdr:spPr>
        <a:xfrm>
          <a:off x="4229100" y="1593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163666</xdr:rowOff>
    </xdr:from>
    <xdr:to>
      <xdr:col>24</xdr:col>
      <xdr:colOff>152400</xdr:colOff>
      <xdr:row>97</xdr:row>
      <xdr:rowOff>163666</xdr:rowOff>
    </xdr:to>
    <xdr:cxnSp macro="">
      <xdr:nvCxnSpPr>
        <xdr:cNvPr id="230" name="直線コネクタ 229">
          <a:extLst>
            <a:ext uri="{FF2B5EF4-FFF2-40B4-BE49-F238E27FC236}">
              <a16:creationId xmlns:a16="http://schemas.microsoft.com/office/drawing/2014/main" id="{55C662F9-9784-4E35-AF50-3C2F5272D88C}"/>
            </a:ext>
          </a:extLst>
        </xdr:cNvPr>
        <xdr:cNvCxnSpPr/>
      </xdr:nvCxnSpPr>
      <xdr:spPr>
        <a:xfrm>
          <a:off x="4105275" y="159338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51657</xdr:rowOff>
    </xdr:from>
    <xdr:ext cx="599010" cy="259045"/>
    <xdr:sp macro="" textlink="">
      <xdr:nvSpPr>
        <xdr:cNvPr id="231" name="扶助費最大値テキスト">
          <a:extLst>
            <a:ext uri="{FF2B5EF4-FFF2-40B4-BE49-F238E27FC236}">
              <a16:creationId xmlns:a16="http://schemas.microsoft.com/office/drawing/2014/main" id="{99F85F76-190B-419F-A083-5A8434987A13}"/>
            </a:ext>
          </a:extLst>
        </xdr:cNvPr>
        <xdr:cNvSpPr txBox="1"/>
      </xdr:nvSpPr>
      <xdr:spPr>
        <a:xfrm>
          <a:off x="4229100" y="1446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104980</xdr:rowOff>
    </xdr:from>
    <xdr:to>
      <xdr:col>24</xdr:col>
      <xdr:colOff>152400</xdr:colOff>
      <xdr:row>90</xdr:row>
      <xdr:rowOff>104980</xdr:rowOff>
    </xdr:to>
    <xdr:cxnSp macro="">
      <xdr:nvCxnSpPr>
        <xdr:cNvPr id="232" name="直線コネクタ 231">
          <a:extLst>
            <a:ext uri="{FF2B5EF4-FFF2-40B4-BE49-F238E27FC236}">
              <a16:creationId xmlns:a16="http://schemas.microsoft.com/office/drawing/2014/main" id="{A04C2A23-8F47-4A07-98E9-12A33DCCE908}"/>
            </a:ext>
          </a:extLst>
        </xdr:cNvPr>
        <xdr:cNvCxnSpPr/>
      </xdr:nvCxnSpPr>
      <xdr:spPr>
        <a:xfrm>
          <a:off x="4105275" y="14684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52319</xdr:rowOff>
    </xdr:from>
    <xdr:to>
      <xdr:col>24</xdr:col>
      <xdr:colOff>63500</xdr:colOff>
      <xdr:row>97</xdr:row>
      <xdr:rowOff>141281</xdr:rowOff>
    </xdr:to>
    <xdr:cxnSp macro="">
      <xdr:nvCxnSpPr>
        <xdr:cNvPr id="233" name="直線コネクタ 232">
          <a:extLst>
            <a:ext uri="{FF2B5EF4-FFF2-40B4-BE49-F238E27FC236}">
              <a16:creationId xmlns:a16="http://schemas.microsoft.com/office/drawing/2014/main" id="{CC61A92A-FA4C-4CCC-8B6F-085BDBE96978}"/>
            </a:ext>
          </a:extLst>
        </xdr:cNvPr>
        <xdr:cNvCxnSpPr/>
      </xdr:nvCxnSpPr>
      <xdr:spPr>
        <a:xfrm flipV="1">
          <a:off x="3429000" y="15822544"/>
          <a:ext cx="752475" cy="9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132717</xdr:rowOff>
    </xdr:from>
    <xdr:ext cx="599010" cy="259045"/>
    <xdr:sp macro="" textlink="">
      <xdr:nvSpPr>
        <xdr:cNvPr id="234" name="扶助費平均値テキスト">
          <a:extLst>
            <a:ext uri="{FF2B5EF4-FFF2-40B4-BE49-F238E27FC236}">
              <a16:creationId xmlns:a16="http://schemas.microsoft.com/office/drawing/2014/main" id="{CD476B3A-3011-42D4-9C47-2A3177C0B310}"/>
            </a:ext>
          </a:extLst>
        </xdr:cNvPr>
        <xdr:cNvSpPr txBox="1"/>
      </xdr:nvSpPr>
      <xdr:spPr>
        <a:xfrm>
          <a:off x="4229100" y="15220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109840</xdr:rowOff>
    </xdr:from>
    <xdr:to>
      <xdr:col>24</xdr:col>
      <xdr:colOff>114300</xdr:colOff>
      <xdr:row>95</xdr:row>
      <xdr:rowOff>39990</xdr:rowOff>
    </xdr:to>
    <xdr:sp macro="" textlink="">
      <xdr:nvSpPr>
        <xdr:cNvPr id="235" name="フローチャート: 判断 234">
          <a:extLst>
            <a:ext uri="{FF2B5EF4-FFF2-40B4-BE49-F238E27FC236}">
              <a16:creationId xmlns:a16="http://schemas.microsoft.com/office/drawing/2014/main" id="{0BDE5B38-D48E-4064-B168-4B3B368BDFC7}"/>
            </a:ext>
          </a:extLst>
        </xdr:cNvPr>
        <xdr:cNvSpPr/>
      </xdr:nvSpPr>
      <xdr:spPr>
        <a:xfrm>
          <a:off x="4124325" y="153657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74668</xdr:rowOff>
    </xdr:from>
    <xdr:to>
      <xdr:col>19</xdr:col>
      <xdr:colOff>177800</xdr:colOff>
      <xdr:row>97</xdr:row>
      <xdr:rowOff>141281</xdr:rowOff>
    </xdr:to>
    <xdr:cxnSp macro="">
      <xdr:nvCxnSpPr>
        <xdr:cNvPr id="236" name="直線コネクタ 235">
          <a:extLst>
            <a:ext uri="{FF2B5EF4-FFF2-40B4-BE49-F238E27FC236}">
              <a16:creationId xmlns:a16="http://schemas.microsoft.com/office/drawing/2014/main" id="{6E352A32-C502-4ED0-950E-E0E5021AB416}"/>
            </a:ext>
          </a:extLst>
        </xdr:cNvPr>
        <xdr:cNvCxnSpPr/>
      </xdr:nvCxnSpPr>
      <xdr:spPr>
        <a:xfrm>
          <a:off x="2619375" y="15848068"/>
          <a:ext cx="809625"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20979</xdr:rowOff>
    </xdr:from>
    <xdr:to>
      <xdr:col>20</xdr:col>
      <xdr:colOff>38100</xdr:colOff>
      <xdr:row>95</xdr:row>
      <xdr:rowOff>122579</xdr:rowOff>
    </xdr:to>
    <xdr:sp macro="" textlink="">
      <xdr:nvSpPr>
        <xdr:cNvPr id="237" name="フローチャート: 判断 236">
          <a:extLst>
            <a:ext uri="{FF2B5EF4-FFF2-40B4-BE49-F238E27FC236}">
              <a16:creationId xmlns:a16="http://schemas.microsoft.com/office/drawing/2014/main" id="{B898CB2D-54D9-4B7D-ABDF-303B7D64A8A2}"/>
            </a:ext>
          </a:extLst>
        </xdr:cNvPr>
        <xdr:cNvSpPr/>
      </xdr:nvSpPr>
      <xdr:spPr>
        <a:xfrm>
          <a:off x="3381375" y="1545147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139106</xdr:rowOff>
    </xdr:from>
    <xdr:ext cx="599010" cy="259045"/>
    <xdr:sp macro="" textlink="">
      <xdr:nvSpPr>
        <xdr:cNvPr id="238" name="テキスト ボックス 237">
          <a:extLst>
            <a:ext uri="{FF2B5EF4-FFF2-40B4-BE49-F238E27FC236}">
              <a16:creationId xmlns:a16="http://schemas.microsoft.com/office/drawing/2014/main" id="{60AB129C-CA74-4FDE-9E02-AA1E2B093AC8}"/>
            </a:ext>
          </a:extLst>
        </xdr:cNvPr>
        <xdr:cNvSpPr txBox="1"/>
      </xdr:nvSpPr>
      <xdr:spPr>
        <a:xfrm>
          <a:off x="3151720" y="1522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74668</xdr:rowOff>
    </xdr:from>
    <xdr:to>
      <xdr:col>15</xdr:col>
      <xdr:colOff>50800</xdr:colOff>
      <xdr:row>98</xdr:row>
      <xdr:rowOff>126039</xdr:rowOff>
    </xdr:to>
    <xdr:cxnSp macro="">
      <xdr:nvCxnSpPr>
        <xdr:cNvPr id="239" name="直線コネクタ 238">
          <a:extLst>
            <a:ext uri="{FF2B5EF4-FFF2-40B4-BE49-F238E27FC236}">
              <a16:creationId xmlns:a16="http://schemas.microsoft.com/office/drawing/2014/main" id="{C8E2CD6F-5032-42ED-A848-ACA3DA4210B2}"/>
            </a:ext>
          </a:extLst>
        </xdr:cNvPr>
        <xdr:cNvCxnSpPr/>
      </xdr:nvCxnSpPr>
      <xdr:spPr>
        <a:xfrm flipV="1">
          <a:off x="1828800" y="15848068"/>
          <a:ext cx="790575" cy="2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127606</xdr:rowOff>
    </xdr:from>
    <xdr:to>
      <xdr:col>15</xdr:col>
      <xdr:colOff>101600</xdr:colOff>
      <xdr:row>95</xdr:row>
      <xdr:rowOff>57756</xdr:rowOff>
    </xdr:to>
    <xdr:sp macro="" textlink="">
      <xdr:nvSpPr>
        <xdr:cNvPr id="240" name="フローチャート: 判断 239">
          <a:extLst>
            <a:ext uri="{FF2B5EF4-FFF2-40B4-BE49-F238E27FC236}">
              <a16:creationId xmlns:a16="http://schemas.microsoft.com/office/drawing/2014/main" id="{B903685E-E7CC-45C5-A52A-BEBE138DF002}"/>
            </a:ext>
          </a:extLst>
        </xdr:cNvPr>
        <xdr:cNvSpPr/>
      </xdr:nvSpPr>
      <xdr:spPr>
        <a:xfrm>
          <a:off x="2571750" y="153834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74283</xdr:rowOff>
    </xdr:from>
    <xdr:ext cx="599010" cy="259045"/>
    <xdr:sp macro="" textlink="">
      <xdr:nvSpPr>
        <xdr:cNvPr id="241" name="テキスト ボックス 240">
          <a:extLst>
            <a:ext uri="{FF2B5EF4-FFF2-40B4-BE49-F238E27FC236}">
              <a16:creationId xmlns:a16="http://schemas.microsoft.com/office/drawing/2014/main" id="{5A111928-080B-4BD8-A27A-3F45CBB7D0D6}"/>
            </a:ext>
          </a:extLst>
        </xdr:cNvPr>
        <xdr:cNvSpPr txBox="1"/>
      </xdr:nvSpPr>
      <xdr:spPr>
        <a:xfrm>
          <a:off x="2361145" y="1516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126039</xdr:rowOff>
    </xdr:from>
    <xdr:to>
      <xdr:col>10</xdr:col>
      <xdr:colOff>114300</xdr:colOff>
      <xdr:row>98</xdr:row>
      <xdr:rowOff>170332</xdr:rowOff>
    </xdr:to>
    <xdr:cxnSp macro="">
      <xdr:nvCxnSpPr>
        <xdr:cNvPr id="242" name="直線コネクタ 241">
          <a:extLst>
            <a:ext uri="{FF2B5EF4-FFF2-40B4-BE49-F238E27FC236}">
              <a16:creationId xmlns:a16="http://schemas.microsoft.com/office/drawing/2014/main" id="{FF387A69-9112-4E4B-95D5-D944E3B99214}"/>
            </a:ext>
          </a:extLst>
        </xdr:cNvPr>
        <xdr:cNvCxnSpPr/>
      </xdr:nvCxnSpPr>
      <xdr:spPr>
        <a:xfrm flipV="1">
          <a:off x="1028700" y="16067714"/>
          <a:ext cx="800100" cy="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30031</xdr:rowOff>
    </xdr:from>
    <xdr:to>
      <xdr:col>10</xdr:col>
      <xdr:colOff>165100</xdr:colOff>
      <xdr:row>96</xdr:row>
      <xdr:rowOff>131631</xdr:rowOff>
    </xdr:to>
    <xdr:sp macro="" textlink="">
      <xdr:nvSpPr>
        <xdr:cNvPr id="243" name="フローチャート: 判断 242">
          <a:extLst>
            <a:ext uri="{FF2B5EF4-FFF2-40B4-BE49-F238E27FC236}">
              <a16:creationId xmlns:a16="http://schemas.microsoft.com/office/drawing/2014/main" id="{357F4094-DAE9-4FAF-898B-38BAD00039FA}"/>
            </a:ext>
          </a:extLst>
        </xdr:cNvPr>
        <xdr:cNvSpPr/>
      </xdr:nvSpPr>
      <xdr:spPr>
        <a:xfrm>
          <a:off x="1781175" y="15628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148158</xdr:rowOff>
    </xdr:from>
    <xdr:ext cx="599010" cy="259045"/>
    <xdr:sp macro="" textlink="">
      <xdr:nvSpPr>
        <xdr:cNvPr id="244" name="テキスト ボックス 243">
          <a:extLst>
            <a:ext uri="{FF2B5EF4-FFF2-40B4-BE49-F238E27FC236}">
              <a16:creationId xmlns:a16="http://schemas.microsoft.com/office/drawing/2014/main" id="{D163B72F-3DEC-4F51-8A4C-7AA4E520BEB6}"/>
            </a:ext>
          </a:extLst>
        </xdr:cNvPr>
        <xdr:cNvSpPr txBox="1"/>
      </xdr:nvSpPr>
      <xdr:spPr>
        <a:xfrm>
          <a:off x="1551520" y="1540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77744</xdr:rowOff>
    </xdr:from>
    <xdr:to>
      <xdr:col>6</xdr:col>
      <xdr:colOff>38100</xdr:colOff>
      <xdr:row>97</xdr:row>
      <xdr:rowOff>7894</xdr:rowOff>
    </xdr:to>
    <xdr:sp macro="" textlink="">
      <xdr:nvSpPr>
        <xdr:cNvPr id="245" name="フローチャート: 判断 244">
          <a:extLst>
            <a:ext uri="{FF2B5EF4-FFF2-40B4-BE49-F238E27FC236}">
              <a16:creationId xmlns:a16="http://schemas.microsoft.com/office/drawing/2014/main" id="{99BA407C-246A-4980-B76C-1B79F883A2CC}"/>
            </a:ext>
          </a:extLst>
        </xdr:cNvPr>
        <xdr:cNvSpPr/>
      </xdr:nvSpPr>
      <xdr:spPr>
        <a:xfrm>
          <a:off x="981075" y="156796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24421</xdr:rowOff>
    </xdr:from>
    <xdr:ext cx="599010" cy="259045"/>
    <xdr:sp macro="" textlink="">
      <xdr:nvSpPr>
        <xdr:cNvPr id="246" name="テキスト ボックス 245">
          <a:extLst>
            <a:ext uri="{FF2B5EF4-FFF2-40B4-BE49-F238E27FC236}">
              <a16:creationId xmlns:a16="http://schemas.microsoft.com/office/drawing/2014/main" id="{6F4E16A9-4ED5-4E53-B526-CDAC3579F1AD}"/>
            </a:ext>
          </a:extLst>
        </xdr:cNvPr>
        <xdr:cNvSpPr txBox="1"/>
      </xdr:nvSpPr>
      <xdr:spPr>
        <a:xfrm>
          <a:off x="751420" y="1545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8481219-2E66-4241-B58B-3E5222F64EFF}"/>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9888244D-47EF-4420-96EF-41294144295E}"/>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0239DC2-22A1-4F20-B152-C1EE841236C6}"/>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C8C2D7E-201D-4ADB-80BD-CA29DC0F7F32}"/>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10EAE49-CED4-4754-8066-7D4363F98F3E}"/>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1519</xdr:rowOff>
    </xdr:from>
    <xdr:to>
      <xdr:col>24</xdr:col>
      <xdr:colOff>114300</xdr:colOff>
      <xdr:row>97</xdr:row>
      <xdr:rowOff>103119</xdr:rowOff>
    </xdr:to>
    <xdr:sp macro="" textlink="">
      <xdr:nvSpPr>
        <xdr:cNvPr id="252" name="楕円 251">
          <a:extLst>
            <a:ext uri="{FF2B5EF4-FFF2-40B4-BE49-F238E27FC236}">
              <a16:creationId xmlns:a16="http://schemas.microsoft.com/office/drawing/2014/main" id="{89342A1E-2894-4926-A402-FF0CFA0C4376}"/>
            </a:ext>
          </a:extLst>
        </xdr:cNvPr>
        <xdr:cNvSpPr/>
      </xdr:nvSpPr>
      <xdr:spPr>
        <a:xfrm>
          <a:off x="4124325" y="157749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87896</xdr:rowOff>
    </xdr:from>
    <xdr:ext cx="599010" cy="259045"/>
    <xdr:sp macro="" textlink="">
      <xdr:nvSpPr>
        <xdr:cNvPr id="253" name="扶助費該当値テキスト">
          <a:extLst>
            <a:ext uri="{FF2B5EF4-FFF2-40B4-BE49-F238E27FC236}">
              <a16:creationId xmlns:a16="http://schemas.microsoft.com/office/drawing/2014/main" id="{A9B33E32-DAF2-489C-BD60-836EF20E6CEE}"/>
            </a:ext>
          </a:extLst>
        </xdr:cNvPr>
        <xdr:cNvSpPr txBox="1"/>
      </xdr:nvSpPr>
      <xdr:spPr>
        <a:xfrm>
          <a:off x="4229100" y="1568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90481</xdr:rowOff>
    </xdr:from>
    <xdr:to>
      <xdr:col>20</xdr:col>
      <xdr:colOff>38100</xdr:colOff>
      <xdr:row>98</xdr:row>
      <xdr:rowOff>20631</xdr:rowOff>
    </xdr:to>
    <xdr:sp macro="" textlink="">
      <xdr:nvSpPr>
        <xdr:cNvPr id="254" name="楕円 253">
          <a:extLst>
            <a:ext uri="{FF2B5EF4-FFF2-40B4-BE49-F238E27FC236}">
              <a16:creationId xmlns:a16="http://schemas.microsoft.com/office/drawing/2014/main" id="{F889C629-0E3C-4D70-8069-F239E9924C18}"/>
            </a:ext>
          </a:extLst>
        </xdr:cNvPr>
        <xdr:cNvSpPr/>
      </xdr:nvSpPr>
      <xdr:spPr>
        <a:xfrm>
          <a:off x="3381375" y="158607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11758</xdr:rowOff>
    </xdr:from>
    <xdr:ext cx="599010" cy="259045"/>
    <xdr:sp macro="" textlink="">
      <xdr:nvSpPr>
        <xdr:cNvPr id="255" name="テキスト ボックス 254">
          <a:extLst>
            <a:ext uri="{FF2B5EF4-FFF2-40B4-BE49-F238E27FC236}">
              <a16:creationId xmlns:a16="http://schemas.microsoft.com/office/drawing/2014/main" id="{0865F998-A6BC-4D57-BB90-16F0C4E87D8A}"/>
            </a:ext>
          </a:extLst>
        </xdr:cNvPr>
        <xdr:cNvSpPr txBox="1"/>
      </xdr:nvSpPr>
      <xdr:spPr>
        <a:xfrm>
          <a:off x="3151720" y="1595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23868</xdr:rowOff>
    </xdr:from>
    <xdr:to>
      <xdr:col>15</xdr:col>
      <xdr:colOff>101600</xdr:colOff>
      <xdr:row>97</xdr:row>
      <xdr:rowOff>125468</xdr:rowOff>
    </xdr:to>
    <xdr:sp macro="" textlink="">
      <xdr:nvSpPr>
        <xdr:cNvPr id="256" name="楕円 255">
          <a:extLst>
            <a:ext uri="{FF2B5EF4-FFF2-40B4-BE49-F238E27FC236}">
              <a16:creationId xmlns:a16="http://schemas.microsoft.com/office/drawing/2014/main" id="{AD262C21-3274-4598-AC07-2DC4D657D7DB}"/>
            </a:ext>
          </a:extLst>
        </xdr:cNvPr>
        <xdr:cNvSpPr/>
      </xdr:nvSpPr>
      <xdr:spPr>
        <a:xfrm>
          <a:off x="2571750" y="158004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116595</xdr:rowOff>
    </xdr:from>
    <xdr:ext cx="599010" cy="259045"/>
    <xdr:sp macro="" textlink="">
      <xdr:nvSpPr>
        <xdr:cNvPr id="257" name="テキスト ボックス 256">
          <a:extLst>
            <a:ext uri="{FF2B5EF4-FFF2-40B4-BE49-F238E27FC236}">
              <a16:creationId xmlns:a16="http://schemas.microsoft.com/office/drawing/2014/main" id="{DC31EC01-DB88-473B-A481-C7D1368D1E4D}"/>
            </a:ext>
          </a:extLst>
        </xdr:cNvPr>
        <xdr:cNvSpPr txBox="1"/>
      </xdr:nvSpPr>
      <xdr:spPr>
        <a:xfrm>
          <a:off x="2361145" y="1588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75239</xdr:rowOff>
    </xdr:from>
    <xdr:to>
      <xdr:col>10</xdr:col>
      <xdr:colOff>165100</xdr:colOff>
      <xdr:row>99</xdr:row>
      <xdr:rowOff>5389</xdr:rowOff>
    </xdr:to>
    <xdr:sp macro="" textlink="">
      <xdr:nvSpPr>
        <xdr:cNvPr id="258" name="楕円 257">
          <a:extLst>
            <a:ext uri="{FF2B5EF4-FFF2-40B4-BE49-F238E27FC236}">
              <a16:creationId xmlns:a16="http://schemas.microsoft.com/office/drawing/2014/main" id="{1AEE67D0-8B2E-40B2-AF2C-9038DA9C8493}"/>
            </a:ext>
          </a:extLst>
        </xdr:cNvPr>
        <xdr:cNvSpPr/>
      </xdr:nvSpPr>
      <xdr:spPr>
        <a:xfrm>
          <a:off x="1781175" y="160200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167966</xdr:rowOff>
    </xdr:from>
    <xdr:ext cx="599010" cy="259045"/>
    <xdr:sp macro="" textlink="">
      <xdr:nvSpPr>
        <xdr:cNvPr id="259" name="テキスト ボックス 258">
          <a:extLst>
            <a:ext uri="{FF2B5EF4-FFF2-40B4-BE49-F238E27FC236}">
              <a16:creationId xmlns:a16="http://schemas.microsoft.com/office/drawing/2014/main" id="{3FB312F0-501A-48B3-8793-730AD0419898}"/>
            </a:ext>
          </a:extLst>
        </xdr:cNvPr>
        <xdr:cNvSpPr txBox="1"/>
      </xdr:nvSpPr>
      <xdr:spPr>
        <a:xfrm>
          <a:off x="1551520" y="161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119532</xdr:rowOff>
    </xdr:from>
    <xdr:to>
      <xdr:col>6</xdr:col>
      <xdr:colOff>38100</xdr:colOff>
      <xdr:row>99</xdr:row>
      <xdr:rowOff>49682</xdr:rowOff>
    </xdr:to>
    <xdr:sp macro="" textlink="">
      <xdr:nvSpPr>
        <xdr:cNvPr id="260" name="楕円 259">
          <a:extLst>
            <a:ext uri="{FF2B5EF4-FFF2-40B4-BE49-F238E27FC236}">
              <a16:creationId xmlns:a16="http://schemas.microsoft.com/office/drawing/2014/main" id="{06485D21-20DD-4AC4-A606-2155E1635E6C}"/>
            </a:ext>
          </a:extLst>
        </xdr:cNvPr>
        <xdr:cNvSpPr/>
      </xdr:nvSpPr>
      <xdr:spPr>
        <a:xfrm>
          <a:off x="981075" y="160675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40809</xdr:rowOff>
    </xdr:from>
    <xdr:ext cx="534377" cy="259045"/>
    <xdr:sp macro="" textlink="">
      <xdr:nvSpPr>
        <xdr:cNvPr id="261" name="テキスト ボックス 260">
          <a:extLst>
            <a:ext uri="{FF2B5EF4-FFF2-40B4-BE49-F238E27FC236}">
              <a16:creationId xmlns:a16="http://schemas.microsoft.com/office/drawing/2014/main" id="{8DBAC8DD-081F-4441-986F-2D9BCA4A2608}"/>
            </a:ext>
          </a:extLst>
        </xdr:cNvPr>
        <xdr:cNvSpPr txBox="1"/>
      </xdr:nvSpPr>
      <xdr:spPr>
        <a:xfrm>
          <a:off x="790086" y="161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81D1CAB2-EC68-42E1-82F3-D69B7BF32F7C}"/>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6809A8AE-67E8-4DEA-9C2E-5CC89261A2B6}"/>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98EB0434-4B7C-40F0-8300-2326741252C1}"/>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4C90DCE3-9166-44CF-96C0-B2CB07D34E8C}"/>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93F5A096-2699-4F81-BAF9-531E60FFD6EE}"/>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9DFD0C64-6B51-48D5-B238-7A4D5743BFC5}"/>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E4825FBF-601E-4214-A634-24E7686A0B28}"/>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860501C2-8AB5-4F0F-B209-79AF5360FA50}"/>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423B1A71-6C02-44C5-94BD-0BC6336EA624}"/>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DC391DC2-3CB8-43B1-A275-1CB466DEBBD7}"/>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FEC403C3-83C7-4A09-B134-FEF93BC2C6F3}"/>
            </a:ext>
          </a:extLst>
        </xdr:cNvPr>
        <xdr:cNvSpPr txBox="1"/>
      </xdr:nvSpPr>
      <xdr:spPr>
        <a:xfrm>
          <a:off x="5723389" y="6598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478E541E-6B26-43E5-A583-CD66F2354B80}"/>
            </a:ext>
          </a:extLst>
        </xdr:cNvPr>
        <xdr:cNvCxnSpPr/>
      </xdr:nvCxnSpPr>
      <xdr:spPr>
        <a:xfrm>
          <a:off x="5953125" y="6372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E1BE04B5-C791-4D32-9549-53A3DD5BF795}"/>
            </a:ext>
          </a:extLst>
        </xdr:cNvPr>
        <xdr:cNvSpPr txBox="1"/>
      </xdr:nvSpPr>
      <xdr:spPr>
        <a:xfrm>
          <a:off x="5478976" y="6236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18C4AF17-CFC1-4286-8C6E-BD41C051DCAB}"/>
            </a:ext>
          </a:extLst>
        </xdr:cNvPr>
        <xdr:cNvCxnSpPr/>
      </xdr:nvCxnSpPr>
      <xdr:spPr>
        <a:xfrm>
          <a:off x="5953125" y="6010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E3D4526A-515A-4D90-B3DB-4B04AB55BA1B}"/>
            </a:ext>
          </a:extLst>
        </xdr:cNvPr>
        <xdr:cNvSpPr txBox="1"/>
      </xdr:nvSpPr>
      <xdr:spPr>
        <a:xfrm>
          <a:off x="5478976" y="5874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DC323061-D8C3-4DF7-BCBC-338332374186}"/>
            </a:ext>
          </a:extLst>
        </xdr:cNvPr>
        <xdr:cNvCxnSpPr/>
      </xdr:nvCxnSpPr>
      <xdr:spPr>
        <a:xfrm>
          <a:off x="5953125" y="5657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6B315B84-F197-41E7-BCCB-0C41638DB55B}"/>
            </a:ext>
          </a:extLst>
        </xdr:cNvPr>
        <xdr:cNvSpPr txBox="1"/>
      </xdr:nvSpPr>
      <xdr:spPr>
        <a:xfrm>
          <a:off x="5478976" y="5512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75F3DDC9-AD7B-4A19-9B3D-8A2C33C1E0AC}"/>
            </a:ext>
          </a:extLst>
        </xdr:cNvPr>
        <xdr:cNvCxnSpPr/>
      </xdr:nvCxnSpPr>
      <xdr:spPr>
        <a:xfrm>
          <a:off x="5953125" y="529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4AA20115-8E5A-49EE-BC36-5909170D72B5}"/>
            </a:ext>
          </a:extLst>
        </xdr:cNvPr>
        <xdr:cNvSpPr txBox="1"/>
      </xdr:nvSpPr>
      <xdr:spPr>
        <a:xfrm>
          <a:off x="5421206" y="516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75A2DD6D-23E0-4BFE-B417-5D62E244A97F}"/>
            </a:ext>
          </a:extLst>
        </xdr:cNvPr>
        <xdr:cNvCxnSpPr/>
      </xdr:nvCxnSpPr>
      <xdr:spPr>
        <a:xfrm>
          <a:off x="5953125" y="493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E523CE15-87B8-4805-8DB6-9CA5C639C596}"/>
            </a:ext>
          </a:extLst>
        </xdr:cNvPr>
        <xdr:cNvSpPr txBox="1"/>
      </xdr:nvSpPr>
      <xdr:spPr>
        <a:xfrm>
          <a:off x="5421206" y="4798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7CA77680-E5B7-4A07-972D-99AB216B86E4}"/>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D5522C0A-7830-4E44-8366-5ADFC191A034}"/>
            </a:ext>
          </a:extLst>
        </xdr:cNvPr>
        <xdr:cNvSpPr txBox="1"/>
      </xdr:nvSpPr>
      <xdr:spPr>
        <a:xfrm>
          <a:off x="54212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5127D7D0-6A75-418A-9E72-3393BAF4E891}"/>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86" name="直線コネクタ 285">
          <a:extLst>
            <a:ext uri="{FF2B5EF4-FFF2-40B4-BE49-F238E27FC236}">
              <a16:creationId xmlns:a16="http://schemas.microsoft.com/office/drawing/2014/main" id="{66216970-568C-4957-AE0C-8CF9A033FAF3}"/>
            </a:ext>
          </a:extLst>
        </xdr:cNvPr>
        <xdr:cNvCxnSpPr/>
      </xdr:nvCxnSpPr>
      <xdr:spPr>
        <a:xfrm flipV="1">
          <a:off x="9427845" y="6068301"/>
          <a:ext cx="1270" cy="3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87" name="補助費等最小値テキスト">
          <a:extLst>
            <a:ext uri="{FF2B5EF4-FFF2-40B4-BE49-F238E27FC236}">
              <a16:creationId xmlns:a16="http://schemas.microsoft.com/office/drawing/2014/main" id="{9BDD2E4F-1A3B-4947-9168-88627C084DBE}"/>
            </a:ext>
          </a:extLst>
        </xdr:cNvPr>
        <xdr:cNvSpPr txBox="1"/>
      </xdr:nvSpPr>
      <xdr:spPr>
        <a:xfrm>
          <a:off x="9477375" y="644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88" name="直線コネクタ 287">
          <a:extLst>
            <a:ext uri="{FF2B5EF4-FFF2-40B4-BE49-F238E27FC236}">
              <a16:creationId xmlns:a16="http://schemas.microsoft.com/office/drawing/2014/main" id="{EDC0C7A8-2A11-4A0E-9BB7-BF79BDC6184E}"/>
            </a:ext>
          </a:extLst>
        </xdr:cNvPr>
        <xdr:cNvCxnSpPr/>
      </xdr:nvCxnSpPr>
      <xdr:spPr>
        <a:xfrm>
          <a:off x="9363075" y="64364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89" name="補助費等最大値テキスト">
          <a:extLst>
            <a:ext uri="{FF2B5EF4-FFF2-40B4-BE49-F238E27FC236}">
              <a16:creationId xmlns:a16="http://schemas.microsoft.com/office/drawing/2014/main" id="{1D235AC9-53CE-43B8-AA5D-95023342A40E}"/>
            </a:ext>
          </a:extLst>
        </xdr:cNvPr>
        <xdr:cNvSpPr txBox="1"/>
      </xdr:nvSpPr>
      <xdr:spPr>
        <a:xfrm>
          <a:off x="9477375" y="584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0" name="直線コネクタ 289">
          <a:extLst>
            <a:ext uri="{FF2B5EF4-FFF2-40B4-BE49-F238E27FC236}">
              <a16:creationId xmlns:a16="http://schemas.microsoft.com/office/drawing/2014/main" id="{F95CAB2A-C8DC-45A1-9301-7C6FACA0B605}"/>
            </a:ext>
          </a:extLst>
        </xdr:cNvPr>
        <xdr:cNvCxnSpPr/>
      </xdr:nvCxnSpPr>
      <xdr:spPr>
        <a:xfrm>
          <a:off x="9363075" y="606830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25718</xdr:rowOff>
    </xdr:from>
    <xdr:to>
      <xdr:col>55</xdr:col>
      <xdr:colOff>0</xdr:colOff>
      <xdr:row>38</xdr:row>
      <xdr:rowOff>48234</xdr:rowOff>
    </xdr:to>
    <xdr:cxnSp macro="">
      <xdr:nvCxnSpPr>
        <xdr:cNvPr id="291" name="直線コネクタ 290">
          <a:extLst>
            <a:ext uri="{FF2B5EF4-FFF2-40B4-BE49-F238E27FC236}">
              <a16:creationId xmlns:a16="http://schemas.microsoft.com/office/drawing/2014/main" id="{0BC07124-C418-4050-B373-EFA8BD0BD32D}"/>
            </a:ext>
          </a:extLst>
        </xdr:cNvPr>
        <xdr:cNvCxnSpPr/>
      </xdr:nvCxnSpPr>
      <xdr:spPr>
        <a:xfrm>
          <a:off x="8686800" y="6191568"/>
          <a:ext cx="74295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779</xdr:rowOff>
    </xdr:from>
    <xdr:ext cx="534377" cy="259045"/>
    <xdr:sp macro="" textlink="">
      <xdr:nvSpPr>
        <xdr:cNvPr id="292" name="補助費等平均値テキスト">
          <a:extLst>
            <a:ext uri="{FF2B5EF4-FFF2-40B4-BE49-F238E27FC236}">
              <a16:creationId xmlns:a16="http://schemas.microsoft.com/office/drawing/2014/main" id="{94A07054-CDE6-45BE-BCAC-70D79379A435}"/>
            </a:ext>
          </a:extLst>
        </xdr:cNvPr>
        <xdr:cNvSpPr txBox="1"/>
      </xdr:nvSpPr>
      <xdr:spPr>
        <a:xfrm>
          <a:off x="9477375" y="616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3" name="フローチャート: 判断 292">
          <a:extLst>
            <a:ext uri="{FF2B5EF4-FFF2-40B4-BE49-F238E27FC236}">
              <a16:creationId xmlns:a16="http://schemas.microsoft.com/office/drawing/2014/main" id="{82584E4F-F5D6-435D-9FD1-124D405F67D6}"/>
            </a:ext>
          </a:extLst>
        </xdr:cNvPr>
        <xdr:cNvSpPr/>
      </xdr:nvSpPr>
      <xdr:spPr>
        <a:xfrm>
          <a:off x="9401175" y="618820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25718</xdr:rowOff>
    </xdr:from>
    <xdr:to>
      <xdr:col>50</xdr:col>
      <xdr:colOff>114300</xdr:colOff>
      <xdr:row>38</xdr:row>
      <xdr:rowOff>93714</xdr:rowOff>
    </xdr:to>
    <xdr:cxnSp macro="">
      <xdr:nvCxnSpPr>
        <xdr:cNvPr id="294" name="直線コネクタ 293">
          <a:extLst>
            <a:ext uri="{FF2B5EF4-FFF2-40B4-BE49-F238E27FC236}">
              <a16:creationId xmlns:a16="http://schemas.microsoft.com/office/drawing/2014/main" id="{D4976785-E6AB-477C-A8C4-FA0A2BCCF552}"/>
            </a:ext>
          </a:extLst>
        </xdr:cNvPr>
        <xdr:cNvCxnSpPr/>
      </xdr:nvCxnSpPr>
      <xdr:spPr>
        <a:xfrm flipV="1">
          <a:off x="7886700" y="6191568"/>
          <a:ext cx="800100" cy="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5" name="フローチャート: 判断 294">
          <a:extLst>
            <a:ext uri="{FF2B5EF4-FFF2-40B4-BE49-F238E27FC236}">
              <a16:creationId xmlns:a16="http://schemas.microsoft.com/office/drawing/2014/main" id="{1121FA06-738A-47DC-A742-98E9B4CCD0EA}"/>
            </a:ext>
          </a:extLst>
        </xdr:cNvPr>
        <xdr:cNvSpPr/>
      </xdr:nvSpPr>
      <xdr:spPr>
        <a:xfrm>
          <a:off x="8639175" y="61546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75163</xdr:rowOff>
    </xdr:from>
    <xdr:ext cx="534377" cy="259045"/>
    <xdr:sp macro="" textlink="">
      <xdr:nvSpPr>
        <xdr:cNvPr id="296" name="テキスト ボックス 295">
          <a:extLst>
            <a:ext uri="{FF2B5EF4-FFF2-40B4-BE49-F238E27FC236}">
              <a16:creationId xmlns:a16="http://schemas.microsoft.com/office/drawing/2014/main" id="{3CBD9586-F249-4E90-B975-542628B61D0F}"/>
            </a:ext>
          </a:extLst>
        </xdr:cNvPr>
        <xdr:cNvSpPr txBox="1"/>
      </xdr:nvSpPr>
      <xdr:spPr>
        <a:xfrm>
          <a:off x="8438661" y="623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141135</xdr:rowOff>
    </xdr:from>
    <xdr:to>
      <xdr:col>45</xdr:col>
      <xdr:colOff>177800</xdr:colOff>
      <xdr:row>38</xdr:row>
      <xdr:rowOff>93714</xdr:rowOff>
    </xdr:to>
    <xdr:cxnSp macro="">
      <xdr:nvCxnSpPr>
        <xdr:cNvPr id="297" name="直線コネクタ 296">
          <a:extLst>
            <a:ext uri="{FF2B5EF4-FFF2-40B4-BE49-F238E27FC236}">
              <a16:creationId xmlns:a16="http://schemas.microsoft.com/office/drawing/2014/main" id="{13346D3F-7D02-405F-81DF-82481EB1601D}"/>
            </a:ext>
          </a:extLst>
        </xdr:cNvPr>
        <xdr:cNvCxnSpPr/>
      </xdr:nvCxnSpPr>
      <xdr:spPr>
        <a:xfrm>
          <a:off x="7077075" y="5011585"/>
          <a:ext cx="809625" cy="124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298" name="フローチャート: 判断 297">
          <a:extLst>
            <a:ext uri="{FF2B5EF4-FFF2-40B4-BE49-F238E27FC236}">
              <a16:creationId xmlns:a16="http://schemas.microsoft.com/office/drawing/2014/main" id="{A8D65134-AB91-41A1-A33F-722BA74F403B}"/>
            </a:ext>
          </a:extLst>
        </xdr:cNvPr>
        <xdr:cNvSpPr/>
      </xdr:nvSpPr>
      <xdr:spPr>
        <a:xfrm>
          <a:off x="7839075" y="61359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299" name="テキスト ボックス 298">
          <a:extLst>
            <a:ext uri="{FF2B5EF4-FFF2-40B4-BE49-F238E27FC236}">
              <a16:creationId xmlns:a16="http://schemas.microsoft.com/office/drawing/2014/main" id="{0995C0D2-2427-4EDA-A784-B4F4BA638F8A}"/>
            </a:ext>
          </a:extLst>
        </xdr:cNvPr>
        <xdr:cNvSpPr txBox="1"/>
      </xdr:nvSpPr>
      <xdr:spPr>
        <a:xfrm>
          <a:off x="7648086" y="59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141135</xdr:rowOff>
    </xdr:from>
    <xdr:to>
      <xdr:col>41</xdr:col>
      <xdr:colOff>50800</xdr:colOff>
      <xdr:row>38</xdr:row>
      <xdr:rowOff>129299</xdr:rowOff>
    </xdr:to>
    <xdr:cxnSp macro="">
      <xdr:nvCxnSpPr>
        <xdr:cNvPr id="300" name="直線コネクタ 299">
          <a:extLst>
            <a:ext uri="{FF2B5EF4-FFF2-40B4-BE49-F238E27FC236}">
              <a16:creationId xmlns:a16="http://schemas.microsoft.com/office/drawing/2014/main" id="{3FDDCA81-BE6D-4266-950B-3A8E5AEB24E6}"/>
            </a:ext>
          </a:extLst>
        </xdr:cNvPr>
        <xdr:cNvCxnSpPr/>
      </xdr:nvCxnSpPr>
      <xdr:spPr>
        <a:xfrm flipV="1">
          <a:off x="6286500" y="5011585"/>
          <a:ext cx="790575" cy="127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1" name="フローチャート: 判断 300">
          <a:extLst>
            <a:ext uri="{FF2B5EF4-FFF2-40B4-BE49-F238E27FC236}">
              <a16:creationId xmlns:a16="http://schemas.microsoft.com/office/drawing/2014/main" id="{F79EB4A3-6D18-4B34-8CED-2E13B62E9156}"/>
            </a:ext>
          </a:extLst>
        </xdr:cNvPr>
        <xdr:cNvSpPr/>
      </xdr:nvSpPr>
      <xdr:spPr>
        <a:xfrm>
          <a:off x="7029450" y="49805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2" name="テキスト ボックス 301">
          <a:extLst>
            <a:ext uri="{FF2B5EF4-FFF2-40B4-BE49-F238E27FC236}">
              <a16:creationId xmlns:a16="http://schemas.microsoft.com/office/drawing/2014/main" id="{6FFB284D-ADE6-49F6-985E-63D9F83E509C}"/>
            </a:ext>
          </a:extLst>
        </xdr:cNvPr>
        <xdr:cNvSpPr txBox="1"/>
      </xdr:nvSpPr>
      <xdr:spPr>
        <a:xfrm>
          <a:off x="6818845" y="506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3" name="フローチャート: 判断 302">
          <a:extLst>
            <a:ext uri="{FF2B5EF4-FFF2-40B4-BE49-F238E27FC236}">
              <a16:creationId xmlns:a16="http://schemas.microsoft.com/office/drawing/2014/main" id="{08FF8EB1-781E-4C03-A8DA-6811BBBC14E7}"/>
            </a:ext>
          </a:extLst>
        </xdr:cNvPr>
        <xdr:cNvSpPr/>
      </xdr:nvSpPr>
      <xdr:spPr>
        <a:xfrm>
          <a:off x="6238875" y="62505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4" name="テキスト ボックス 303">
          <a:extLst>
            <a:ext uri="{FF2B5EF4-FFF2-40B4-BE49-F238E27FC236}">
              <a16:creationId xmlns:a16="http://schemas.microsoft.com/office/drawing/2014/main" id="{46FA9889-B5CC-4196-BF70-EA98861C00A8}"/>
            </a:ext>
          </a:extLst>
        </xdr:cNvPr>
        <xdr:cNvSpPr txBox="1"/>
      </xdr:nvSpPr>
      <xdr:spPr>
        <a:xfrm>
          <a:off x="6038361" y="633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FF4F1337-3AB7-4BBE-B365-BAFE0F124DA3}"/>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24346387-C287-4253-99C8-31E1AE6B8EC6}"/>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4E4FB4C-1816-47DF-95F8-CC98F593F99E}"/>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8FE24EB5-7E0C-470E-9770-17F4A5E620DD}"/>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CA0038D5-8589-4828-9120-1448050429B5}"/>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168884</xdr:rowOff>
    </xdr:from>
    <xdr:to>
      <xdr:col>55</xdr:col>
      <xdr:colOff>50800</xdr:colOff>
      <xdr:row>38</xdr:row>
      <xdr:rowOff>99034</xdr:rowOff>
    </xdr:to>
    <xdr:sp macro="" textlink="">
      <xdr:nvSpPr>
        <xdr:cNvPr id="310" name="楕円 309">
          <a:extLst>
            <a:ext uri="{FF2B5EF4-FFF2-40B4-BE49-F238E27FC236}">
              <a16:creationId xmlns:a16="http://schemas.microsoft.com/office/drawing/2014/main" id="{8C431CB4-41A6-4BE4-8A5B-E24414B055CA}"/>
            </a:ext>
          </a:extLst>
        </xdr:cNvPr>
        <xdr:cNvSpPr/>
      </xdr:nvSpPr>
      <xdr:spPr>
        <a:xfrm>
          <a:off x="9401175" y="616010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20312</xdr:rowOff>
    </xdr:from>
    <xdr:ext cx="534377" cy="259045"/>
    <xdr:sp macro="" textlink="">
      <xdr:nvSpPr>
        <xdr:cNvPr id="311" name="補助費等該当値テキスト">
          <a:extLst>
            <a:ext uri="{FF2B5EF4-FFF2-40B4-BE49-F238E27FC236}">
              <a16:creationId xmlns:a16="http://schemas.microsoft.com/office/drawing/2014/main" id="{47DE8F9B-0750-4BAD-9AB0-95821E436320}"/>
            </a:ext>
          </a:extLst>
        </xdr:cNvPr>
        <xdr:cNvSpPr txBox="1"/>
      </xdr:nvSpPr>
      <xdr:spPr>
        <a:xfrm>
          <a:off x="9477375" y="602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146367</xdr:rowOff>
    </xdr:from>
    <xdr:to>
      <xdr:col>50</xdr:col>
      <xdr:colOff>165100</xdr:colOff>
      <xdr:row>38</xdr:row>
      <xdr:rowOff>76518</xdr:rowOff>
    </xdr:to>
    <xdr:sp macro="" textlink="">
      <xdr:nvSpPr>
        <xdr:cNvPr id="312" name="楕円 311">
          <a:extLst>
            <a:ext uri="{FF2B5EF4-FFF2-40B4-BE49-F238E27FC236}">
              <a16:creationId xmlns:a16="http://schemas.microsoft.com/office/drawing/2014/main" id="{7BF66ED8-27AE-48A3-B3EF-F48AEB620FB3}"/>
            </a:ext>
          </a:extLst>
        </xdr:cNvPr>
        <xdr:cNvSpPr/>
      </xdr:nvSpPr>
      <xdr:spPr>
        <a:xfrm>
          <a:off x="8639175" y="6143942"/>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93044</xdr:rowOff>
    </xdr:from>
    <xdr:ext cx="534377" cy="259045"/>
    <xdr:sp macro="" textlink="">
      <xdr:nvSpPr>
        <xdr:cNvPr id="313" name="テキスト ボックス 312">
          <a:extLst>
            <a:ext uri="{FF2B5EF4-FFF2-40B4-BE49-F238E27FC236}">
              <a16:creationId xmlns:a16="http://schemas.microsoft.com/office/drawing/2014/main" id="{66E6E0FD-4D95-4EF8-8CE0-42997BB06A6D}"/>
            </a:ext>
          </a:extLst>
        </xdr:cNvPr>
        <xdr:cNvSpPr txBox="1"/>
      </xdr:nvSpPr>
      <xdr:spPr>
        <a:xfrm>
          <a:off x="8438661" y="593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42914</xdr:rowOff>
    </xdr:from>
    <xdr:to>
      <xdr:col>46</xdr:col>
      <xdr:colOff>38100</xdr:colOff>
      <xdr:row>38</xdr:row>
      <xdr:rowOff>144514</xdr:rowOff>
    </xdr:to>
    <xdr:sp macro="" textlink="">
      <xdr:nvSpPr>
        <xdr:cNvPr id="314" name="楕円 313">
          <a:extLst>
            <a:ext uri="{FF2B5EF4-FFF2-40B4-BE49-F238E27FC236}">
              <a16:creationId xmlns:a16="http://schemas.microsoft.com/office/drawing/2014/main" id="{DAFD3E61-ECCC-4852-853F-23F81E9245C5}"/>
            </a:ext>
          </a:extLst>
        </xdr:cNvPr>
        <xdr:cNvSpPr/>
      </xdr:nvSpPr>
      <xdr:spPr>
        <a:xfrm>
          <a:off x="7839075" y="62087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135641</xdr:rowOff>
    </xdr:from>
    <xdr:ext cx="534377" cy="259045"/>
    <xdr:sp macro="" textlink="">
      <xdr:nvSpPr>
        <xdr:cNvPr id="315" name="テキスト ボックス 314">
          <a:extLst>
            <a:ext uri="{FF2B5EF4-FFF2-40B4-BE49-F238E27FC236}">
              <a16:creationId xmlns:a16="http://schemas.microsoft.com/office/drawing/2014/main" id="{9C2C20B7-9760-45C2-8B17-98EF295DD62F}"/>
            </a:ext>
          </a:extLst>
        </xdr:cNvPr>
        <xdr:cNvSpPr txBox="1"/>
      </xdr:nvSpPr>
      <xdr:spPr>
        <a:xfrm>
          <a:off x="7648086" y="62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90335</xdr:rowOff>
    </xdr:from>
    <xdr:to>
      <xdr:col>41</xdr:col>
      <xdr:colOff>101600</xdr:colOff>
      <xdr:row>31</xdr:row>
      <xdr:rowOff>20485</xdr:rowOff>
    </xdr:to>
    <xdr:sp macro="" textlink="">
      <xdr:nvSpPr>
        <xdr:cNvPr id="316" name="楕円 315">
          <a:extLst>
            <a:ext uri="{FF2B5EF4-FFF2-40B4-BE49-F238E27FC236}">
              <a16:creationId xmlns:a16="http://schemas.microsoft.com/office/drawing/2014/main" id="{3FB8665B-1298-4478-83B6-E7468BB2E244}"/>
            </a:ext>
          </a:extLst>
        </xdr:cNvPr>
        <xdr:cNvSpPr/>
      </xdr:nvSpPr>
      <xdr:spPr>
        <a:xfrm>
          <a:off x="7029450" y="49544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37012</xdr:rowOff>
    </xdr:from>
    <xdr:ext cx="599010" cy="259045"/>
    <xdr:sp macro="" textlink="">
      <xdr:nvSpPr>
        <xdr:cNvPr id="317" name="テキスト ボックス 316">
          <a:extLst>
            <a:ext uri="{FF2B5EF4-FFF2-40B4-BE49-F238E27FC236}">
              <a16:creationId xmlns:a16="http://schemas.microsoft.com/office/drawing/2014/main" id="{7BAC139B-586C-4691-855B-5C1F2E115D32}"/>
            </a:ext>
          </a:extLst>
        </xdr:cNvPr>
        <xdr:cNvSpPr txBox="1"/>
      </xdr:nvSpPr>
      <xdr:spPr>
        <a:xfrm>
          <a:off x="6818845" y="474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78499</xdr:rowOff>
    </xdr:from>
    <xdr:to>
      <xdr:col>36</xdr:col>
      <xdr:colOff>165100</xdr:colOff>
      <xdr:row>39</xdr:row>
      <xdr:rowOff>8649</xdr:rowOff>
    </xdr:to>
    <xdr:sp macro="" textlink="">
      <xdr:nvSpPr>
        <xdr:cNvPr id="318" name="楕円 317">
          <a:extLst>
            <a:ext uri="{FF2B5EF4-FFF2-40B4-BE49-F238E27FC236}">
              <a16:creationId xmlns:a16="http://schemas.microsoft.com/office/drawing/2014/main" id="{F9D03497-F74D-44F1-9D81-782978532115}"/>
            </a:ext>
          </a:extLst>
        </xdr:cNvPr>
        <xdr:cNvSpPr/>
      </xdr:nvSpPr>
      <xdr:spPr>
        <a:xfrm>
          <a:off x="6238875" y="6241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25176</xdr:rowOff>
    </xdr:from>
    <xdr:ext cx="534377" cy="259045"/>
    <xdr:sp macro="" textlink="">
      <xdr:nvSpPr>
        <xdr:cNvPr id="319" name="テキスト ボックス 318">
          <a:extLst>
            <a:ext uri="{FF2B5EF4-FFF2-40B4-BE49-F238E27FC236}">
              <a16:creationId xmlns:a16="http://schemas.microsoft.com/office/drawing/2014/main" id="{2C6F9CD7-F48F-42C9-81C6-D83E64A7C9C6}"/>
            </a:ext>
          </a:extLst>
        </xdr:cNvPr>
        <xdr:cNvSpPr txBox="1"/>
      </xdr:nvSpPr>
      <xdr:spPr>
        <a:xfrm>
          <a:off x="6038361" y="60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580F33B6-EB28-4D5A-95BD-C5B8CDFB35EB}"/>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DCFF1302-264F-48F2-A855-DA727273BF89}"/>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5CD4108F-2E3E-4ABF-9998-B9835E92B030}"/>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79D2D82D-C48A-4486-9FD0-6C9606FF8A1B}"/>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ED9EF0C1-A820-4E3E-BA74-856447B8E8AF}"/>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E22C161F-22DA-41A9-B8B1-F493A5C34431}"/>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3117AC44-702F-417E-B987-724F5C4E0C2A}"/>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6C95A71A-B64D-4BA4-B9EE-A69AFFDD12BE}"/>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B5BA07AA-924F-4D5C-B7C8-A0CE537D6B16}"/>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AC4EAD0F-F0F4-44C2-9262-4D32B93B23E5}"/>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56E6B50F-E83E-4972-B656-A92FF9598D19}"/>
            </a:ext>
          </a:extLst>
        </xdr:cNvPr>
        <xdr:cNvSpPr txBox="1"/>
      </xdr:nvSpPr>
      <xdr:spPr>
        <a:xfrm>
          <a:off x="5723389"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184E2D7C-9894-4199-A8E3-BCD77910C7EC}"/>
            </a:ext>
          </a:extLst>
        </xdr:cNvPr>
        <xdr:cNvCxnSpPr/>
      </xdr:nvCxnSpPr>
      <xdr:spPr>
        <a:xfrm>
          <a:off x="5953125" y="9610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713A7E95-41D8-4A86-BCDD-C7ECA2D5B2A5}"/>
            </a:ext>
          </a:extLst>
        </xdr:cNvPr>
        <xdr:cNvSpPr txBox="1"/>
      </xdr:nvSpPr>
      <xdr:spPr>
        <a:xfrm>
          <a:off x="5478976" y="9474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7A22CB20-290B-4F0B-A7E3-29523E667836}"/>
            </a:ext>
          </a:extLst>
        </xdr:cNvPr>
        <xdr:cNvCxnSpPr/>
      </xdr:nvCxnSpPr>
      <xdr:spPr>
        <a:xfrm>
          <a:off x="5953125" y="9248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4147C3BD-12ED-407D-AC42-CD4D12D629D4}"/>
            </a:ext>
          </a:extLst>
        </xdr:cNvPr>
        <xdr:cNvSpPr txBox="1"/>
      </xdr:nvSpPr>
      <xdr:spPr>
        <a:xfrm>
          <a:off x="54789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CAB9C5C0-33D7-46B2-9444-984D08386ADB}"/>
            </a:ext>
          </a:extLst>
        </xdr:cNvPr>
        <xdr:cNvCxnSpPr/>
      </xdr:nvCxnSpPr>
      <xdr:spPr>
        <a:xfrm>
          <a:off x="5953125" y="8896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3B40B679-0DDA-473B-93B3-AE4D68B05A2A}"/>
            </a:ext>
          </a:extLst>
        </xdr:cNvPr>
        <xdr:cNvSpPr txBox="1"/>
      </xdr:nvSpPr>
      <xdr:spPr>
        <a:xfrm>
          <a:off x="5478976"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D310F58E-B902-4E56-B7E3-BEE3E456657C}"/>
            </a:ext>
          </a:extLst>
        </xdr:cNvPr>
        <xdr:cNvCxnSpPr/>
      </xdr:nvCxnSpPr>
      <xdr:spPr>
        <a:xfrm>
          <a:off x="5953125" y="853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8A5A78FD-20AB-4A7B-A04B-18A42657EBF5}"/>
            </a:ext>
          </a:extLst>
        </xdr:cNvPr>
        <xdr:cNvSpPr txBox="1"/>
      </xdr:nvSpPr>
      <xdr:spPr>
        <a:xfrm>
          <a:off x="5478976"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22103C06-77D1-4079-9EAC-558E9D2F4A49}"/>
            </a:ext>
          </a:extLst>
        </xdr:cNvPr>
        <xdr:cNvCxnSpPr/>
      </xdr:nvCxnSpPr>
      <xdr:spPr>
        <a:xfrm>
          <a:off x="5953125" y="817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2EB1A7DB-54E2-4965-B5D8-D3B785931C2F}"/>
            </a:ext>
          </a:extLst>
        </xdr:cNvPr>
        <xdr:cNvSpPr txBox="1"/>
      </xdr:nvSpPr>
      <xdr:spPr>
        <a:xfrm>
          <a:off x="54212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65BD4486-84AD-421E-A67B-51FC135C2EB7}"/>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F6175415-FE00-44CA-B79A-CCB97CF22DD4}"/>
            </a:ext>
          </a:extLst>
        </xdr:cNvPr>
        <xdr:cNvSpPr txBox="1"/>
      </xdr:nvSpPr>
      <xdr:spPr>
        <a:xfrm>
          <a:off x="54212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5E463799-D6A6-49CB-961D-ED37F7976C12}"/>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4" name="直線コネクタ 343">
          <a:extLst>
            <a:ext uri="{FF2B5EF4-FFF2-40B4-BE49-F238E27FC236}">
              <a16:creationId xmlns:a16="http://schemas.microsoft.com/office/drawing/2014/main" id="{E032E16F-DCD9-4184-A6C3-85DC2C2CFE4E}"/>
            </a:ext>
          </a:extLst>
        </xdr:cNvPr>
        <xdr:cNvCxnSpPr/>
      </xdr:nvCxnSpPr>
      <xdr:spPr>
        <a:xfrm flipV="1">
          <a:off x="9427845" y="8229714"/>
          <a:ext cx="1270" cy="119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5" name="普通建設事業費最小値テキスト">
          <a:extLst>
            <a:ext uri="{FF2B5EF4-FFF2-40B4-BE49-F238E27FC236}">
              <a16:creationId xmlns:a16="http://schemas.microsoft.com/office/drawing/2014/main" id="{7A508478-B8C7-4628-88E2-CA25245F775C}"/>
            </a:ext>
          </a:extLst>
        </xdr:cNvPr>
        <xdr:cNvSpPr txBox="1"/>
      </xdr:nvSpPr>
      <xdr:spPr>
        <a:xfrm>
          <a:off x="9477375" y="94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46" name="直線コネクタ 345">
          <a:extLst>
            <a:ext uri="{FF2B5EF4-FFF2-40B4-BE49-F238E27FC236}">
              <a16:creationId xmlns:a16="http://schemas.microsoft.com/office/drawing/2014/main" id="{26DB4B1F-EE1B-4A28-AB4E-3F8E8435F1A8}"/>
            </a:ext>
          </a:extLst>
        </xdr:cNvPr>
        <xdr:cNvCxnSpPr/>
      </xdr:nvCxnSpPr>
      <xdr:spPr>
        <a:xfrm>
          <a:off x="9363075" y="942660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47" name="普通建設事業費最大値テキスト">
          <a:extLst>
            <a:ext uri="{FF2B5EF4-FFF2-40B4-BE49-F238E27FC236}">
              <a16:creationId xmlns:a16="http://schemas.microsoft.com/office/drawing/2014/main" id="{4B2C493E-670E-431B-9EE0-8BDCF0EEE10F}"/>
            </a:ext>
          </a:extLst>
        </xdr:cNvPr>
        <xdr:cNvSpPr txBox="1"/>
      </xdr:nvSpPr>
      <xdr:spPr>
        <a:xfrm>
          <a:off x="9477375" y="80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48" name="直線コネクタ 347">
          <a:extLst>
            <a:ext uri="{FF2B5EF4-FFF2-40B4-BE49-F238E27FC236}">
              <a16:creationId xmlns:a16="http://schemas.microsoft.com/office/drawing/2014/main" id="{76AD4616-2B01-45B6-88D3-FC8B7F6DF00F}"/>
            </a:ext>
          </a:extLst>
        </xdr:cNvPr>
        <xdr:cNvCxnSpPr/>
      </xdr:nvCxnSpPr>
      <xdr:spPr>
        <a:xfrm>
          <a:off x="9363075" y="82297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77121</xdr:rowOff>
    </xdr:from>
    <xdr:to>
      <xdr:col>55</xdr:col>
      <xdr:colOff>0</xdr:colOff>
      <xdr:row>55</xdr:row>
      <xdr:rowOff>95485</xdr:rowOff>
    </xdr:to>
    <xdr:cxnSp macro="">
      <xdr:nvCxnSpPr>
        <xdr:cNvPr id="349" name="直線コネクタ 348">
          <a:extLst>
            <a:ext uri="{FF2B5EF4-FFF2-40B4-BE49-F238E27FC236}">
              <a16:creationId xmlns:a16="http://schemas.microsoft.com/office/drawing/2014/main" id="{C410226F-AD23-44C1-84A0-D46022656C4F}"/>
            </a:ext>
          </a:extLst>
        </xdr:cNvPr>
        <xdr:cNvCxnSpPr/>
      </xdr:nvCxnSpPr>
      <xdr:spPr>
        <a:xfrm flipV="1">
          <a:off x="8686800" y="8992521"/>
          <a:ext cx="74295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0" name="普通建設事業費平均値テキスト">
          <a:extLst>
            <a:ext uri="{FF2B5EF4-FFF2-40B4-BE49-F238E27FC236}">
              <a16:creationId xmlns:a16="http://schemas.microsoft.com/office/drawing/2014/main" id="{CB231F76-08C9-406D-A402-4C10DC990A45}"/>
            </a:ext>
          </a:extLst>
        </xdr:cNvPr>
        <xdr:cNvSpPr txBox="1"/>
      </xdr:nvSpPr>
      <xdr:spPr>
        <a:xfrm>
          <a:off x="9477375" y="8640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1" name="フローチャート: 判断 350">
          <a:extLst>
            <a:ext uri="{FF2B5EF4-FFF2-40B4-BE49-F238E27FC236}">
              <a16:creationId xmlns:a16="http://schemas.microsoft.com/office/drawing/2014/main" id="{85E5CA07-F85C-42C5-BB0D-2925CD1A7E4A}"/>
            </a:ext>
          </a:extLst>
        </xdr:cNvPr>
        <xdr:cNvSpPr/>
      </xdr:nvSpPr>
      <xdr:spPr>
        <a:xfrm>
          <a:off x="9401175" y="877906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57366</xdr:rowOff>
    </xdr:from>
    <xdr:to>
      <xdr:col>50</xdr:col>
      <xdr:colOff>114300</xdr:colOff>
      <xdr:row>55</xdr:row>
      <xdr:rowOff>95485</xdr:rowOff>
    </xdr:to>
    <xdr:cxnSp macro="">
      <xdr:nvCxnSpPr>
        <xdr:cNvPr id="352" name="直線コネクタ 351">
          <a:extLst>
            <a:ext uri="{FF2B5EF4-FFF2-40B4-BE49-F238E27FC236}">
              <a16:creationId xmlns:a16="http://schemas.microsoft.com/office/drawing/2014/main" id="{D24C71D7-C1E5-4680-9A62-D94034D94635}"/>
            </a:ext>
          </a:extLst>
        </xdr:cNvPr>
        <xdr:cNvCxnSpPr/>
      </xdr:nvCxnSpPr>
      <xdr:spPr>
        <a:xfrm>
          <a:off x="7886700" y="8972766"/>
          <a:ext cx="8001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3" name="フローチャート: 判断 352">
          <a:extLst>
            <a:ext uri="{FF2B5EF4-FFF2-40B4-BE49-F238E27FC236}">
              <a16:creationId xmlns:a16="http://schemas.microsoft.com/office/drawing/2014/main" id="{25D92884-B932-4189-BB1B-7527565914F6}"/>
            </a:ext>
          </a:extLst>
        </xdr:cNvPr>
        <xdr:cNvSpPr/>
      </xdr:nvSpPr>
      <xdr:spPr>
        <a:xfrm>
          <a:off x="8639175" y="88591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4" name="テキスト ボックス 353">
          <a:extLst>
            <a:ext uri="{FF2B5EF4-FFF2-40B4-BE49-F238E27FC236}">
              <a16:creationId xmlns:a16="http://schemas.microsoft.com/office/drawing/2014/main" id="{6B8100AF-EF3C-4E7A-8CB7-F0C835B1CA0B}"/>
            </a:ext>
          </a:extLst>
        </xdr:cNvPr>
        <xdr:cNvSpPr txBox="1"/>
      </xdr:nvSpPr>
      <xdr:spPr>
        <a:xfrm>
          <a:off x="8438661" y="863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32848</xdr:rowOff>
    </xdr:from>
    <xdr:to>
      <xdr:col>45</xdr:col>
      <xdr:colOff>177800</xdr:colOff>
      <xdr:row>55</xdr:row>
      <xdr:rowOff>57366</xdr:rowOff>
    </xdr:to>
    <xdr:cxnSp macro="">
      <xdr:nvCxnSpPr>
        <xdr:cNvPr id="355" name="直線コネクタ 354">
          <a:extLst>
            <a:ext uri="{FF2B5EF4-FFF2-40B4-BE49-F238E27FC236}">
              <a16:creationId xmlns:a16="http://schemas.microsoft.com/office/drawing/2014/main" id="{3F4B1EC7-9DFF-458A-815B-1E17D487B383}"/>
            </a:ext>
          </a:extLst>
        </xdr:cNvPr>
        <xdr:cNvCxnSpPr/>
      </xdr:nvCxnSpPr>
      <xdr:spPr>
        <a:xfrm>
          <a:off x="7077075" y="8783148"/>
          <a:ext cx="809625" cy="18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56" name="フローチャート: 判断 355">
          <a:extLst>
            <a:ext uri="{FF2B5EF4-FFF2-40B4-BE49-F238E27FC236}">
              <a16:creationId xmlns:a16="http://schemas.microsoft.com/office/drawing/2014/main" id="{3D3E19AB-1612-4188-B6AC-CBB258F30CA1}"/>
            </a:ext>
          </a:extLst>
        </xdr:cNvPr>
        <xdr:cNvSpPr/>
      </xdr:nvSpPr>
      <xdr:spPr>
        <a:xfrm>
          <a:off x="7839075" y="87982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57" name="テキスト ボックス 356">
          <a:extLst>
            <a:ext uri="{FF2B5EF4-FFF2-40B4-BE49-F238E27FC236}">
              <a16:creationId xmlns:a16="http://schemas.microsoft.com/office/drawing/2014/main" id="{9322E45C-0CA7-4378-944A-44055AFA7850}"/>
            </a:ext>
          </a:extLst>
        </xdr:cNvPr>
        <xdr:cNvSpPr txBox="1"/>
      </xdr:nvSpPr>
      <xdr:spPr>
        <a:xfrm>
          <a:off x="7648086" y="859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32848</xdr:rowOff>
    </xdr:from>
    <xdr:to>
      <xdr:col>41</xdr:col>
      <xdr:colOff>50800</xdr:colOff>
      <xdr:row>55</xdr:row>
      <xdr:rowOff>40087</xdr:rowOff>
    </xdr:to>
    <xdr:cxnSp macro="">
      <xdr:nvCxnSpPr>
        <xdr:cNvPr id="358" name="直線コネクタ 357">
          <a:extLst>
            <a:ext uri="{FF2B5EF4-FFF2-40B4-BE49-F238E27FC236}">
              <a16:creationId xmlns:a16="http://schemas.microsoft.com/office/drawing/2014/main" id="{E96E9DC6-1EB3-429D-B6BF-02568AD0457C}"/>
            </a:ext>
          </a:extLst>
        </xdr:cNvPr>
        <xdr:cNvCxnSpPr/>
      </xdr:nvCxnSpPr>
      <xdr:spPr>
        <a:xfrm flipV="1">
          <a:off x="6286500" y="8783148"/>
          <a:ext cx="790575" cy="1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59" name="フローチャート: 判断 358">
          <a:extLst>
            <a:ext uri="{FF2B5EF4-FFF2-40B4-BE49-F238E27FC236}">
              <a16:creationId xmlns:a16="http://schemas.microsoft.com/office/drawing/2014/main" id="{5BA1CB34-DFDE-4E7A-97B2-8A411C753828}"/>
            </a:ext>
          </a:extLst>
        </xdr:cNvPr>
        <xdr:cNvSpPr/>
      </xdr:nvSpPr>
      <xdr:spPr>
        <a:xfrm>
          <a:off x="7029450" y="88658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0" name="テキスト ボックス 359">
          <a:extLst>
            <a:ext uri="{FF2B5EF4-FFF2-40B4-BE49-F238E27FC236}">
              <a16:creationId xmlns:a16="http://schemas.microsoft.com/office/drawing/2014/main" id="{644C2C85-8394-4F34-928A-07B84546EFBA}"/>
            </a:ext>
          </a:extLst>
        </xdr:cNvPr>
        <xdr:cNvSpPr txBox="1"/>
      </xdr:nvSpPr>
      <xdr:spPr>
        <a:xfrm>
          <a:off x="6847986" y="894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1" name="フローチャート: 判断 360">
          <a:extLst>
            <a:ext uri="{FF2B5EF4-FFF2-40B4-BE49-F238E27FC236}">
              <a16:creationId xmlns:a16="http://schemas.microsoft.com/office/drawing/2014/main" id="{18E3E740-D040-4152-971D-4787DD6140A3}"/>
            </a:ext>
          </a:extLst>
        </xdr:cNvPr>
        <xdr:cNvSpPr/>
      </xdr:nvSpPr>
      <xdr:spPr>
        <a:xfrm>
          <a:off x="6238875" y="8893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2" name="テキスト ボックス 361">
          <a:extLst>
            <a:ext uri="{FF2B5EF4-FFF2-40B4-BE49-F238E27FC236}">
              <a16:creationId xmlns:a16="http://schemas.microsoft.com/office/drawing/2014/main" id="{32A8977E-FEA6-4D4D-92A1-E85D7068340E}"/>
            </a:ext>
          </a:extLst>
        </xdr:cNvPr>
        <xdr:cNvSpPr txBox="1"/>
      </xdr:nvSpPr>
      <xdr:spPr>
        <a:xfrm>
          <a:off x="6038361" y="867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B432535-2D15-4378-9C56-4E9E98A3962B}"/>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5DA432A-A737-4C24-99BF-759CF90C5448}"/>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D717B90F-51FC-4632-B514-772B8C04F9B1}"/>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5E433378-6AA7-4DDB-8123-1087A3D31656}"/>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BB4E7D0D-0C67-4799-B747-90A5AFB08F25}"/>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26321</xdr:rowOff>
    </xdr:from>
    <xdr:to>
      <xdr:col>55</xdr:col>
      <xdr:colOff>50800</xdr:colOff>
      <xdr:row>55</xdr:row>
      <xdr:rowOff>127921</xdr:rowOff>
    </xdr:to>
    <xdr:sp macro="" textlink="">
      <xdr:nvSpPr>
        <xdr:cNvPr id="368" name="楕円 367">
          <a:extLst>
            <a:ext uri="{FF2B5EF4-FFF2-40B4-BE49-F238E27FC236}">
              <a16:creationId xmlns:a16="http://schemas.microsoft.com/office/drawing/2014/main" id="{A6B0171B-52EB-44C5-BDCA-EAF8B5548EDB}"/>
            </a:ext>
          </a:extLst>
        </xdr:cNvPr>
        <xdr:cNvSpPr/>
      </xdr:nvSpPr>
      <xdr:spPr>
        <a:xfrm>
          <a:off x="9401175" y="894489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4748</xdr:rowOff>
    </xdr:from>
    <xdr:ext cx="534377" cy="259045"/>
    <xdr:sp macro="" textlink="">
      <xdr:nvSpPr>
        <xdr:cNvPr id="369" name="普通建設事業費該当値テキスト">
          <a:extLst>
            <a:ext uri="{FF2B5EF4-FFF2-40B4-BE49-F238E27FC236}">
              <a16:creationId xmlns:a16="http://schemas.microsoft.com/office/drawing/2014/main" id="{66E5D295-ED21-4FFA-9EB2-EC39072AD378}"/>
            </a:ext>
          </a:extLst>
        </xdr:cNvPr>
        <xdr:cNvSpPr txBox="1"/>
      </xdr:nvSpPr>
      <xdr:spPr>
        <a:xfrm>
          <a:off x="9477375" y="8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44685</xdr:rowOff>
    </xdr:from>
    <xdr:to>
      <xdr:col>50</xdr:col>
      <xdr:colOff>165100</xdr:colOff>
      <xdr:row>55</xdr:row>
      <xdr:rowOff>146285</xdr:rowOff>
    </xdr:to>
    <xdr:sp macro="" textlink="">
      <xdr:nvSpPr>
        <xdr:cNvPr id="370" name="楕円 369">
          <a:extLst>
            <a:ext uri="{FF2B5EF4-FFF2-40B4-BE49-F238E27FC236}">
              <a16:creationId xmlns:a16="http://schemas.microsoft.com/office/drawing/2014/main" id="{3149FFCF-305F-4D00-9BF1-825729C4CC8F}"/>
            </a:ext>
          </a:extLst>
        </xdr:cNvPr>
        <xdr:cNvSpPr/>
      </xdr:nvSpPr>
      <xdr:spPr>
        <a:xfrm>
          <a:off x="8639175" y="89632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137412</xdr:rowOff>
    </xdr:from>
    <xdr:ext cx="534377" cy="259045"/>
    <xdr:sp macro="" textlink="">
      <xdr:nvSpPr>
        <xdr:cNvPr id="371" name="テキスト ボックス 370">
          <a:extLst>
            <a:ext uri="{FF2B5EF4-FFF2-40B4-BE49-F238E27FC236}">
              <a16:creationId xmlns:a16="http://schemas.microsoft.com/office/drawing/2014/main" id="{97E6800E-2FFC-43E5-BFEB-7AB5CBBFB876}"/>
            </a:ext>
          </a:extLst>
        </xdr:cNvPr>
        <xdr:cNvSpPr txBox="1"/>
      </xdr:nvSpPr>
      <xdr:spPr>
        <a:xfrm>
          <a:off x="8438661" y="90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6566</xdr:rowOff>
    </xdr:from>
    <xdr:to>
      <xdr:col>46</xdr:col>
      <xdr:colOff>38100</xdr:colOff>
      <xdr:row>55</xdr:row>
      <xdr:rowOff>108166</xdr:rowOff>
    </xdr:to>
    <xdr:sp macro="" textlink="">
      <xdr:nvSpPr>
        <xdr:cNvPr id="372" name="楕円 371">
          <a:extLst>
            <a:ext uri="{FF2B5EF4-FFF2-40B4-BE49-F238E27FC236}">
              <a16:creationId xmlns:a16="http://schemas.microsoft.com/office/drawing/2014/main" id="{EB5D568B-1212-4556-B71C-110004F3A0D7}"/>
            </a:ext>
          </a:extLst>
        </xdr:cNvPr>
        <xdr:cNvSpPr/>
      </xdr:nvSpPr>
      <xdr:spPr>
        <a:xfrm>
          <a:off x="7839075" y="89251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99293</xdr:rowOff>
    </xdr:from>
    <xdr:ext cx="534377" cy="259045"/>
    <xdr:sp macro="" textlink="">
      <xdr:nvSpPr>
        <xdr:cNvPr id="373" name="テキスト ボックス 372">
          <a:extLst>
            <a:ext uri="{FF2B5EF4-FFF2-40B4-BE49-F238E27FC236}">
              <a16:creationId xmlns:a16="http://schemas.microsoft.com/office/drawing/2014/main" id="{2FA598E5-A895-47D9-B319-D78F2ABB4213}"/>
            </a:ext>
          </a:extLst>
        </xdr:cNvPr>
        <xdr:cNvSpPr txBox="1"/>
      </xdr:nvSpPr>
      <xdr:spPr>
        <a:xfrm>
          <a:off x="7648086" y="901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153498</xdr:rowOff>
    </xdr:from>
    <xdr:to>
      <xdr:col>41</xdr:col>
      <xdr:colOff>101600</xdr:colOff>
      <xdr:row>54</xdr:row>
      <xdr:rowOff>83648</xdr:rowOff>
    </xdr:to>
    <xdr:sp macro="" textlink="">
      <xdr:nvSpPr>
        <xdr:cNvPr id="374" name="楕円 373">
          <a:extLst>
            <a:ext uri="{FF2B5EF4-FFF2-40B4-BE49-F238E27FC236}">
              <a16:creationId xmlns:a16="http://schemas.microsoft.com/office/drawing/2014/main" id="{E0C17852-DFE0-43EF-871D-F590CDD6A763}"/>
            </a:ext>
          </a:extLst>
        </xdr:cNvPr>
        <xdr:cNvSpPr/>
      </xdr:nvSpPr>
      <xdr:spPr>
        <a:xfrm>
          <a:off x="7029450" y="87450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100175</xdr:rowOff>
    </xdr:from>
    <xdr:ext cx="534377" cy="259045"/>
    <xdr:sp macro="" textlink="">
      <xdr:nvSpPr>
        <xdr:cNvPr id="375" name="テキスト ボックス 374">
          <a:extLst>
            <a:ext uri="{FF2B5EF4-FFF2-40B4-BE49-F238E27FC236}">
              <a16:creationId xmlns:a16="http://schemas.microsoft.com/office/drawing/2014/main" id="{3D1A70C8-E6C1-4A56-835F-446CE49E2ADD}"/>
            </a:ext>
          </a:extLst>
        </xdr:cNvPr>
        <xdr:cNvSpPr txBox="1"/>
      </xdr:nvSpPr>
      <xdr:spPr>
        <a:xfrm>
          <a:off x="6847986" y="85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160737</xdr:rowOff>
    </xdr:from>
    <xdr:to>
      <xdr:col>36</xdr:col>
      <xdr:colOff>165100</xdr:colOff>
      <xdr:row>55</xdr:row>
      <xdr:rowOff>90887</xdr:rowOff>
    </xdr:to>
    <xdr:sp macro="" textlink="">
      <xdr:nvSpPr>
        <xdr:cNvPr id="376" name="楕円 375">
          <a:extLst>
            <a:ext uri="{FF2B5EF4-FFF2-40B4-BE49-F238E27FC236}">
              <a16:creationId xmlns:a16="http://schemas.microsoft.com/office/drawing/2014/main" id="{16D97864-E70C-43D2-A301-34834B9F4178}"/>
            </a:ext>
          </a:extLst>
        </xdr:cNvPr>
        <xdr:cNvSpPr/>
      </xdr:nvSpPr>
      <xdr:spPr>
        <a:xfrm>
          <a:off x="6238875" y="89173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82014</xdr:rowOff>
    </xdr:from>
    <xdr:ext cx="534377" cy="259045"/>
    <xdr:sp macro="" textlink="">
      <xdr:nvSpPr>
        <xdr:cNvPr id="377" name="テキスト ボックス 376">
          <a:extLst>
            <a:ext uri="{FF2B5EF4-FFF2-40B4-BE49-F238E27FC236}">
              <a16:creationId xmlns:a16="http://schemas.microsoft.com/office/drawing/2014/main" id="{474BB02D-8A65-4E94-9E2C-2BDABD734CA1}"/>
            </a:ext>
          </a:extLst>
        </xdr:cNvPr>
        <xdr:cNvSpPr txBox="1"/>
      </xdr:nvSpPr>
      <xdr:spPr>
        <a:xfrm>
          <a:off x="6038361" y="90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2460ECA-C35C-4AA9-9421-C7DFB9B0D664}"/>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C42A3D8-ECBE-447F-801D-6DA852785939}"/>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1BAF1790-010E-4389-94B2-2BC67EE84A99}"/>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9BE69C70-7E8F-462D-BC6C-232C1F928457}"/>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3868765B-6F6E-4550-9856-ADBA3AE40536}"/>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5EC4C0F2-20B2-4BCB-8107-53F899611938}"/>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62668EB9-A399-4C05-87BD-E3C43B04086F}"/>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1A5EF3B3-F677-4EBA-BD46-70FD473F058B}"/>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16ED2425-7B1B-4EF0-BDB4-104794E374EC}"/>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5D49BF3F-A8F7-416A-8B2B-E974E2CC607C}"/>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7F561E99-7327-4D13-85D8-B7A5476A8A24}"/>
            </a:ext>
          </a:extLst>
        </xdr:cNvPr>
        <xdr:cNvCxnSpPr/>
      </xdr:nvCxnSpPr>
      <xdr:spPr>
        <a:xfrm>
          <a:off x="5953125" y="12849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ED27727C-D004-402E-9E80-3DB78BA9C493}"/>
            </a:ext>
          </a:extLst>
        </xdr:cNvPr>
        <xdr:cNvSpPr txBox="1"/>
      </xdr:nvSpPr>
      <xdr:spPr>
        <a:xfrm>
          <a:off x="5723389"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E186664-0D5D-4876-8351-63C765AC29F3}"/>
            </a:ext>
          </a:extLst>
        </xdr:cNvPr>
        <xdr:cNvCxnSpPr/>
      </xdr:nvCxnSpPr>
      <xdr:spPr>
        <a:xfrm>
          <a:off x="5953125" y="12487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E61744C1-3F5B-4909-BBB7-42B089EFBCF8}"/>
            </a:ext>
          </a:extLst>
        </xdr:cNvPr>
        <xdr:cNvSpPr txBox="1"/>
      </xdr:nvSpPr>
      <xdr:spPr>
        <a:xfrm>
          <a:off x="5478976"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9CC78D0B-0D67-4DB8-990F-A3AB240DA2D1}"/>
            </a:ext>
          </a:extLst>
        </xdr:cNvPr>
        <xdr:cNvCxnSpPr/>
      </xdr:nvCxnSpPr>
      <xdr:spPr>
        <a:xfrm>
          <a:off x="5953125" y="1213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8A87C8CC-B60D-4FB8-93B1-F7458D9122E0}"/>
            </a:ext>
          </a:extLst>
        </xdr:cNvPr>
        <xdr:cNvSpPr txBox="1"/>
      </xdr:nvSpPr>
      <xdr:spPr>
        <a:xfrm>
          <a:off x="5478976"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2F2B0FDC-AE33-4578-A4F6-1C458E4B09C2}"/>
            </a:ext>
          </a:extLst>
        </xdr:cNvPr>
        <xdr:cNvCxnSpPr/>
      </xdr:nvCxnSpPr>
      <xdr:spPr>
        <a:xfrm>
          <a:off x="5953125" y="1177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670D5930-E5B8-43F8-82ED-96D9268189E4}"/>
            </a:ext>
          </a:extLst>
        </xdr:cNvPr>
        <xdr:cNvSpPr txBox="1"/>
      </xdr:nvSpPr>
      <xdr:spPr>
        <a:xfrm>
          <a:off x="5478976"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C3912A9A-82B3-4198-B836-0A0E954FBD4C}"/>
            </a:ext>
          </a:extLst>
        </xdr:cNvPr>
        <xdr:cNvCxnSpPr/>
      </xdr:nvCxnSpPr>
      <xdr:spPr>
        <a:xfrm>
          <a:off x="5953125" y="1141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5459F16E-8DC2-4D6D-8914-0640CB82740D}"/>
            </a:ext>
          </a:extLst>
        </xdr:cNvPr>
        <xdr:cNvSpPr txBox="1"/>
      </xdr:nvSpPr>
      <xdr:spPr>
        <a:xfrm>
          <a:off x="5478976"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3FB6A2C2-5E9E-407E-909B-88829C87D636}"/>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9754DDFD-694E-41C2-9D34-DE8C38802992}"/>
            </a:ext>
          </a:extLst>
        </xdr:cNvPr>
        <xdr:cNvSpPr txBox="1"/>
      </xdr:nvSpPr>
      <xdr:spPr>
        <a:xfrm>
          <a:off x="54789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FE68FC74-3A88-4887-A35B-F15CB7F1FBB2}"/>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1" name="直線コネクタ 400">
          <a:extLst>
            <a:ext uri="{FF2B5EF4-FFF2-40B4-BE49-F238E27FC236}">
              <a16:creationId xmlns:a16="http://schemas.microsoft.com/office/drawing/2014/main" id="{0967AE19-F1B9-46F7-B0D9-2AA597782135}"/>
            </a:ext>
          </a:extLst>
        </xdr:cNvPr>
        <xdr:cNvCxnSpPr/>
      </xdr:nvCxnSpPr>
      <xdr:spPr>
        <a:xfrm flipV="1">
          <a:off x="9427845" y="11372100"/>
          <a:ext cx="1270" cy="139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2" name="普通建設事業費 （ うち新規整備　）最小値テキスト">
          <a:extLst>
            <a:ext uri="{FF2B5EF4-FFF2-40B4-BE49-F238E27FC236}">
              <a16:creationId xmlns:a16="http://schemas.microsoft.com/office/drawing/2014/main" id="{234D005D-81BA-420B-BA84-DEFC04EEE30D}"/>
            </a:ext>
          </a:extLst>
        </xdr:cNvPr>
        <xdr:cNvSpPr txBox="1"/>
      </xdr:nvSpPr>
      <xdr:spPr>
        <a:xfrm>
          <a:off x="9477375" y="127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3" name="直線コネクタ 402">
          <a:extLst>
            <a:ext uri="{FF2B5EF4-FFF2-40B4-BE49-F238E27FC236}">
              <a16:creationId xmlns:a16="http://schemas.microsoft.com/office/drawing/2014/main" id="{E508CD28-F277-4646-9883-84398FE6FBBF}"/>
            </a:ext>
          </a:extLst>
        </xdr:cNvPr>
        <xdr:cNvCxnSpPr/>
      </xdr:nvCxnSpPr>
      <xdr:spPr>
        <a:xfrm>
          <a:off x="9363075" y="127632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4" name="普通建設事業費 （ うち新規整備　）最大値テキスト">
          <a:extLst>
            <a:ext uri="{FF2B5EF4-FFF2-40B4-BE49-F238E27FC236}">
              <a16:creationId xmlns:a16="http://schemas.microsoft.com/office/drawing/2014/main" id="{7617E596-77AD-4195-82CD-3735972D8A78}"/>
            </a:ext>
          </a:extLst>
        </xdr:cNvPr>
        <xdr:cNvSpPr txBox="1"/>
      </xdr:nvSpPr>
      <xdr:spPr>
        <a:xfrm>
          <a:off x="9477375" y="1116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5" name="直線コネクタ 404">
          <a:extLst>
            <a:ext uri="{FF2B5EF4-FFF2-40B4-BE49-F238E27FC236}">
              <a16:creationId xmlns:a16="http://schemas.microsoft.com/office/drawing/2014/main" id="{1912D3FF-660C-4A5E-AFEA-0049591CCDFF}"/>
            </a:ext>
          </a:extLst>
        </xdr:cNvPr>
        <xdr:cNvCxnSpPr/>
      </xdr:nvCxnSpPr>
      <xdr:spPr>
        <a:xfrm>
          <a:off x="9363075" y="11372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115468</xdr:rowOff>
    </xdr:from>
    <xdr:to>
      <xdr:col>55</xdr:col>
      <xdr:colOff>0</xdr:colOff>
      <xdr:row>76</xdr:row>
      <xdr:rowOff>121755</xdr:rowOff>
    </xdr:to>
    <xdr:cxnSp macro="">
      <xdr:nvCxnSpPr>
        <xdr:cNvPr id="406" name="直線コネクタ 405">
          <a:extLst>
            <a:ext uri="{FF2B5EF4-FFF2-40B4-BE49-F238E27FC236}">
              <a16:creationId xmlns:a16="http://schemas.microsoft.com/office/drawing/2014/main" id="{2C77EA0C-EBC2-4665-B323-EE525E454903}"/>
            </a:ext>
          </a:extLst>
        </xdr:cNvPr>
        <xdr:cNvCxnSpPr/>
      </xdr:nvCxnSpPr>
      <xdr:spPr>
        <a:xfrm>
          <a:off x="8686800" y="12269368"/>
          <a:ext cx="742950" cy="1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07" name="普通建設事業費 （ うち新規整備　）平均値テキスト">
          <a:extLst>
            <a:ext uri="{FF2B5EF4-FFF2-40B4-BE49-F238E27FC236}">
              <a16:creationId xmlns:a16="http://schemas.microsoft.com/office/drawing/2014/main" id="{FC2026DA-486B-4D03-BAA1-0785BD4F462A}"/>
            </a:ext>
          </a:extLst>
        </xdr:cNvPr>
        <xdr:cNvSpPr txBox="1"/>
      </xdr:nvSpPr>
      <xdr:spPr>
        <a:xfrm>
          <a:off x="9477375" y="1212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08" name="フローチャート: 判断 407">
          <a:extLst>
            <a:ext uri="{FF2B5EF4-FFF2-40B4-BE49-F238E27FC236}">
              <a16:creationId xmlns:a16="http://schemas.microsoft.com/office/drawing/2014/main" id="{F4CCD09B-39F9-419E-8935-932C029F204F}"/>
            </a:ext>
          </a:extLst>
        </xdr:cNvPr>
        <xdr:cNvSpPr/>
      </xdr:nvSpPr>
      <xdr:spPr>
        <a:xfrm>
          <a:off x="9401175" y="12260161"/>
          <a:ext cx="762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69329</xdr:rowOff>
    </xdr:from>
    <xdr:to>
      <xdr:col>50</xdr:col>
      <xdr:colOff>114300</xdr:colOff>
      <xdr:row>75</xdr:row>
      <xdr:rowOff>115468</xdr:rowOff>
    </xdr:to>
    <xdr:cxnSp macro="">
      <xdr:nvCxnSpPr>
        <xdr:cNvPr id="409" name="直線コネクタ 408">
          <a:extLst>
            <a:ext uri="{FF2B5EF4-FFF2-40B4-BE49-F238E27FC236}">
              <a16:creationId xmlns:a16="http://schemas.microsoft.com/office/drawing/2014/main" id="{B95FFDD8-B7F9-4EFB-963F-5568B63EED15}"/>
            </a:ext>
          </a:extLst>
        </xdr:cNvPr>
        <xdr:cNvCxnSpPr/>
      </xdr:nvCxnSpPr>
      <xdr:spPr>
        <a:xfrm>
          <a:off x="7886700" y="12220054"/>
          <a:ext cx="8001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0" name="フローチャート: 判断 409">
          <a:extLst>
            <a:ext uri="{FF2B5EF4-FFF2-40B4-BE49-F238E27FC236}">
              <a16:creationId xmlns:a16="http://schemas.microsoft.com/office/drawing/2014/main" id="{A8D544C6-A014-4C8F-9C04-653AC16F3CD8}"/>
            </a:ext>
          </a:extLst>
        </xdr:cNvPr>
        <xdr:cNvSpPr/>
      </xdr:nvSpPr>
      <xdr:spPr>
        <a:xfrm>
          <a:off x="8639175" y="123169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1" name="テキスト ボックス 410">
          <a:extLst>
            <a:ext uri="{FF2B5EF4-FFF2-40B4-BE49-F238E27FC236}">
              <a16:creationId xmlns:a16="http://schemas.microsoft.com/office/drawing/2014/main" id="{DE91E52E-DF26-47A9-8C20-6EB518375EC3}"/>
            </a:ext>
          </a:extLst>
        </xdr:cNvPr>
        <xdr:cNvSpPr txBox="1"/>
      </xdr:nvSpPr>
      <xdr:spPr>
        <a:xfrm>
          <a:off x="8438661" y="124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65177</xdr:rowOff>
    </xdr:from>
    <xdr:to>
      <xdr:col>45</xdr:col>
      <xdr:colOff>177800</xdr:colOff>
      <xdr:row>75</xdr:row>
      <xdr:rowOff>69329</xdr:rowOff>
    </xdr:to>
    <xdr:cxnSp macro="">
      <xdr:nvCxnSpPr>
        <xdr:cNvPr id="412" name="直線コネクタ 411">
          <a:extLst>
            <a:ext uri="{FF2B5EF4-FFF2-40B4-BE49-F238E27FC236}">
              <a16:creationId xmlns:a16="http://schemas.microsoft.com/office/drawing/2014/main" id="{D29B7A3D-E9DC-48D6-A96D-13C2EFAB9138}"/>
            </a:ext>
          </a:extLst>
        </xdr:cNvPr>
        <xdr:cNvCxnSpPr/>
      </xdr:nvCxnSpPr>
      <xdr:spPr>
        <a:xfrm>
          <a:off x="7077075" y="1222225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3" name="フローチャート: 判断 412">
          <a:extLst>
            <a:ext uri="{FF2B5EF4-FFF2-40B4-BE49-F238E27FC236}">
              <a16:creationId xmlns:a16="http://schemas.microsoft.com/office/drawing/2014/main" id="{9CF29950-7260-4B67-A28E-D2126FBC3F84}"/>
            </a:ext>
          </a:extLst>
        </xdr:cNvPr>
        <xdr:cNvSpPr/>
      </xdr:nvSpPr>
      <xdr:spPr>
        <a:xfrm>
          <a:off x="7839075" y="122323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14" name="テキスト ボックス 413">
          <a:extLst>
            <a:ext uri="{FF2B5EF4-FFF2-40B4-BE49-F238E27FC236}">
              <a16:creationId xmlns:a16="http://schemas.microsoft.com/office/drawing/2014/main" id="{6C7D0BE0-C6A3-48AF-BA41-554FF809780C}"/>
            </a:ext>
          </a:extLst>
        </xdr:cNvPr>
        <xdr:cNvSpPr txBox="1"/>
      </xdr:nvSpPr>
      <xdr:spPr>
        <a:xfrm>
          <a:off x="7648086" y="123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65177</xdr:rowOff>
    </xdr:from>
    <xdr:to>
      <xdr:col>41</xdr:col>
      <xdr:colOff>50800</xdr:colOff>
      <xdr:row>75</xdr:row>
      <xdr:rowOff>133642</xdr:rowOff>
    </xdr:to>
    <xdr:cxnSp macro="">
      <xdr:nvCxnSpPr>
        <xdr:cNvPr id="415" name="直線コネクタ 414">
          <a:extLst>
            <a:ext uri="{FF2B5EF4-FFF2-40B4-BE49-F238E27FC236}">
              <a16:creationId xmlns:a16="http://schemas.microsoft.com/office/drawing/2014/main" id="{181BC463-FCC0-45A2-8493-C3427DB9ACC3}"/>
            </a:ext>
          </a:extLst>
        </xdr:cNvPr>
        <xdr:cNvCxnSpPr/>
      </xdr:nvCxnSpPr>
      <xdr:spPr>
        <a:xfrm flipV="1">
          <a:off x="6286500" y="12222252"/>
          <a:ext cx="790575" cy="6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16" name="フローチャート: 判断 415">
          <a:extLst>
            <a:ext uri="{FF2B5EF4-FFF2-40B4-BE49-F238E27FC236}">
              <a16:creationId xmlns:a16="http://schemas.microsoft.com/office/drawing/2014/main" id="{B02E1F07-C146-4321-8150-B9CC185D1AC0}"/>
            </a:ext>
          </a:extLst>
        </xdr:cNvPr>
        <xdr:cNvSpPr/>
      </xdr:nvSpPr>
      <xdr:spPr>
        <a:xfrm>
          <a:off x="7029450" y="12219622"/>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17" name="テキスト ボックス 416">
          <a:extLst>
            <a:ext uri="{FF2B5EF4-FFF2-40B4-BE49-F238E27FC236}">
              <a16:creationId xmlns:a16="http://schemas.microsoft.com/office/drawing/2014/main" id="{A48C210F-B161-4FF0-AECE-1D3E6D0FA7D0}"/>
            </a:ext>
          </a:extLst>
        </xdr:cNvPr>
        <xdr:cNvSpPr txBox="1"/>
      </xdr:nvSpPr>
      <xdr:spPr>
        <a:xfrm>
          <a:off x="6847986" y="123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18" name="フローチャート: 判断 417">
          <a:extLst>
            <a:ext uri="{FF2B5EF4-FFF2-40B4-BE49-F238E27FC236}">
              <a16:creationId xmlns:a16="http://schemas.microsoft.com/office/drawing/2014/main" id="{90EF84DE-C6E9-4E76-94BE-FA5ADD12B87F}"/>
            </a:ext>
          </a:extLst>
        </xdr:cNvPr>
        <xdr:cNvSpPr/>
      </xdr:nvSpPr>
      <xdr:spPr>
        <a:xfrm>
          <a:off x="6238875" y="121749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19" name="テキスト ボックス 418">
          <a:extLst>
            <a:ext uri="{FF2B5EF4-FFF2-40B4-BE49-F238E27FC236}">
              <a16:creationId xmlns:a16="http://schemas.microsoft.com/office/drawing/2014/main" id="{ABEE6755-BD00-460D-AAB9-3608BF8445E6}"/>
            </a:ext>
          </a:extLst>
        </xdr:cNvPr>
        <xdr:cNvSpPr txBox="1"/>
      </xdr:nvSpPr>
      <xdr:spPr>
        <a:xfrm>
          <a:off x="6038361"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E72C6AD-E8A9-4942-B823-A21A0707A32B}"/>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A1695014-58CA-48B8-98CB-F61FACF7A752}"/>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F51B6E48-C1C6-470F-9D6F-6807AF8CB488}"/>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00F1719-E842-4A5C-97F9-3B57EE483876}"/>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2C608E84-0C0C-4180-8D44-6B572F3D1E69}"/>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70955</xdr:rowOff>
    </xdr:from>
    <xdr:to>
      <xdr:col>55</xdr:col>
      <xdr:colOff>50800</xdr:colOff>
      <xdr:row>77</xdr:row>
      <xdr:rowOff>1105</xdr:rowOff>
    </xdr:to>
    <xdr:sp macro="" textlink="">
      <xdr:nvSpPr>
        <xdr:cNvPr id="425" name="楕円 424">
          <a:extLst>
            <a:ext uri="{FF2B5EF4-FFF2-40B4-BE49-F238E27FC236}">
              <a16:creationId xmlns:a16="http://schemas.microsoft.com/office/drawing/2014/main" id="{152389CB-2389-497D-A1F5-145C70F890A0}"/>
            </a:ext>
          </a:extLst>
        </xdr:cNvPr>
        <xdr:cNvSpPr/>
      </xdr:nvSpPr>
      <xdr:spPr>
        <a:xfrm>
          <a:off x="9401175" y="123836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49382</xdr:rowOff>
    </xdr:from>
    <xdr:ext cx="534377" cy="259045"/>
    <xdr:sp macro="" textlink="">
      <xdr:nvSpPr>
        <xdr:cNvPr id="426" name="普通建設事業費 （ うち新規整備　）該当値テキスト">
          <a:extLst>
            <a:ext uri="{FF2B5EF4-FFF2-40B4-BE49-F238E27FC236}">
              <a16:creationId xmlns:a16="http://schemas.microsoft.com/office/drawing/2014/main" id="{0A0896B7-29D2-4171-9D62-2028EBD12EF2}"/>
            </a:ext>
          </a:extLst>
        </xdr:cNvPr>
        <xdr:cNvSpPr txBox="1"/>
      </xdr:nvSpPr>
      <xdr:spPr>
        <a:xfrm>
          <a:off x="9477375" y="123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64668</xdr:rowOff>
    </xdr:from>
    <xdr:to>
      <xdr:col>50</xdr:col>
      <xdr:colOff>165100</xdr:colOff>
      <xdr:row>75</xdr:row>
      <xdr:rowOff>166269</xdr:rowOff>
    </xdr:to>
    <xdr:sp macro="" textlink="">
      <xdr:nvSpPr>
        <xdr:cNvPr id="427" name="楕円 426">
          <a:extLst>
            <a:ext uri="{FF2B5EF4-FFF2-40B4-BE49-F238E27FC236}">
              <a16:creationId xmlns:a16="http://schemas.microsoft.com/office/drawing/2014/main" id="{8ACDED9F-25F5-4BD5-B8BD-E49F3DCC8FD6}"/>
            </a:ext>
          </a:extLst>
        </xdr:cNvPr>
        <xdr:cNvSpPr/>
      </xdr:nvSpPr>
      <xdr:spPr>
        <a:xfrm>
          <a:off x="8639175" y="12221743"/>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11345</xdr:rowOff>
    </xdr:from>
    <xdr:ext cx="534377" cy="259045"/>
    <xdr:sp macro="" textlink="">
      <xdr:nvSpPr>
        <xdr:cNvPr id="428" name="テキスト ボックス 427">
          <a:extLst>
            <a:ext uri="{FF2B5EF4-FFF2-40B4-BE49-F238E27FC236}">
              <a16:creationId xmlns:a16="http://schemas.microsoft.com/office/drawing/2014/main" id="{89CF8AEE-8A26-4D13-BB1D-C11FA42D8E65}"/>
            </a:ext>
          </a:extLst>
        </xdr:cNvPr>
        <xdr:cNvSpPr txBox="1"/>
      </xdr:nvSpPr>
      <xdr:spPr>
        <a:xfrm>
          <a:off x="8438661" y="1200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18529</xdr:rowOff>
    </xdr:from>
    <xdr:to>
      <xdr:col>46</xdr:col>
      <xdr:colOff>38100</xdr:colOff>
      <xdr:row>75</xdr:row>
      <xdr:rowOff>120129</xdr:rowOff>
    </xdr:to>
    <xdr:sp macro="" textlink="">
      <xdr:nvSpPr>
        <xdr:cNvPr id="429" name="楕円 428">
          <a:extLst>
            <a:ext uri="{FF2B5EF4-FFF2-40B4-BE49-F238E27FC236}">
              <a16:creationId xmlns:a16="http://schemas.microsoft.com/office/drawing/2014/main" id="{6029FBAF-05D5-47EC-A9B9-AC5FBC807272}"/>
            </a:ext>
          </a:extLst>
        </xdr:cNvPr>
        <xdr:cNvSpPr/>
      </xdr:nvSpPr>
      <xdr:spPr>
        <a:xfrm>
          <a:off x="7839075" y="121724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136656</xdr:rowOff>
    </xdr:from>
    <xdr:ext cx="534377" cy="259045"/>
    <xdr:sp macro="" textlink="">
      <xdr:nvSpPr>
        <xdr:cNvPr id="430" name="テキスト ボックス 429">
          <a:extLst>
            <a:ext uri="{FF2B5EF4-FFF2-40B4-BE49-F238E27FC236}">
              <a16:creationId xmlns:a16="http://schemas.microsoft.com/office/drawing/2014/main" id="{CE19F9EC-75B6-4363-AAE7-63340389E346}"/>
            </a:ext>
          </a:extLst>
        </xdr:cNvPr>
        <xdr:cNvSpPr txBox="1"/>
      </xdr:nvSpPr>
      <xdr:spPr>
        <a:xfrm>
          <a:off x="7648086" y="119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14377</xdr:rowOff>
    </xdr:from>
    <xdr:to>
      <xdr:col>41</xdr:col>
      <xdr:colOff>101600</xdr:colOff>
      <xdr:row>75</xdr:row>
      <xdr:rowOff>115977</xdr:rowOff>
    </xdr:to>
    <xdr:sp macro="" textlink="">
      <xdr:nvSpPr>
        <xdr:cNvPr id="431" name="楕円 430">
          <a:extLst>
            <a:ext uri="{FF2B5EF4-FFF2-40B4-BE49-F238E27FC236}">
              <a16:creationId xmlns:a16="http://schemas.microsoft.com/office/drawing/2014/main" id="{67942711-89B4-4EC3-8AB6-6DD18709A076}"/>
            </a:ext>
          </a:extLst>
        </xdr:cNvPr>
        <xdr:cNvSpPr/>
      </xdr:nvSpPr>
      <xdr:spPr>
        <a:xfrm>
          <a:off x="7029450" y="1216510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132504</xdr:rowOff>
    </xdr:from>
    <xdr:ext cx="534377" cy="259045"/>
    <xdr:sp macro="" textlink="">
      <xdr:nvSpPr>
        <xdr:cNvPr id="432" name="テキスト ボックス 431">
          <a:extLst>
            <a:ext uri="{FF2B5EF4-FFF2-40B4-BE49-F238E27FC236}">
              <a16:creationId xmlns:a16="http://schemas.microsoft.com/office/drawing/2014/main" id="{87E86394-CC1E-479A-8617-82020B49B64E}"/>
            </a:ext>
          </a:extLst>
        </xdr:cNvPr>
        <xdr:cNvSpPr txBox="1"/>
      </xdr:nvSpPr>
      <xdr:spPr>
        <a:xfrm>
          <a:off x="6847986" y="119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82842</xdr:rowOff>
    </xdr:from>
    <xdr:to>
      <xdr:col>36</xdr:col>
      <xdr:colOff>165100</xdr:colOff>
      <xdr:row>76</xdr:row>
      <xdr:rowOff>12991</xdr:rowOff>
    </xdr:to>
    <xdr:sp macro="" textlink="">
      <xdr:nvSpPr>
        <xdr:cNvPr id="433" name="楕円 432">
          <a:extLst>
            <a:ext uri="{FF2B5EF4-FFF2-40B4-BE49-F238E27FC236}">
              <a16:creationId xmlns:a16="http://schemas.microsoft.com/office/drawing/2014/main" id="{B375D56E-B2B0-4DAE-84D2-A55879002431}"/>
            </a:ext>
          </a:extLst>
        </xdr:cNvPr>
        <xdr:cNvSpPr/>
      </xdr:nvSpPr>
      <xdr:spPr>
        <a:xfrm>
          <a:off x="6238875" y="12239917"/>
          <a:ext cx="95250" cy="857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4118</xdr:rowOff>
    </xdr:from>
    <xdr:ext cx="534377" cy="259045"/>
    <xdr:sp macro="" textlink="">
      <xdr:nvSpPr>
        <xdr:cNvPr id="434" name="テキスト ボックス 433">
          <a:extLst>
            <a:ext uri="{FF2B5EF4-FFF2-40B4-BE49-F238E27FC236}">
              <a16:creationId xmlns:a16="http://schemas.microsoft.com/office/drawing/2014/main" id="{B67D1073-549D-4133-AC0D-AB19A3029B53}"/>
            </a:ext>
          </a:extLst>
        </xdr:cNvPr>
        <xdr:cNvSpPr txBox="1"/>
      </xdr:nvSpPr>
      <xdr:spPr>
        <a:xfrm>
          <a:off x="6038361" y="123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63345EDF-670F-4829-8B81-A3FB32069FAF}"/>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1FA3CF87-3FAF-4375-A377-AF9AAAD90D96}"/>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A9240A68-0BAA-4751-BEDE-8132800FDBF6}"/>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BD35B759-43AE-4322-8D3F-ADBC9DC500F7}"/>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39E07659-5A3C-471E-B975-EB3031E7B8EE}"/>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501C915E-8584-4E94-A0C8-3F9A1CE96676}"/>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61826E13-E754-4DEF-B22C-9BE1E1E5AEF2}"/>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531AA697-C8C1-4CE9-A633-BEED1C84ADAB}"/>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921A9363-D318-4FC7-AE39-FA15F2921D46}"/>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19850B90-91E7-4AA2-8268-60B427FDD7A7}"/>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FC631FF1-F0C2-4961-BE54-34F741E32C2B}"/>
            </a:ext>
          </a:extLst>
        </xdr:cNvPr>
        <xdr:cNvSpPr txBox="1"/>
      </xdr:nvSpPr>
      <xdr:spPr>
        <a:xfrm>
          <a:off x="5723389"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7C8B9889-F4B7-43D2-ABDC-D18EA489708E}"/>
            </a:ext>
          </a:extLst>
        </xdr:cNvPr>
        <xdr:cNvCxnSpPr/>
      </xdr:nvCxnSpPr>
      <xdr:spPr>
        <a:xfrm>
          <a:off x="5953125" y="162183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C32EA903-7978-4ABE-81DF-A97EBB356F91}"/>
            </a:ext>
          </a:extLst>
        </xdr:cNvPr>
        <xdr:cNvSpPr txBox="1"/>
      </xdr:nvSpPr>
      <xdr:spPr>
        <a:xfrm>
          <a:off x="5478976" y="160697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E59C28EF-CFDB-4A54-B125-1079342323BF}"/>
            </a:ext>
          </a:extLst>
        </xdr:cNvPr>
        <xdr:cNvCxnSpPr/>
      </xdr:nvCxnSpPr>
      <xdr:spPr>
        <a:xfrm>
          <a:off x="5953125" y="158886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7D203F44-2E3A-42F1-836D-E2216F84C76B}"/>
            </a:ext>
          </a:extLst>
        </xdr:cNvPr>
        <xdr:cNvSpPr txBox="1"/>
      </xdr:nvSpPr>
      <xdr:spPr>
        <a:xfrm>
          <a:off x="5478976"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AF0FA014-576A-409E-8505-1EF1A15A62C1}"/>
            </a:ext>
          </a:extLst>
        </xdr:cNvPr>
        <xdr:cNvCxnSpPr/>
      </xdr:nvCxnSpPr>
      <xdr:spPr>
        <a:xfrm>
          <a:off x="5953125" y="155620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26E3DDF2-E974-4339-A776-60FDE63B2F10}"/>
            </a:ext>
          </a:extLst>
        </xdr:cNvPr>
        <xdr:cNvSpPr txBox="1"/>
      </xdr:nvSpPr>
      <xdr:spPr>
        <a:xfrm>
          <a:off x="5478976" y="1542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30AFF2C9-3784-4CD8-BDBE-5EB08E58167B}"/>
            </a:ext>
          </a:extLst>
        </xdr:cNvPr>
        <xdr:cNvCxnSpPr/>
      </xdr:nvCxnSpPr>
      <xdr:spPr>
        <a:xfrm>
          <a:off x="5953125" y="152322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937CCF1B-8B79-49A6-BE47-31E8AFC19B65}"/>
            </a:ext>
          </a:extLst>
        </xdr:cNvPr>
        <xdr:cNvSpPr txBox="1"/>
      </xdr:nvSpPr>
      <xdr:spPr>
        <a:xfrm>
          <a:off x="5478976" y="150964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DEA6DA26-7D3B-4A7F-A279-635BA64368BC}"/>
            </a:ext>
          </a:extLst>
        </xdr:cNvPr>
        <xdr:cNvCxnSpPr/>
      </xdr:nvCxnSpPr>
      <xdr:spPr>
        <a:xfrm>
          <a:off x="5953125" y="149057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4041A68F-C5AE-4346-AFDC-0BDB71BF5BFC}"/>
            </a:ext>
          </a:extLst>
        </xdr:cNvPr>
        <xdr:cNvSpPr txBox="1"/>
      </xdr:nvSpPr>
      <xdr:spPr>
        <a:xfrm>
          <a:off x="5478976" y="147666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518BF924-8CF4-489F-9E41-6A1E7139CB72}"/>
            </a:ext>
          </a:extLst>
        </xdr:cNvPr>
        <xdr:cNvCxnSpPr/>
      </xdr:nvCxnSpPr>
      <xdr:spPr>
        <a:xfrm>
          <a:off x="5953125" y="145950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2D5B8859-5352-4C47-B1E1-3A20D103CE0F}"/>
            </a:ext>
          </a:extLst>
        </xdr:cNvPr>
        <xdr:cNvSpPr txBox="1"/>
      </xdr:nvSpPr>
      <xdr:spPr>
        <a:xfrm>
          <a:off x="5478976" y="144591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4FE8558A-5E70-48CD-8A3C-2D1340323DB4}"/>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824BFC3D-0CE6-4251-9E96-DB50A8F4A1B1}"/>
            </a:ext>
          </a:extLst>
        </xdr:cNvPr>
        <xdr:cNvSpPr txBox="1"/>
      </xdr:nvSpPr>
      <xdr:spPr>
        <a:xfrm>
          <a:off x="5478976"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D8461F2-DDE5-4D47-8C55-7711ABB08805}"/>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1" name="直線コネクタ 460">
          <a:extLst>
            <a:ext uri="{FF2B5EF4-FFF2-40B4-BE49-F238E27FC236}">
              <a16:creationId xmlns:a16="http://schemas.microsoft.com/office/drawing/2014/main" id="{34BDA6E3-50B4-46DC-9BD5-1AAE8D2BE20C}"/>
            </a:ext>
          </a:extLst>
        </xdr:cNvPr>
        <xdr:cNvCxnSpPr/>
      </xdr:nvCxnSpPr>
      <xdr:spPr>
        <a:xfrm flipV="1">
          <a:off x="9427845" y="14770336"/>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2" name="普通建設事業費 （ うち更新整備　）最小値テキスト">
          <a:extLst>
            <a:ext uri="{FF2B5EF4-FFF2-40B4-BE49-F238E27FC236}">
              <a16:creationId xmlns:a16="http://schemas.microsoft.com/office/drawing/2014/main" id="{1FA0995F-5611-4060-B105-EC78E4F02099}"/>
            </a:ext>
          </a:extLst>
        </xdr:cNvPr>
        <xdr:cNvSpPr txBox="1"/>
      </xdr:nvSpPr>
      <xdr:spPr>
        <a:xfrm>
          <a:off x="9477375" y="160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3" name="直線コネクタ 462">
          <a:extLst>
            <a:ext uri="{FF2B5EF4-FFF2-40B4-BE49-F238E27FC236}">
              <a16:creationId xmlns:a16="http://schemas.microsoft.com/office/drawing/2014/main" id="{9DC47E3A-DEC1-4DCB-9677-2EA123D61805}"/>
            </a:ext>
          </a:extLst>
        </xdr:cNvPr>
        <xdr:cNvCxnSpPr/>
      </xdr:nvCxnSpPr>
      <xdr:spPr>
        <a:xfrm>
          <a:off x="9363075" y="160115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4" name="普通建設事業費 （ うち更新整備　）最大値テキスト">
          <a:extLst>
            <a:ext uri="{FF2B5EF4-FFF2-40B4-BE49-F238E27FC236}">
              <a16:creationId xmlns:a16="http://schemas.microsoft.com/office/drawing/2014/main" id="{644EC3BB-E6F6-4B4C-8FCE-DA970BCF3558}"/>
            </a:ext>
          </a:extLst>
        </xdr:cNvPr>
        <xdr:cNvSpPr txBox="1"/>
      </xdr:nvSpPr>
      <xdr:spPr>
        <a:xfrm>
          <a:off x="9477375" y="145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5" name="直線コネクタ 464">
          <a:extLst>
            <a:ext uri="{FF2B5EF4-FFF2-40B4-BE49-F238E27FC236}">
              <a16:creationId xmlns:a16="http://schemas.microsoft.com/office/drawing/2014/main" id="{5E4049F1-5DFC-4B18-9978-0E9CE1B0CB4F}"/>
            </a:ext>
          </a:extLst>
        </xdr:cNvPr>
        <xdr:cNvCxnSpPr/>
      </xdr:nvCxnSpPr>
      <xdr:spPr>
        <a:xfrm>
          <a:off x="9363075" y="147703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17824</xdr:rowOff>
    </xdr:from>
    <xdr:to>
      <xdr:col>55</xdr:col>
      <xdr:colOff>0</xdr:colOff>
      <xdr:row>96</xdr:row>
      <xdr:rowOff>117297</xdr:rowOff>
    </xdr:to>
    <xdr:cxnSp macro="">
      <xdr:nvCxnSpPr>
        <xdr:cNvPr id="466" name="直線コネクタ 465">
          <a:extLst>
            <a:ext uri="{FF2B5EF4-FFF2-40B4-BE49-F238E27FC236}">
              <a16:creationId xmlns:a16="http://schemas.microsoft.com/office/drawing/2014/main" id="{243EB21D-A8BD-4117-B4A1-63ECC4B1E4AA}"/>
            </a:ext>
          </a:extLst>
        </xdr:cNvPr>
        <xdr:cNvCxnSpPr/>
      </xdr:nvCxnSpPr>
      <xdr:spPr>
        <a:xfrm flipV="1">
          <a:off x="8686800" y="15619774"/>
          <a:ext cx="742950" cy="9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67" name="普通建設事業費 （ うち更新整備　）平均値テキスト">
          <a:extLst>
            <a:ext uri="{FF2B5EF4-FFF2-40B4-BE49-F238E27FC236}">
              <a16:creationId xmlns:a16="http://schemas.microsoft.com/office/drawing/2014/main" id="{D874161A-0FB6-43CC-B92B-9D4567139C28}"/>
            </a:ext>
          </a:extLst>
        </xdr:cNvPr>
        <xdr:cNvSpPr txBox="1"/>
      </xdr:nvSpPr>
      <xdr:spPr>
        <a:xfrm>
          <a:off x="9477375" y="15117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68" name="フローチャート: 判断 467">
          <a:extLst>
            <a:ext uri="{FF2B5EF4-FFF2-40B4-BE49-F238E27FC236}">
              <a16:creationId xmlns:a16="http://schemas.microsoft.com/office/drawing/2014/main" id="{38F7D1B0-871D-47AD-A4AE-BB559DE175CB}"/>
            </a:ext>
          </a:extLst>
        </xdr:cNvPr>
        <xdr:cNvSpPr/>
      </xdr:nvSpPr>
      <xdr:spPr>
        <a:xfrm>
          <a:off x="9401175" y="1526631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66580</xdr:rowOff>
    </xdr:from>
    <xdr:to>
      <xdr:col>50</xdr:col>
      <xdr:colOff>114300</xdr:colOff>
      <xdr:row>96</xdr:row>
      <xdr:rowOff>117297</xdr:rowOff>
    </xdr:to>
    <xdr:cxnSp macro="">
      <xdr:nvCxnSpPr>
        <xdr:cNvPr id="469" name="直線コネクタ 468">
          <a:extLst>
            <a:ext uri="{FF2B5EF4-FFF2-40B4-BE49-F238E27FC236}">
              <a16:creationId xmlns:a16="http://schemas.microsoft.com/office/drawing/2014/main" id="{C8D6282D-DC37-44C0-B29D-E74ACF4C50C7}"/>
            </a:ext>
          </a:extLst>
        </xdr:cNvPr>
        <xdr:cNvCxnSpPr/>
      </xdr:nvCxnSpPr>
      <xdr:spPr>
        <a:xfrm>
          <a:off x="7886700" y="15671705"/>
          <a:ext cx="800100" cy="4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0" name="フローチャート: 判断 469">
          <a:extLst>
            <a:ext uri="{FF2B5EF4-FFF2-40B4-BE49-F238E27FC236}">
              <a16:creationId xmlns:a16="http://schemas.microsoft.com/office/drawing/2014/main" id="{FDCB99CE-A9C7-472B-8404-321661BCD92F}"/>
            </a:ext>
          </a:extLst>
        </xdr:cNvPr>
        <xdr:cNvSpPr/>
      </xdr:nvSpPr>
      <xdr:spPr>
        <a:xfrm>
          <a:off x="8639175" y="153571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71" name="テキスト ボックス 470">
          <a:extLst>
            <a:ext uri="{FF2B5EF4-FFF2-40B4-BE49-F238E27FC236}">
              <a16:creationId xmlns:a16="http://schemas.microsoft.com/office/drawing/2014/main" id="{9D432B59-B4A7-466B-A706-FFF5C7BAA1B1}"/>
            </a:ext>
          </a:extLst>
        </xdr:cNvPr>
        <xdr:cNvSpPr txBox="1"/>
      </xdr:nvSpPr>
      <xdr:spPr>
        <a:xfrm>
          <a:off x="8438661" y="151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36895</xdr:rowOff>
    </xdr:from>
    <xdr:to>
      <xdr:col>45</xdr:col>
      <xdr:colOff>177800</xdr:colOff>
      <xdr:row>96</xdr:row>
      <xdr:rowOff>66580</xdr:rowOff>
    </xdr:to>
    <xdr:cxnSp macro="">
      <xdr:nvCxnSpPr>
        <xdr:cNvPr id="472" name="直線コネクタ 471">
          <a:extLst>
            <a:ext uri="{FF2B5EF4-FFF2-40B4-BE49-F238E27FC236}">
              <a16:creationId xmlns:a16="http://schemas.microsoft.com/office/drawing/2014/main" id="{D45AE42D-EF36-4C30-B9B4-E39917C7E527}"/>
            </a:ext>
          </a:extLst>
        </xdr:cNvPr>
        <xdr:cNvCxnSpPr/>
      </xdr:nvCxnSpPr>
      <xdr:spPr>
        <a:xfrm>
          <a:off x="7077075" y="15467395"/>
          <a:ext cx="809625" cy="20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3" name="フローチャート: 判断 472">
          <a:extLst>
            <a:ext uri="{FF2B5EF4-FFF2-40B4-BE49-F238E27FC236}">
              <a16:creationId xmlns:a16="http://schemas.microsoft.com/office/drawing/2014/main" id="{09B3FFC9-0CAA-4B4B-BDF2-76513158CEC9}"/>
            </a:ext>
          </a:extLst>
        </xdr:cNvPr>
        <xdr:cNvSpPr/>
      </xdr:nvSpPr>
      <xdr:spPr>
        <a:xfrm>
          <a:off x="7839075" y="154709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158596</xdr:rowOff>
    </xdr:from>
    <xdr:ext cx="534377" cy="259045"/>
    <xdr:sp macro="" textlink="">
      <xdr:nvSpPr>
        <xdr:cNvPr id="474" name="テキスト ボックス 473">
          <a:extLst>
            <a:ext uri="{FF2B5EF4-FFF2-40B4-BE49-F238E27FC236}">
              <a16:creationId xmlns:a16="http://schemas.microsoft.com/office/drawing/2014/main" id="{2D5F1805-28DD-4D79-A013-9D6B1E5476FB}"/>
            </a:ext>
          </a:extLst>
        </xdr:cNvPr>
        <xdr:cNvSpPr txBox="1"/>
      </xdr:nvSpPr>
      <xdr:spPr>
        <a:xfrm>
          <a:off x="7648086" y="152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36895</xdr:rowOff>
    </xdr:from>
    <xdr:to>
      <xdr:col>41</xdr:col>
      <xdr:colOff>50800</xdr:colOff>
      <xdr:row>96</xdr:row>
      <xdr:rowOff>44211</xdr:rowOff>
    </xdr:to>
    <xdr:cxnSp macro="">
      <xdr:nvCxnSpPr>
        <xdr:cNvPr id="475" name="直線コネクタ 474">
          <a:extLst>
            <a:ext uri="{FF2B5EF4-FFF2-40B4-BE49-F238E27FC236}">
              <a16:creationId xmlns:a16="http://schemas.microsoft.com/office/drawing/2014/main" id="{60C8C0AA-668A-4DDC-8577-939449B5F69C}"/>
            </a:ext>
          </a:extLst>
        </xdr:cNvPr>
        <xdr:cNvCxnSpPr/>
      </xdr:nvCxnSpPr>
      <xdr:spPr>
        <a:xfrm flipV="1">
          <a:off x="6286500" y="15467395"/>
          <a:ext cx="790575" cy="1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76" name="フローチャート: 判断 475">
          <a:extLst>
            <a:ext uri="{FF2B5EF4-FFF2-40B4-BE49-F238E27FC236}">
              <a16:creationId xmlns:a16="http://schemas.microsoft.com/office/drawing/2014/main" id="{78620883-828E-4FC6-81C0-EB8D9DFF65A5}"/>
            </a:ext>
          </a:extLst>
        </xdr:cNvPr>
        <xdr:cNvSpPr/>
      </xdr:nvSpPr>
      <xdr:spPr>
        <a:xfrm>
          <a:off x="7029450" y="154975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77" name="テキスト ボックス 476">
          <a:extLst>
            <a:ext uri="{FF2B5EF4-FFF2-40B4-BE49-F238E27FC236}">
              <a16:creationId xmlns:a16="http://schemas.microsoft.com/office/drawing/2014/main" id="{8F785AF9-776B-4453-A547-A4946853A3A3}"/>
            </a:ext>
          </a:extLst>
        </xdr:cNvPr>
        <xdr:cNvSpPr txBox="1"/>
      </xdr:nvSpPr>
      <xdr:spPr>
        <a:xfrm>
          <a:off x="6847986" y="155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78" name="フローチャート: 判断 477">
          <a:extLst>
            <a:ext uri="{FF2B5EF4-FFF2-40B4-BE49-F238E27FC236}">
              <a16:creationId xmlns:a16="http://schemas.microsoft.com/office/drawing/2014/main" id="{FEFDDCA7-41A2-4445-A381-C2082BF13172}"/>
            </a:ext>
          </a:extLst>
        </xdr:cNvPr>
        <xdr:cNvSpPr/>
      </xdr:nvSpPr>
      <xdr:spPr>
        <a:xfrm>
          <a:off x="6238875" y="155722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79" name="テキスト ボックス 478">
          <a:extLst>
            <a:ext uri="{FF2B5EF4-FFF2-40B4-BE49-F238E27FC236}">
              <a16:creationId xmlns:a16="http://schemas.microsoft.com/office/drawing/2014/main" id="{445CBD43-5C16-422F-97BA-03BF38530473}"/>
            </a:ext>
          </a:extLst>
        </xdr:cNvPr>
        <xdr:cNvSpPr txBox="1"/>
      </xdr:nvSpPr>
      <xdr:spPr>
        <a:xfrm>
          <a:off x="6038361" y="1534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749DAD1-4032-4E7A-A335-439C8CC0D8D1}"/>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EF7FD856-913C-4EC3-A740-43ED2F01E236}"/>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F38DB358-7649-48DA-B11D-B3305F48BE8B}"/>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A55682FD-5978-4CBE-9C68-EF49A6D146F8}"/>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EA3A631-83AE-4BF2-AAB4-1FE65B67D4AC}"/>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138474</xdr:rowOff>
    </xdr:from>
    <xdr:to>
      <xdr:col>55</xdr:col>
      <xdr:colOff>50800</xdr:colOff>
      <xdr:row>96</xdr:row>
      <xdr:rowOff>68624</xdr:rowOff>
    </xdr:to>
    <xdr:sp macro="" textlink="">
      <xdr:nvSpPr>
        <xdr:cNvPr id="485" name="楕円 484">
          <a:extLst>
            <a:ext uri="{FF2B5EF4-FFF2-40B4-BE49-F238E27FC236}">
              <a16:creationId xmlns:a16="http://schemas.microsoft.com/office/drawing/2014/main" id="{EBC84B4B-3FDA-42CC-A5AB-3C1B5D1B46C7}"/>
            </a:ext>
          </a:extLst>
        </xdr:cNvPr>
        <xdr:cNvSpPr/>
      </xdr:nvSpPr>
      <xdr:spPr>
        <a:xfrm>
          <a:off x="9401175" y="1557214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116901</xdr:rowOff>
    </xdr:from>
    <xdr:ext cx="534377" cy="259045"/>
    <xdr:sp macro="" textlink="">
      <xdr:nvSpPr>
        <xdr:cNvPr id="486" name="普通建設事業費 （ うち更新整備　）該当値テキスト">
          <a:extLst>
            <a:ext uri="{FF2B5EF4-FFF2-40B4-BE49-F238E27FC236}">
              <a16:creationId xmlns:a16="http://schemas.microsoft.com/office/drawing/2014/main" id="{0248EA32-1884-4C83-955A-F41AA2B2CB25}"/>
            </a:ext>
          </a:extLst>
        </xdr:cNvPr>
        <xdr:cNvSpPr txBox="1"/>
      </xdr:nvSpPr>
      <xdr:spPr>
        <a:xfrm>
          <a:off x="9477375" y="1554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66497</xdr:rowOff>
    </xdr:from>
    <xdr:to>
      <xdr:col>50</xdr:col>
      <xdr:colOff>165100</xdr:colOff>
      <xdr:row>96</xdr:row>
      <xdr:rowOff>168097</xdr:rowOff>
    </xdr:to>
    <xdr:sp macro="" textlink="">
      <xdr:nvSpPr>
        <xdr:cNvPr id="487" name="楕円 486">
          <a:extLst>
            <a:ext uri="{FF2B5EF4-FFF2-40B4-BE49-F238E27FC236}">
              <a16:creationId xmlns:a16="http://schemas.microsoft.com/office/drawing/2014/main" id="{CFDB8E8A-DA2F-4B56-AA3B-2B075E2C752E}"/>
            </a:ext>
          </a:extLst>
        </xdr:cNvPr>
        <xdr:cNvSpPr/>
      </xdr:nvSpPr>
      <xdr:spPr>
        <a:xfrm>
          <a:off x="8639175" y="156716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159224</xdr:rowOff>
    </xdr:from>
    <xdr:ext cx="534377" cy="259045"/>
    <xdr:sp macro="" textlink="">
      <xdr:nvSpPr>
        <xdr:cNvPr id="488" name="テキスト ボックス 487">
          <a:extLst>
            <a:ext uri="{FF2B5EF4-FFF2-40B4-BE49-F238E27FC236}">
              <a16:creationId xmlns:a16="http://schemas.microsoft.com/office/drawing/2014/main" id="{0BF4C086-7058-4FBA-8F02-A4309B9399E5}"/>
            </a:ext>
          </a:extLst>
        </xdr:cNvPr>
        <xdr:cNvSpPr txBox="1"/>
      </xdr:nvSpPr>
      <xdr:spPr>
        <a:xfrm>
          <a:off x="8438661" y="1576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15780</xdr:rowOff>
    </xdr:from>
    <xdr:to>
      <xdr:col>46</xdr:col>
      <xdr:colOff>38100</xdr:colOff>
      <xdr:row>96</xdr:row>
      <xdr:rowOff>117380</xdr:rowOff>
    </xdr:to>
    <xdr:sp macro="" textlink="">
      <xdr:nvSpPr>
        <xdr:cNvPr id="489" name="楕円 488">
          <a:extLst>
            <a:ext uri="{FF2B5EF4-FFF2-40B4-BE49-F238E27FC236}">
              <a16:creationId xmlns:a16="http://schemas.microsoft.com/office/drawing/2014/main" id="{26DBC503-61F3-4077-B6D5-BFB5C59AB73B}"/>
            </a:ext>
          </a:extLst>
        </xdr:cNvPr>
        <xdr:cNvSpPr/>
      </xdr:nvSpPr>
      <xdr:spPr>
        <a:xfrm>
          <a:off x="7839075" y="156145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108507</xdr:rowOff>
    </xdr:from>
    <xdr:ext cx="534377" cy="259045"/>
    <xdr:sp macro="" textlink="">
      <xdr:nvSpPr>
        <xdr:cNvPr id="490" name="テキスト ボックス 489">
          <a:extLst>
            <a:ext uri="{FF2B5EF4-FFF2-40B4-BE49-F238E27FC236}">
              <a16:creationId xmlns:a16="http://schemas.microsoft.com/office/drawing/2014/main" id="{18210BFE-AED0-4E0E-BA8D-484F99C84443}"/>
            </a:ext>
          </a:extLst>
        </xdr:cNvPr>
        <xdr:cNvSpPr txBox="1"/>
      </xdr:nvSpPr>
      <xdr:spPr>
        <a:xfrm>
          <a:off x="7648086" y="1570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157545</xdr:rowOff>
    </xdr:from>
    <xdr:to>
      <xdr:col>41</xdr:col>
      <xdr:colOff>101600</xdr:colOff>
      <xdr:row>95</xdr:row>
      <xdr:rowOff>87695</xdr:rowOff>
    </xdr:to>
    <xdr:sp macro="" textlink="">
      <xdr:nvSpPr>
        <xdr:cNvPr id="491" name="楕円 490">
          <a:extLst>
            <a:ext uri="{FF2B5EF4-FFF2-40B4-BE49-F238E27FC236}">
              <a16:creationId xmlns:a16="http://schemas.microsoft.com/office/drawing/2014/main" id="{4F6B4185-35FE-41F9-AB72-F1A0385958F6}"/>
            </a:ext>
          </a:extLst>
        </xdr:cNvPr>
        <xdr:cNvSpPr/>
      </xdr:nvSpPr>
      <xdr:spPr>
        <a:xfrm>
          <a:off x="7029450" y="15419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104222</xdr:rowOff>
    </xdr:from>
    <xdr:ext cx="534377" cy="259045"/>
    <xdr:sp macro="" textlink="">
      <xdr:nvSpPr>
        <xdr:cNvPr id="492" name="テキスト ボックス 491">
          <a:extLst>
            <a:ext uri="{FF2B5EF4-FFF2-40B4-BE49-F238E27FC236}">
              <a16:creationId xmlns:a16="http://schemas.microsoft.com/office/drawing/2014/main" id="{E433A992-FF13-4615-B53D-E75452B4476C}"/>
            </a:ext>
          </a:extLst>
        </xdr:cNvPr>
        <xdr:cNvSpPr txBox="1"/>
      </xdr:nvSpPr>
      <xdr:spPr>
        <a:xfrm>
          <a:off x="6847986" y="1519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164861</xdr:rowOff>
    </xdr:from>
    <xdr:to>
      <xdr:col>36</xdr:col>
      <xdr:colOff>165100</xdr:colOff>
      <xdr:row>96</xdr:row>
      <xdr:rowOff>95011</xdr:rowOff>
    </xdr:to>
    <xdr:sp macro="" textlink="">
      <xdr:nvSpPr>
        <xdr:cNvPr id="493" name="楕円 492">
          <a:extLst>
            <a:ext uri="{FF2B5EF4-FFF2-40B4-BE49-F238E27FC236}">
              <a16:creationId xmlns:a16="http://schemas.microsoft.com/office/drawing/2014/main" id="{430FA853-CEFA-41F9-B7B9-9FD71E92EF7D}"/>
            </a:ext>
          </a:extLst>
        </xdr:cNvPr>
        <xdr:cNvSpPr/>
      </xdr:nvSpPr>
      <xdr:spPr>
        <a:xfrm>
          <a:off x="6238875" y="155921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86138</xdr:rowOff>
    </xdr:from>
    <xdr:ext cx="534377" cy="259045"/>
    <xdr:sp macro="" textlink="">
      <xdr:nvSpPr>
        <xdr:cNvPr id="494" name="テキスト ボックス 493">
          <a:extLst>
            <a:ext uri="{FF2B5EF4-FFF2-40B4-BE49-F238E27FC236}">
              <a16:creationId xmlns:a16="http://schemas.microsoft.com/office/drawing/2014/main" id="{589B37ED-129F-4A9A-AE3D-6189EEA9EBE8}"/>
            </a:ext>
          </a:extLst>
        </xdr:cNvPr>
        <xdr:cNvSpPr txBox="1"/>
      </xdr:nvSpPr>
      <xdr:spPr>
        <a:xfrm>
          <a:off x="6038361" y="156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C2CDFE37-4FDD-4FEC-9D99-0F0DC86F4551}"/>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5A00EBE-2E83-42E6-BB47-AEC009C58900}"/>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9F3B1F14-B8D9-43AB-B3DA-5D5DEC5F65F4}"/>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DB50D0AB-68C3-43A6-B972-EB3434404012}"/>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B492497B-6AB3-481C-8E69-9F26739FC852}"/>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1592CFFC-6E94-442C-85A5-C20052B5C3EF}"/>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2A40EF1F-B26A-4CBF-A3D7-B374AC62A1D9}"/>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6423FA6-9E9F-436D-B6FF-909916DAA983}"/>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2C17DA9C-BF82-4EF4-9549-4219B6B9D94B}"/>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80314F5F-E501-4FBE-B1A4-E109FE2FB8A7}"/>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72961D61-50D9-4E6C-B80E-222E69C17456}"/>
            </a:ext>
          </a:extLst>
        </xdr:cNvPr>
        <xdr:cNvCxnSpPr/>
      </xdr:nvCxnSpPr>
      <xdr:spPr>
        <a:xfrm>
          <a:off x="11210925" y="64266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84AFA3F9-6442-43CB-B673-B372361D6F23}"/>
            </a:ext>
          </a:extLst>
        </xdr:cNvPr>
        <xdr:cNvSpPr txBox="1"/>
      </xdr:nvSpPr>
      <xdr:spPr>
        <a:xfrm>
          <a:off x="10981189" y="62876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64622A83-8D95-498C-A62C-7F1A6E875D9B}"/>
            </a:ext>
          </a:extLst>
        </xdr:cNvPr>
        <xdr:cNvCxnSpPr/>
      </xdr:nvCxnSpPr>
      <xdr:spPr>
        <a:xfrm>
          <a:off x="11210925" y="61159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F91178EA-BB48-4811-B9E5-F5FFB02E5307}"/>
            </a:ext>
          </a:extLst>
        </xdr:cNvPr>
        <xdr:cNvSpPr txBox="1"/>
      </xdr:nvSpPr>
      <xdr:spPr>
        <a:xfrm>
          <a:off x="10794546" y="59800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942E73D3-DB97-4BBA-A819-95F92E1188A2}"/>
            </a:ext>
          </a:extLst>
        </xdr:cNvPr>
        <xdr:cNvCxnSpPr/>
      </xdr:nvCxnSpPr>
      <xdr:spPr>
        <a:xfrm>
          <a:off x="11210925" y="58084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4835049-E83E-48A9-A9D2-8E89A9DAE08D}"/>
            </a:ext>
          </a:extLst>
        </xdr:cNvPr>
        <xdr:cNvSpPr txBox="1"/>
      </xdr:nvSpPr>
      <xdr:spPr>
        <a:xfrm>
          <a:off x="10794546" y="56789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4D4919CA-377E-475C-9D07-9CC6A295C85C}"/>
            </a:ext>
          </a:extLst>
        </xdr:cNvPr>
        <xdr:cNvCxnSpPr/>
      </xdr:nvCxnSpPr>
      <xdr:spPr>
        <a:xfrm>
          <a:off x="11210925" y="54977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A04AE29-CA80-4253-8B97-38AFF104B5A5}"/>
            </a:ext>
          </a:extLst>
        </xdr:cNvPr>
        <xdr:cNvSpPr txBox="1"/>
      </xdr:nvSpPr>
      <xdr:spPr>
        <a:xfrm>
          <a:off x="10794546" y="53618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832AC5A2-5DF6-41EF-BBE6-329176B5EBC1}"/>
            </a:ext>
          </a:extLst>
        </xdr:cNvPr>
        <xdr:cNvCxnSpPr/>
      </xdr:nvCxnSpPr>
      <xdr:spPr>
        <a:xfrm>
          <a:off x="11210925" y="51902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FA28F34D-BE89-45A8-8AD7-96AB75033C40}"/>
            </a:ext>
          </a:extLst>
        </xdr:cNvPr>
        <xdr:cNvSpPr txBox="1"/>
      </xdr:nvSpPr>
      <xdr:spPr>
        <a:xfrm>
          <a:off x="10736776" y="5051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719779FC-AA15-4B68-91D5-4829505E03E2}"/>
            </a:ext>
          </a:extLst>
        </xdr:cNvPr>
        <xdr:cNvCxnSpPr/>
      </xdr:nvCxnSpPr>
      <xdr:spPr>
        <a:xfrm>
          <a:off x="11210925" y="48795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45622E1A-42AE-456E-A6E7-5DA38CB05ED3}"/>
            </a:ext>
          </a:extLst>
        </xdr:cNvPr>
        <xdr:cNvSpPr txBox="1"/>
      </xdr:nvSpPr>
      <xdr:spPr>
        <a:xfrm>
          <a:off x="10736776" y="4743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F4EC44ED-2533-42F4-A988-1AB3C0F2A6F2}"/>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F24DE89E-9BCC-42C1-BA2D-1683013FD54A}"/>
            </a:ext>
          </a:extLst>
        </xdr:cNvPr>
        <xdr:cNvSpPr txBox="1"/>
      </xdr:nvSpPr>
      <xdr:spPr>
        <a:xfrm>
          <a:off x="107367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205A7467-C21E-401F-A166-2F3A055BD1BA}"/>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8AE35E4E-C05A-4EC7-A30F-57250561715C}"/>
            </a:ext>
          </a:extLst>
        </xdr:cNvPr>
        <xdr:cNvCxnSpPr/>
      </xdr:nvCxnSpPr>
      <xdr:spPr>
        <a:xfrm flipV="1">
          <a:off x="14695170" y="4997504"/>
          <a:ext cx="1269" cy="1429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F983A6AB-0732-47C0-8FDE-490D32EDE8B6}"/>
            </a:ext>
          </a:extLst>
        </xdr:cNvPr>
        <xdr:cNvSpPr txBox="1"/>
      </xdr:nvSpPr>
      <xdr:spPr>
        <a:xfrm>
          <a:off x="14744700" y="6430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304BFCDD-4BF7-4DB0-B52A-E7BFF39E8224}"/>
            </a:ext>
          </a:extLst>
        </xdr:cNvPr>
        <xdr:cNvCxnSpPr/>
      </xdr:nvCxnSpPr>
      <xdr:spPr>
        <a:xfrm>
          <a:off x="14611350" y="6426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3" name="災害復旧事業費最大値テキスト">
          <a:extLst>
            <a:ext uri="{FF2B5EF4-FFF2-40B4-BE49-F238E27FC236}">
              <a16:creationId xmlns:a16="http://schemas.microsoft.com/office/drawing/2014/main" id="{44E94CEA-305B-492E-9E8A-8A3F1589DF19}"/>
            </a:ext>
          </a:extLst>
        </xdr:cNvPr>
        <xdr:cNvSpPr txBox="1"/>
      </xdr:nvSpPr>
      <xdr:spPr>
        <a:xfrm>
          <a:off x="14744700" y="47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4" name="直線コネクタ 523">
          <a:extLst>
            <a:ext uri="{FF2B5EF4-FFF2-40B4-BE49-F238E27FC236}">
              <a16:creationId xmlns:a16="http://schemas.microsoft.com/office/drawing/2014/main" id="{1AA91535-5787-48E5-9B98-679810E3CF16}"/>
            </a:ext>
          </a:extLst>
        </xdr:cNvPr>
        <xdr:cNvCxnSpPr/>
      </xdr:nvCxnSpPr>
      <xdr:spPr>
        <a:xfrm>
          <a:off x="14611350" y="49975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130229</xdr:rowOff>
    </xdr:from>
    <xdr:to>
      <xdr:col>85</xdr:col>
      <xdr:colOff>127000</xdr:colOff>
      <xdr:row>34</xdr:row>
      <xdr:rowOff>10487</xdr:rowOff>
    </xdr:to>
    <xdr:cxnSp macro="">
      <xdr:nvCxnSpPr>
        <xdr:cNvPr id="525" name="直線コネクタ 524">
          <a:extLst>
            <a:ext uri="{FF2B5EF4-FFF2-40B4-BE49-F238E27FC236}">
              <a16:creationId xmlns:a16="http://schemas.microsoft.com/office/drawing/2014/main" id="{63F89BC4-704B-4C2A-9744-40868EBA9C86}"/>
            </a:ext>
          </a:extLst>
        </xdr:cNvPr>
        <xdr:cNvCxnSpPr/>
      </xdr:nvCxnSpPr>
      <xdr:spPr>
        <a:xfrm flipV="1">
          <a:off x="13935075" y="4997504"/>
          <a:ext cx="762000" cy="5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97154</xdr:rowOff>
    </xdr:from>
    <xdr:ext cx="378565" cy="259045"/>
    <xdr:sp macro="" textlink="">
      <xdr:nvSpPr>
        <xdr:cNvPr id="526" name="災害復旧事業費平均値テキスト">
          <a:extLst>
            <a:ext uri="{FF2B5EF4-FFF2-40B4-BE49-F238E27FC236}">
              <a16:creationId xmlns:a16="http://schemas.microsoft.com/office/drawing/2014/main" id="{8727191A-ADA3-42E6-8A98-D61A250A3558}"/>
            </a:ext>
          </a:extLst>
        </xdr:cNvPr>
        <xdr:cNvSpPr txBox="1"/>
      </xdr:nvSpPr>
      <xdr:spPr>
        <a:xfrm>
          <a:off x="14744700" y="62598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27" name="フローチャート: 判断 526">
          <a:extLst>
            <a:ext uri="{FF2B5EF4-FFF2-40B4-BE49-F238E27FC236}">
              <a16:creationId xmlns:a16="http://schemas.microsoft.com/office/drawing/2014/main" id="{DE68DB6D-0107-4253-9FAC-5BF5BA202E54}"/>
            </a:ext>
          </a:extLst>
        </xdr:cNvPr>
        <xdr:cNvSpPr/>
      </xdr:nvSpPr>
      <xdr:spPr>
        <a:xfrm>
          <a:off x="14649450" y="628457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10487</xdr:rowOff>
    </xdr:from>
    <xdr:to>
      <xdr:col>81</xdr:col>
      <xdr:colOff>50800</xdr:colOff>
      <xdr:row>38</xdr:row>
      <xdr:rowOff>10813</xdr:rowOff>
    </xdr:to>
    <xdr:cxnSp macro="">
      <xdr:nvCxnSpPr>
        <xdr:cNvPr id="528" name="直線コネクタ 527">
          <a:extLst>
            <a:ext uri="{FF2B5EF4-FFF2-40B4-BE49-F238E27FC236}">
              <a16:creationId xmlns:a16="http://schemas.microsoft.com/office/drawing/2014/main" id="{FE86D4F1-4676-4280-A12A-2D1801B4223A}"/>
            </a:ext>
          </a:extLst>
        </xdr:cNvPr>
        <xdr:cNvCxnSpPr/>
      </xdr:nvCxnSpPr>
      <xdr:spPr>
        <a:xfrm flipV="1">
          <a:off x="13144500" y="5522287"/>
          <a:ext cx="790575" cy="64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29" name="フローチャート: 判断 528">
          <a:extLst>
            <a:ext uri="{FF2B5EF4-FFF2-40B4-BE49-F238E27FC236}">
              <a16:creationId xmlns:a16="http://schemas.microsoft.com/office/drawing/2014/main" id="{0206503C-0FFD-46DA-A844-799CE2291D7B}"/>
            </a:ext>
          </a:extLst>
        </xdr:cNvPr>
        <xdr:cNvSpPr/>
      </xdr:nvSpPr>
      <xdr:spPr>
        <a:xfrm>
          <a:off x="13887450" y="62836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45447</xdr:rowOff>
    </xdr:from>
    <xdr:ext cx="378565" cy="259045"/>
    <xdr:sp macro="" textlink="">
      <xdr:nvSpPr>
        <xdr:cNvPr id="530" name="テキスト ボックス 529">
          <a:extLst>
            <a:ext uri="{FF2B5EF4-FFF2-40B4-BE49-F238E27FC236}">
              <a16:creationId xmlns:a16="http://schemas.microsoft.com/office/drawing/2014/main" id="{5784A26F-E660-4F1D-9199-982BEEBDBAA9}"/>
            </a:ext>
          </a:extLst>
        </xdr:cNvPr>
        <xdr:cNvSpPr txBox="1"/>
      </xdr:nvSpPr>
      <xdr:spPr>
        <a:xfrm>
          <a:off x="13764842" y="6373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167349</xdr:rowOff>
    </xdr:from>
    <xdr:to>
      <xdr:col>76</xdr:col>
      <xdr:colOff>114300</xdr:colOff>
      <xdr:row>38</xdr:row>
      <xdr:rowOff>10813</xdr:rowOff>
    </xdr:to>
    <xdr:cxnSp macro="">
      <xdr:nvCxnSpPr>
        <xdr:cNvPr id="531" name="直線コネクタ 530">
          <a:extLst>
            <a:ext uri="{FF2B5EF4-FFF2-40B4-BE49-F238E27FC236}">
              <a16:creationId xmlns:a16="http://schemas.microsoft.com/office/drawing/2014/main" id="{CE6FE29B-87DC-4BE6-826C-FC31E26BA0ED}"/>
            </a:ext>
          </a:extLst>
        </xdr:cNvPr>
        <xdr:cNvCxnSpPr/>
      </xdr:nvCxnSpPr>
      <xdr:spPr>
        <a:xfrm>
          <a:off x="12344400" y="6164924"/>
          <a:ext cx="8001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2" name="フローチャート: 判断 531">
          <a:extLst>
            <a:ext uri="{FF2B5EF4-FFF2-40B4-BE49-F238E27FC236}">
              <a16:creationId xmlns:a16="http://schemas.microsoft.com/office/drawing/2014/main" id="{BE95102E-033E-4E2C-9939-5ED11AAA349C}"/>
            </a:ext>
          </a:extLst>
        </xdr:cNvPr>
        <xdr:cNvSpPr/>
      </xdr:nvSpPr>
      <xdr:spPr>
        <a:xfrm>
          <a:off x="13096875" y="628621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3" name="テキスト ボックス 532">
          <a:extLst>
            <a:ext uri="{FF2B5EF4-FFF2-40B4-BE49-F238E27FC236}">
              <a16:creationId xmlns:a16="http://schemas.microsoft.com/office/drawing/2014/main" id="{B6E3D143-32E1-4772-B285-7A69F65CE8F8}"/>
            </a:ext>
          </a:extLst>
        </xdr:cNvPr>
        <xdr:cNvSpPr txBox="1"/>
      </xdr:nvSpPr>
      <xdr:spPr>
        <a:xfrm>
          <a:off x="12974267" y="636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167349</xdr:rowOff>
    </xdr:from>
    <xdr:to>
      <xdr:col>71</xdr:col>
      <xdr:colOff>177800</xdr:colOff>
      <xdr:row>38</xdr:row>
      <xdr:rowOff>54573</xdr:rowOff>
    </xdr:to>
    <xdr:cxnSp macro="">
      <xdr:nvCxnSpPr>
        <xdr:cNvPr id="534" name="直線コネクタ 533">
          <a:extLst>
            <a:ext uri="{FF2B5EF4-FFF2-40B4-BE49-F238E27FC236}">
              <a16:creationId xmlns:a16="http://schemas.microsoft.com/office/drawing/2014/main" id="{365DB5E7-BFE6-4915-B721-4E4CE4F78A1A}"/>
            </a:ext>
          </a:extLst>
        </xdr:cNvPr>
        <xdr:cNvCxnSpPr/>
      </xdr:nvCxnSpPr>
      <xdr:spPr>
        <a:xfrm flipV="1">
          <a:off x="11534775" y="6164924"/>
          <a:ext cx="809625"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5" name="フローチャート: 判断 534">
          <a:extLst>
            <a:ext uri="{FF2B5EF4-FFF2-40B4-BE49-F238E27FC236}">
              <a16:creationId xmlns:a16="http://schemas.microsoft.com/office/drawing/2014/main" id="{0939DB8B-F90D-4394-923E-B21124F0E028}"/>
            </a:ext>
          </a:extLst>
        </xdr:cNvPr>
        <xdr:cNvSpPr/>
      </xdr:nvSpPr>
      <xdr:spPr>
        <a:xfrm>
          <a:off x="12296775" y="62362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36" name="テキスト ボックス 535">
          <a:extLst>
            <a:ext uri="{FF2B5EF4-FFF2-40B4-BE49-F238E27FC236}">
              <a16:creationId xmlns:a16="http://schemas.microsoft.com/office/drawing/2014/main" id="{9868CB8A-4064-474B-996F-A6758CDAC4D3}"/>
            </a:ext>
          </a:extLst>
        </xdr:cNvPr>
        <xdr:cNvSpPr txBox="1"/>
      </xdr:nvSpPr>
      <xdr:spPr>
        <a:xfrm>
          <a:off x="12134928" y="632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37" name="フローチャート: 判断 536">
          <a:extLst>
            <a:ext uri="{FF2B5EF4-FFF2-40B4-BE49-F238E27FC236}">
              <a16:creationId xmlns:a16="http://schemas.microsoft.com/office/drawing/2014/main" id="{9277DD6D-7C0F-4256-A710-69D1875ACBD1}"/>
            </a:ext>
          </a:extLst>
        </xdr:cNvPr>
        <xdr:cNvSpPr/>
      </xdr:nvSpPr>
      <xdr:spPr>
        <a:xfrm>
          <a:off x="11487150" y="62005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38" name="テキスト ボックス 537">
          <a:extLst>
            <a:ext uri="{FF2B5EF4-FFF2-40B4-BE49-F238E27FC236}">
              <a16:creationId xmlns:a16="http://schemas.microsoft.com/office/drawing/2014/main" id="{70A887A3-36BC-4433-98BD-591EF8981DAD}"/>
            </a:ext>
          </a:extLst>
        </xdr:cNvPr>
        <xdr:cNvSpPr txBox="1"/>
      </xdr:nvSpPr>
      <xdr:spPr>
        <a:xfrm>
          <a:off x="11325303" y="629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F9675E82-059F-4D2A-8104-46A7A8AB7CBA}"/>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EEFD595F-1510-4DCE-9B5E-3D884E7422F1}"/>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B550C69F-6D12-4CAA-9CFB-98A1DB9006B0}"/>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EFB24737-64FC-4575-9576-C2310658D1C3}"/>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1526FD48-1ACB-441C-8DD2-73DB41874C8D}"/>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79429</xdr:rowOff>
    </xdr:from>
    <xdr:to>
      <xdr:col>85</xdr:col>
      <xdr:colOff>177800</xdr:colOff>
      <xdr:row>31</xdr:row>
      <xdr:rowOff>9579</xdr:rowOff>
    </xdr:to>
    <xdr:sp macro="" textlink="">
      <xdr:nvSpPr>
        <xdr:cNvPr id="544" name="楕円 543">
          <a:extLst>
            <a:ext uri="{FF2B5EF4-FFF2-40B4-BE49-F238E27FC236}">
              <a16:creationId xmlns:a16="http://schemas.microsoft.com/office/drawing/2014/main" id="{1154A880-BD61-4174-992B-EB6EEFA9F03C}"/>
            </a:ext>
          </a:extLst>
        </xdr:cNvPr>
        <xdr:cNvSpPr/>
      </xdr:nvSpPr>
      <xdr:spPr>
        <a:xfrm>
          <a:off x="14649450" y="49498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32456</xdr:rowOff>
    </xdr:from>
    <xdr:ext cx="534377" cy="259045"/>
    <xdr:sp macro="" textlink="">
      <xdr:nvSpPr>
        <xdr:cNvPr id="545" name="災害復旧事業費該当値テキスト">
          <a:extLst>
            <a:ext uri="{FF2B5EF4-FFF2-40B4-BE49-F238E27FC236}">
              <a16:creationId xmlns:a16="http://schemas.microsoft.com/office/drawing/2014/main" id="{9A68B7BF-47B5-4D46-9AD6-7413809FCEFB}"/>
            </a:ext>
          </a:extLst>
        </xdr:cNvPr>
        <xdr:cNvSpPr txBox="1"/>
      </xdr:nvSpPr>
      <xdr:spPr>
        <a:xfrm>
          <a:off x="14744700" y="48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131137</xdr:rowOff>
    </xdr:from>
    <xdr:to>
      <xdr:col>81</xdr:col>
      <xdr:colOff>101600</xdr:colOff>
      <xdr:row>34</xdr:row>
      <xdr:rowOff>61287</xdr:rowOff>
    </xdr:to>
    <xdr:sp macro="" textlink="">
      <xdr:nvSpPr>
        <xdr:cNvPr id="546" name="楕円 545">
          <a:extLst>
            <a:ext uri="{FF2B5EF4-FFF2-40B4-BE49-F238E27FC236}">
              <a16:creationId xmlns:a16="http://schemas.microsoft.com/office/drawing/2014/main" id="{8E78720B-C812-4C0E-B365-2B765AF08F4E}"/>
            </a:ext>
          </a:extLst>
        </xdr:cNvPr>
        <xdr:cNvSpPr/>
      </xdr:nvSpPr>
      <xdr:spPr>
        <a:xfrm>
          <a:off x="13887450" y="54841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77814</xdr:rowOff>
    </xdr:from>
    <xdr:ext cx="469744" cy="259045"/>
    <xdr:sp macro="" textlink="">
      <xdr:nvSpPr>
        <xdr:cNvPr id="547" name="テキスト ボックス 546">
          <a:extLst>
            <a:ext uri="{FF2B5EF4-FFF2-40B4-BE49-F238E27FC236}">
              <a16:creationId xmlns:a16="http://schemas.microsoft.com/office/drawing/2014/main" id="{8FEFA90F-CBB6-4DA3-B18A-97A31483C3CE}"/>
            </a:ext>
          </a:extLst>
        </xdr:cNvPr>
        <xdr:cNvSpPr txBox="1"/>
      </xdr:nvSpPr>
      <xdr:spPr>
        <a:xfrm>
          <a:off x="13725603" y="52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131463</xdr:rowOff>
    </xdr:from>
    <xdr:to>
      <xdr:col>76</xdr:col>
      <xdr:colOff>165100</xdr:colOff>
      <xdr:row>38</xdr:row>
      <xdr:rowOff>61613</xdr:rowOff>
    </xdr:to>
    <xdr:sp macro="" textlink="">
      <xdr:nvSpPr>
        <xdr:cNvPr id="548" name="楕円 547">
          <a:extLst>
            <a:ext uri="{FF2B5EF4-FFF2-40B4-BE49-F238E27FC236}">
              <a16:creationId xmlns:a16="http://schemas.microsoft.com/office/drawing/2014/main" id="{1DAE8E55-B5DC-466D-8F32-B355F34F5EDC}"/>
            </a:ext>
          </a:extLst>
        </xdr:cNvPr>
        <xdr:cNvSpPr/>
      </xdr:nvSpPr>
      <xdr:spPr>
        <a:xfrm>
          <a:off x="13096875" y="61322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78140</xdr:rowOff>
    </xdr:from>
    <xdr:ext cx="469744" cy="259045"/>
    <xdr:sp macro="" textlink="">
      <xdr:nvSpPr>
        <xdr:cNvPr id="549" name="テキスト ボックス 548">
          <a:extLst>
            <a:ext uri="{FF2B5EF4-FFF2-40B4-BE49-F238E27FC236}">
              <a16:creationId xmlns:a16="http://schemas.microsoft.com/office/drawing/2014/main" id="{5F256DEE-5713-4658-A265-5B17974726FA}"/>
            </a:ext>
          </a:extLst>
        </xdr:cNvPr>
        <xdr:cNvSpPr txBox="1"/>
      </xdr:nvSpPr>
      <xdr:spPr>
        <a:xfrm>
          <a:off x="12925503" y="591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116550</xdr:rowOff>
    </xdr:from>
    <xdr:to>
      <xdr:col>72</xdr:col>
      <xdr:colOff>38100</xdr:colOff>
      <xdr:row>38</xdr:row>
      <xdr:rowOff>46699</xdr:rowOff>
    </xdr:to>
    <xdr:sp macro="" textlink="">
      <xdr:nvSpPr>
        <xdr:cNvPr id="550" name="楕円 549">
          <a:extLst>
            <a:ext uri="{FF2B5EF4-FFF2-40B4-BE49-F238E27FC236}">
              <a16:creationId xmlns:a16="http://schemas.microsoft.com/office/drawing/2014/main" id="{8D14050A-88E0-400F-BB09-1841BEEC27DF}"/>
            </a:ext>
          </a:extLst>
        </xdr:cNvPr>
        <xdr:cNvSpPr/>
      </xdr:nvSpPr>
      <xdr:spPr>
        <a:xfrm>
          <a:off x="12296775" y="6117300"/>
          <a:ext cx="85725"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63227</xdr:rowOff>
    </xdr:from>
    <xdr:ext cx="469744" cy="259045"/>
    <xdr:sp macro="" textlink="">
      <xdr:nvSpPr>
        <xdr:cNvPr id="551" name="テキスト ボックス 550">
          <a:extLst>
            <a:ext uri="{FF2B5EF4-FFF2-40B4-BE49-F238E27FC236}">
              <a16:creationId xmlns:a16="http://schemas.microsoft.com/office/drawing/2014/main" id="{FF19E9FD-44D0-4FF7-A16F-802FA25F6C70}"/>
            </a:ext>
          </a:extLst>
        </xdr:cNvPr>
        <xdr:cNvSpPr txBox="1"/>
      </xdr:nvSpPr>
      <xdr:spPr>
        <a:xfrm>
          <a:off x="12134928" y="590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3773</xdr:rowOff>
    </xdr:from>
    <xdr:to>
      <xdr:col>67</xdr:col>
      <xdr:colOff>101600</xdr:colOff>
      <xdr:row>38</xdr:row>
      <xdr:rowOff>105373</xdr:rowOff>
    </xdr:to>
    <xdr:sp macro="" textlink="">
      <xdr:nvSpPr>
        <xdr:cNvPr id="552" name="楕円 551">
          <a:extLst>
            <a:ext uri="{FF2B5EF4-FFF2-40B4-BE49-F238E27FC236}">
              <a16:creationId xmlns:a16="http://schemas.microsoft.com/office/drawing/2014/main" id="{2A451133-B1CA-4B93-A828-456033974C3D}"/>
            </a:ext>
          </a:extLst>
        </xdr:cNvPr>
        <xdr:cNvSpPr/>
      </xdr:nvSpPr>
      <xdr:spPr>
        <a:xfrm>
          <a:off x="11487150" y="61696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121901</xdr:rowOff>
    </xdr:from>
    <xdr:ext cx="469744" cy="259045"/>
    <xdr:sp macro="" textlink="">
      <xdr:nvSpPr>
        <xdr:cNvPr id="553" name="テキスト ボックス 552">
          <a:extLst>
            <a:ext uri="{FF2B5EF4-FFF2-40B4-BE49-F238E27FC236}">
              <a16:creationId xmlns:a16="http://schemas.microsoft.com/office/drawing/2014/main" id="{3B119417-35CB-4791-93AA-5A67537DCC8A}"/>
            </a:ext>
          </a:extLst>
        </xdr:cNvPr>
        <xdr:cNvSpPr txBox="1"/>
      </xdr:nvSpPr>
      <xdr:spPr>
        <a:xfrm>
          <a:off x="11325303" y="596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788E330B-7264-4C7B-A4DF-9A2E2E15DBAF}"/>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4DC308F8-F7A9-4E88-BC4C-67A8A7FBB44E}"/>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622BF587-49AD-456F-A831-9849B9CD8046}"/>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7E552F63-5DBA-4111-B66D-FE9778874E19}"/>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2BD4FBF2-4FDB-45EE-ADEC-CF71C5D89358}"/>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6BC17BC1-A022-45FB-9919-7B1258B588F6}"/>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C035D71-EA5F-4E91-B128-90ACD30D1C1D}"/>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C4BCC846-9B9A-493F-9743-9714450DB763}"/>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71C79732-D44E-4BF3-93B2-675D1773BC13}"/>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6EBECC1F-E7D8-4CC7-9F1E-5D9CBA323B95}"/>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352016A0-80E1-4C25-A2F3-7936DF6EF206}"/>
            </a:ext>
          </a:extLst>
        </xdr:cNvPr>
        <xdr:cNvCxnSpPr/>
      </xdr:nvCxnSpPr>
      <xdr:spPr>
        <a:xfrm>
          <a:off x="11210925" y="8896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5F86BDD5-3050-4896-891F-CE9C3D937E24}"/>
            </a:ext>
          </a:extLst>
        </xdr:cNvPr>
        <xdr:cNvSpPr txBox="1"/>
      </xdr:nvSpPr>
      <xdr:spPr>
        <a:xfrm>
          <a:off x="10981189"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41CAE9CE-FF49-4440-A826-F62DB8AA30C6}"/>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FD2E62BD-E2EB-41D0-BB62-085A00911211}"/>
            </a:ext>
          </a:extLst>
        </xdr:cNvPr>
        <xdr:cNvSpPr txBox="1"/>
      </xdr:nvSpPr>
      <xdr:spPr>
        <a:xfrm>
          <a:off x="10981189"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CCBAA70E-7267-4694-B28D-B8583AFFA60D}"/>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F51768EC-BB90-4852-8B71-EF9F54DDBA7E}"/>
            </a:ext>
          </a:extLst>
        </xdr:cNvPr>
        <xdr:cNvCxnSpPr/>
      </xdr:nvCxnSpPr>
      <xdr:spPr>
        <a:xfrm>
          <a:off x="14695170" y="88963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1B5F5C74-5B68-4A73-92E6-458647EF08E9}"/>
            </a:ext>
          </a:extLst>
        </xdr:cNvPr>
        <xdr:cNvSpPr txBox="1"/>
      </xdr:nvSpPr>
      <xdr:spPr>
        <a:xfrm>
          <a:off x="1474470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5C78CA8D-E0E0-4780-B257-F431079B899D}"/>
            </a:ext>
          </a:extLst>
        </xdr:cNvPr>
        <xdr:cNvCxnSpPr/>
      </xdr:nvCxnSpPr>
      <xdr:spPr>
        <a:xfrm>
          <a:off x="14611350"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B6B1035D-70A2-4A81-97B6-026A03683B9D}"/>
            </a:ext>
          </a:extLst>
        </xdr:cNvPr>
        <xdr:cNvSpPr txBox="1"/>
      </xdr:nvSpPr>
      <xdr:spPr>
        <a:xfrm>
          <a:off x="14744700" y="8598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F9EFCF2-AC4E-4225-BAA5-47FD3BF28E81}"/>
            </a:ext>
          </a:extLst>
        </xdr:cNvPr>
        <xdr:cNvCxnSpPr/>
      </xdr:nvCxnSpPr>
      <xdr:spPr>
        <a:xfrm>
          <a:off x="14611350"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DF68CE63-3211-4AF9-A83A-853104194D1D}"/>
            </a:ext>
          </a:extLst>
        </xdr:cNvPr>
        <xdr:cNvCxnSpPr/>
      </xdr:nvCxnSpPr>
      <xdr:spPr>
        <a:xfrm>
          <a:off x="13935075" y="88963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A497A90C-6319-47FB-8569-FFFE6BD5E8D1}"/>
            </a:ext>
          </a:extLst>
        </xdr:cNvPr>
        <xdr:cNvSpPr txBox="1"/>
      </xdr:nvSpPr>
      <xdr:spPr>
        <a:xfrm>
          <a:off x="14744700" y="881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990AFAF9-A30C-4CD4-BF25-B63E60626919}"/>
            </a:ext>
          </a:extLst>
        </xdr:cNvPr>
        <xdr:cNvSpPr/>
      </xdr:nvSpPr>
      <xdr:spPr>
        <a:xfrm>
          <a:off x="14649450"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7BCFF236-64C4-4BDB-BC70-4D320291EA77}"/>
            </a:ext>
          </a:extLst>
        </xdr:cNvPr>
        <xdr:cNvCxnSpPr/>
      </xdr:nvCxnSpPr>
      <xdr:spPr>
        <a:xfrm>
          <a:off x="13144500" y="8896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397C97D1-673C-4FDB-BB2E-66688352636C}"/>
            </a:ext>
          </a:extLst>
        </xdr:cNvPr>
        <xdr:cNvSpPr/>
      </xdr:nvSpPr>
      <xdr:spPr>
        <a:xfrm>
          <a:off x="138874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965C83D5-E3BE-4A9E-91D3-F8B106F31768}"/>
            </a:ext>
          </a:extLst>
        </xdr:cNvPr>
        <xdr:cNvSpPr txBox="1"/>
      </xdr:nvSpPr>
      <xdr:spPr>
        <a:xfrm>
          <a:off x="138326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958D5A7-74A9-4EF9-B74A-52D95FCA8F1A}"/>
            </a:ext>
          </a:extLst>
        </xdr:cNvPr>
        <xdr:cNvCxnSpPr/>
      </xdr:nvCxnSpPr>
      <xdr:spPr>
        <a:xfrm>
          <a:off x="12344400" y="889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7F87CD61-61FE-4179-9833-E7E8A98F5B63}"/>
            </a:ext>
          </a:extLst>
        </xdr:cNvPr>
        <xdr:cNvSpPr/>
      </xdr:nvSpPr>
      <xdr:spPr>
        <a:xfrm>
          <a:off x="130968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999B93AC-3C2E-4DFF-B9DF-2A3A6E9CE81E}"/>
            </a:ext>
          </a:extLst>
        </xdr:cNvPr>
        <xdr:cNvSpPr txBox="1"/>
      </xdr:nvSpPr>
      <xdr:spPr>
        <a:xfrm>
          <a:off x="130325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B6061639-9B41-4881-9CE9-9DE35FBB2702}"/>
            </a:ext>
          </a:extLst>
        </xdr:cNvPr>
        <xdr:cNvCxnSpPr/>
      </xdr:nvCxnSpPr>
      <xdr:spPr>
        <a:xfrm>
          <a:off x="11534775" y="889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E5E485A5-A728-4497-ACD2-BAB0A7190A5D}"/>
            </a:ext>
          </a:extLst>
        </xdr:cNvPr>
        <xdr:cNvSpPr/>
      </xdr:nvSpPr>
      <xdr:spPr>
        <a:xfrm>
          <a:off x="122967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C11FFDBD-349C-48E0-9444-4C083D93DC39}"/>
            </a:ext>
          </a:extLst>
        </xdr:cNvPr>
        <xdr:cNvSpPr txBox="1"/>
      </xdr:nvSpPr>
      <xdr:spPr>
        <a:xfrm>
          <a:off x="122229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BA90EAAE-0485-49C3-8DBC-60CFE8B8B931}"/>
            </a:ext>
          </a:extLst>
        </xdr:cNvPr>
        <xdr:cNvSpPr/>
      </xdr:nvSpPr>
      <xdr:spPr>
        <a:xfrm>
          <a:off x="114871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EC7281F0-EAF7-4CD4-AF41-23C4DF781D7B}"/>
            </a:ext>
          </a:extLst>
        </xdr:cNvPr>
        <xdr:cNvSpPr txBox="1"/>
      </xdr:nvSpPr>
      <xdr:spPr>
        <a:xfrm>
          <a:off x="114323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DB28DAD4-9FAF-4F4D-AF5C-DD23FBA51141}"/>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C36D8C1E-1A82-44A6-93A2-360207C9E03D}"/>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B206BF13-0DE2-4614-96A2-4D827B400A54}"/>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C846A557-5D46-4C0F-8609-1F2B673CEDA6}"/>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EC193BED-5D71-4263-9C07-9B17E3C0362D}"/>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F3E24878-860A-4BBE-A8D4-133FC41729E7}"/>
            </a:ext>
          </a:extLst>
        </xdr:cNvPr>
        <xdr:cNvSpPr/>
      </xdr:nvSpPr>
      <xdr:spPr>
        <a:xfrm>
          <a:off x="14649450"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C025C2-3DFE-45AC-9F47-AA2DB2255DA3}"/>
            </a:ext>
          </a:extLst>
        </xdr:cNvPr>
        <xdr:cNvSpPr txBox="1"/>
      </xdr:nvSpPr>
      <xdr:spPr>
        <a:xfrm>
          <a:off x="14744700" y="871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1B614077-82F7-48CC-8285-B65E90C1F8FA}"/>
            </a:ext>
          </a:extLst>
        </xdr:cNvPr>
        <xdr:cNvSpPr/>
      </xdr:nvSpPr>
      <xdr:spPr>
        <a:xfrm>
          <a:off x="138874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6C1CD5E9-0879-45EF-AFF4-EC5082A6C9CE}"/>
            </a:ext>
          </a:extLst>
        </xdr:cNvPr>
        <xdr:cNvSpPr txBox="1"/>
      </xdr:nvSpPr>
      <xdr:spPr>
        <a:xfrm>
          <a:off x="13832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3726E5CA-DA44-4211-B42F-F713A47E9D2E}"/>
            </a:ext>
          </a:extLst>
        </xdr:cNvPr>
        <xdr:cNvSpPr/>
      </xdr:nvSpPr>
      <xdr:spPr>
        <a:xfrm>
          <a:off x="130968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FDD5DD9-A804-4BE5-95C8-DC1F27E0F3AA}"/>
            </a:ext>
          </a:extLst>
        </xdr:cNvPr>
        <xdr:cNvSpPr txBox="1"/>
      </xdr:nvSpPr>
      <xdr:spPr>
        <a:xfrm>
          <a:off x="130325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A5FAED50-6310-437B-AE19-3A1F1BAAEB74}"/>
            </a:ext>
          </a:extLst>
        </xdr:cNvPr>
        <xdr:cNvSpPr/>
      </xdr:nvSpPr>
      <xdr:spPr>
        <a:xfrm>
          <a:off x="122967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F8AF51D1-DAB2-4C78-8A70-652CB6A68A5F}"/>
            </a:ext>
          </a:extLst>
        </xdr:cNvPr>
        <xdr:cNvSpPr txBox="1"/>
      </xdr:nvSpPr>
      <xdr:spPr>
        <a:xfrm>
          <a:off x="122229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FA78E1CD-E67E-4FEA-ACF3-693FD6C21770}"/>
            </a:ext>
          </a:extLst>
        </xdr:cNvPr>
        <xdr:cNvSpPr/>
      </xdr:nvSpPr>
      <xdr:spPr>
        <a:xfrm>
          <a:off x="114871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4891D55F-CAB1-43AB-811D-8FC2A4EE881B}"/>
            </a:ext>
          </a:extLst>
        </xdr:cNvPr>
        <xdr:cNvSpPr txBox="1"/>
      </xdr:nvSpPr>
      <xdr:spPr>
        <a:xfrm>
          <a:off x="114323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91B463D6-1780-4AAB-A1F1-F3C714285D83}"/>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D34F91EE-95EB-4DA6-9E12-251DC7DEEC78}"/>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AFFB5FEE-EB07-40E0-8643-1CA1274DB00E}"/>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AF94C154-3664-4AB4-8B9C-C2621AB15BEC}"/>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1BD3E817-33A9-4FD0-83CD-B2C9C99AB4ED}"/>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80D0F2AD-724D-4EE7-BCCF-711E788EEB92}"/>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A65B4560-B7A6-4DB5-9F5A-FAC5426FD7A4}"/>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6268CB8C-370A-4A52-92F0-2A39002A5B3B}"/>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4A406C73-5EB4-46F7-BEA4-BD500770326A}"/>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C571FCE7-BE8B-47F3-A99C-D1029AF4BA5D}"/>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20A2C40-E7A7-4900-94D1-8735060D0864}"/>
            </a:ext>
          </a:extLst>
        </xdr:cNvPr>
        <xdr:cNvSpPr txBox="1"/>
      </xdr:nvSpPr>
      <xdr:spPr>
        <a:xfrm>
          <a:off x="10736776" y="13075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58F45879-BDF7-436B-BFF3-A5E4E8362AE4}"/>
            </a:ext>
          </a:extLst>
        </xdr:cNvPr>
        <xdr:cNvCxnSpPr/>
      </xdr:nvCxnSpPr>
      <xdr:spPr>
        <a:xfrm>
          <a:off x="11210925" y="128492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a:extLst>
            <a:ext uri="{FF2B5EF4-FFF2-40B4-BE49-F238E27FC236}">
              <a16:creationId xmlns:a16="http://schemas.microsoft.com/office/drawing/2014/main" id="{54FF7BE6-D4C0-4E22-A587-E925D2FCFD86}"/>
            </a:ext>
          </a:extLst>
        </xdr:cNvPr>
        <xdr:cNvSpPr txBox="1"/>
      </xdr:nvSpPr>
      <xdr:spPr>
        <a:xfrm>
          <a:off x="10736776" y="12713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F2863A1D-6D2D-498C-9AD0-B70818818125}"/>
            </a:ext>
          </a:extLst>
        </xdr:cNvPr>
        <xdr:cNvCxnSpPr/>
      </xdr:nvCxnSpPr>
      <xdr:spPr>
        <a:xfrm>
          <a:off x="11210925" y="12487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1CB2BB7C-157B-42D2-B42A-ADEB7F8F51AC}"/>
            </a:ext>
          </a:extLst>
        </xdr:cNvPr>
        <xdr:cNvSpPr txBox="1"/>
      </xdr:nvSpPr>
      <xdr:spPr>
        <a:xfrm>
          <a:off x="10736776"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1E56BBB6-A389-43B5-BCFB-E001ADBA23B7}"/>
            </a:ext>
          </a:extLst>
        </xdr:cNvPr>
        <xdr:cNvCxnSpPr/>
      </xdr:nvCxnSpPr>
      <xdr:spPr>
        <a:xfrm>
          <a:off x="11210925" y="12134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39A9CE1-DF0F-42C5-8DF3-BEB55DD2208B}"/>
            </a:ext>
          </a:extLst>
        </xdr:cNvPr>
        <xdr:cNvSpPr txBox="1"/>
      </xdr:nvSpPr>
      <xdr:spPr>
        <a:xfrm>
          <a:off x="10736776"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F6CDAE59-E040-4C56-AE94-8AFE72E063E8}"/>
            </a:ext>
          </a:extLst>
        </xdr:cNvPr>
        <xdr:cNvCxnSpPr/>
      </xdr:nvCxnSpPr>
      <xdr:spPr>
        <a:xfrm>
          <a:off x="11210925" y="11772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A3A80D9D-F5CE-42C9-AD11-3A8FD6FCA1BA}"/>
            </a:ext>
          </a:extLst>
        </xdr:cNvPr>
        <xdr:cNvSpPr txBox="1"/>
      </xdr:nvSpPr>
      <xdr:spPr>
        <a:xfrm>
          <a:off x="10736776"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F698EDB-30A1-4476-A70C-66143375739B}"/>
            </a:ext>
          </a:extLst>
        </xdr:cNvPr>
        <xdr:cNvCxnSpPr/>
      </xdr:nvCxnSpPr>
      <xdr:spPr>
        <a:xfrm>
          <a:off x="11210925" y="11410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B2771C5B-74E3-4EBF-A391-4859D001B773}"/>
            </a:ext>
          </a:extLst>
        </xdr:cNvPr>
        <xdr:cNvSpPr txBox="1"/>
      </xdr:nvSpPr>
      <xdr:spPr>
        <a:xfrm>
          <a:off x="10736776"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9DE1EB50-98A3-4228-9F72-EDD95C2B5171}"/>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DE6A12EC-A9FB-40AF-9849-500BB2BB4792}"/>
            </a:ext>
          </a:extLst>
        </xdr:cNvPr>
        <xdr:cNvSpPr txBox="1"/>
      </xdr:nvSpPr>
      <xdr:spPr>
        <a:xfrm>
          <a:off x="107367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9ED4FE9D-8ED6-4C7E-A40D-31806858E154}"/>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27" name="直線コネクタ 626">
          <a:extLst>
            <a:ext uri="{FF2B5EF4-FFF2-40B4-BE49-F238E27FC236}">
              <a16:creationId xmlns:a16="http://schemas.microsoft.com/office/drawing/2014/main" id="{DBF90961-503A-4D8B-B40B-81DEAEBF9E34}"/>
            </a:ext>
          </a:extLst>
        </xdr:cNvPr>
        <xdr:cNvCxnSpPr/>
      </xdr:nvCxnSpPr>
      <xdr:spPr>
        <a:xfrm flipV="1">
          <a:off x="14695170" y="11322800"/>
          <a:ext cx="1269" cy="157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28" name="公債費最小値テキスト">
          <a:extLst>
            <a:ext uri="{FF2B5EF4-FFF2-40B4-BE49-F238E27FC236}">
              <a16:creationId xmlns:a16="http://schemas.microsoft.com/office/drawing/2014/main" id="{A16A76D8-D94F-40A7-8F8C-C093F2DE4CA1}"/>
            </a:ext>
          </a:extLst>
        </xdr:cNvPr>
        <xdr:cNvSpPr txBox="1"/>
      </xdr:nvSpPr>
      <xdr:spPr>
        <a:xfrm>
          <a:off x="14744700" y="128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29" name="直線コネクタ 628">
          <a:extLst>
            <a:ext uri="{FF2B5EF4-FFF2-40B4-BE49-F238E27FC236}">
              <a16:creationId xmlns:a16="http://schemas.microsoft.com/office/drawing/2014/main" id="{E9A7DFB3-A22D-4EA5-8E47-D67A0F099F30}"/>
            </a:ext>
          </a:extLst>
        </xdr:cNvPr>
        <xdr:cNvCxnSpPr/>
      </xdr:nvCxnSpPr>
      <xdr:spPr>
        <a:xfrm>
          <a:off x="14611350" y="128948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0" name="公債費最大値テキスト">
          <a:extLst>
            <a:ext uri="{FF2B5EF4-FFF2-40B4-BE49-F238E27FC236}">
              <a16:creationId xmlns:a16="http://schemas.microsoft.com/office/drawing/2014/main" id="{2FB7C566-040A-4FFF-B14F-B08EC82C8E6D}"/>
            </a:ext>
          </a:extLst>
        </xdr:cNvPr>
        <xdr:cNvSpPr txBox="1"/>
      </xdr:nvSpPr>
      <xdr:spPr>
        <a:xfrm>
          <a:off x="14744700" y="11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1" name="直線コネクタ 630">
          <a:extLst>
            <a:ext uri="{FF2B5EF4-FFF2-40B4-BE49-F238E27FC236}">
              <a16:creationId xmlns:a16="http://schemas.microsoft.com/office/drawing/2014/main" id="{4F2B7CF3-05DF-4773-8DE5-D5F9CBF419C5}"/>
            </a:ext>
          </a:extLst>
        </xdr:cNvPr>
        <xdr:cNvCxnSpPr/>
      </xdr:nvCxnSpPr>
      <xdr:spPr>
        <a:xfrm>
          <a:off x="14611350" y="11322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749</xdr:rowOff>
    </xdr:from>
    <xdr:to>
      <xdr:col>85</xdr:col>
      <xdr:colOff>127000</xdr:colOff>
      <xdr:row>76</xdr:row>
      <xdr:rowOff>978</xdr:rowOff>
    </xdr:to>
    <xdr:cxnSp macro="">
      <xdr:nvCxnSpPr>
        <xdr:cNvPr id="632" name="直線コネクタ 631">
          <a:extLst>
            <a:ext uri="{FF2B5EF4-FFF2-40B4-BE49-F238E27FC236}">
              <a16:creationId xmlns:a16="http://schemas.microsoft.com/office/drawing/2014/main" id="{D7B20085-0DC3-4E70-81BE-CFD2C10A0236}"/>
            </a:ext>
          </a:extLst>
        </xdr:cNvPr>
        <xdr:cNvCxnSpPr/>
      </xdr:nvCxnSpPr>
      <xdr:spPr>
        <a:xfrm flipV="1">
          <a:off x="13935075" y="12316574"/>
          <a:ext cx="762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3" name="公債費平均値テキスト">
          <a:extLst>
            <a:ext uri="{FF2B5EF4-FFF2-40B4-BE49-F238E27FC236}">
              <a16:creationId xmlns:a16="http://schemas.microsoft.com/office/drawing/2014/main" id="{B33DF53D-4DBF-432A-92EA-40A014AA94D5}"/>
            </a:ext>
          </a:extLst>
        </xdr:cNvPr>
        <xdr:cNvSpPr txBox="1"/>
      </xdr:nvSpPr>
      <xdr:spPr>
        <a:xfrm>
          <a:off x="14744700" y="12009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4" name="フローチャート: 判断 633">
          <a:extLst>
            <a:ext uri="{FF2B5EF4-FFF2-40B4-BE49-F238E27FC236}">
              <a16:creationId xmlns:a16="http://schemas.microsoft.com/office/drawing/2014/main" id="{6C9CC381-3B27-4E0E-B991-CF97BEEB612A}"/>
            </a:ext>
          </a:extLst>
        </xdr:cNvPr>
        <xdr:cNvSpPr/>
      </xdr:nvSpPr>
      <xdr:spPr>
        <a:xfrm>
          <a:off x="14649450" y="121549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978</xdr:rowOff>
    </xdr:from>
    <xdr:to>
      <xdr:col>81</xdr:col>
      <xdr:colOff>50800</xdr:colOff>
      <xdr:row>76</xdr:row>
      <xdr:rowOff>71540</xdr:rowOff>
    </xdr:to>
    <xdr:cxnSp macro="">
      <xdr:nvCxnSpPr>
        <xdr:cNvPr id="635" name="直線コネクタ 634">
          <a:extLst>
            <a:ext uri="{FF2B5EF4-FFF2-40B4-BE49-F238E27FC236}">
              <a16:creationId xmlns:a16="http://schemas.microsoft.com/office/drawing/2014/main" id="{AFD98874-F6A9-4904-924F-B18BB3D1E8B4}"/>
            </a:ext>
          </a:extLst>
        </xdr:cNvPr>
        <xdr:cNvCxnSpPr/>
      </xdr:nvCxnSpPr>
      <xdr:spPr>
        <a:xfrm flipV="1">
          <a:off x="13144500" y="12316803"/>
          <a:ext cx="790575" cy="6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36" name="フローチャート: 判断 635">
          <a:extLst>
            <a:ext uri="{FF2B5EF4-FFF2-40B4-BE49-F238E27FC236}">
              <a16:creationId xmlns:a16="http://schemas.microsoft.com/office/drawing/2014/main" id="{A2913561-6C13-458F-9EF7-46F5B4FC3B46}"/>
            </a:ext>
          </a:extLst>
        </xdr:cNvPr>
        <xdr:cNvSpPr/>
      </xdr:nvSpPr>
      <xdr:spPr>
        <a:xfrm>
          <a:off x="13887450" y="121800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37" name="テキスト ボックス 636">
          <a:extLst>
            <a:ext uri="{FF2B5EF4-FFF2-40B4-BE49-F238E27FC236}">
              <a16:creationId xmlns:a16="http://schemas.microsoft.com/office/drawing/2014/main" id="{B8EC4E84-2A65-456B-9792-596338789A6F}"/>
            </a:ext>
          </a:extLst>
        </xdr:cNvPr>
        <xdr:cNvSpPr txBox="1"/>
      </xdr:nvSpPr>
      <xdr:spPr>
        <a:xfrm>
          <a:off x="13705986"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9437</xdr:rowOff>
    </xdr:from>
    <xdr:to>
      <xdr:col>76</xdr:col>
      <xdr:colOff>114300</xdr:colOff>
      <xdr:row>76</xdr:row>
      <xdr:rowOff>71540</xdr:rowOff>
    </xdr:to>
    <xdr:cxnSp macro="">
      <xdr:nvCxnSpPr>
        <xdr:cNvPr id="638" name="直線コネクタ 637">
          <a:extLst>
            <a:ext uri="{FF2B5EF4-FFF2-40B4-BE49-F238E27FC236}">
              <a16:creationId xmlns:a16="http://schemas.microsoft.com/office/drawing/2014/main" id="{B80B64F3-F3AE-4D51-8707-7D1C6512B2B5}"/>
            </a:ext>
          </a:extLst>
        </xdr:cNvPr>
        <xdr:cNvCxnSpPr/>
      </xdr:nvCxnSpPr>
      <xdr:spPr>
        <a:xfrm>
          <a:off x="12344400" y="12328437"/>
          <a:ext cx="8001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39" name="フローチャート: 判断 638">
          <a:extLst>
            <a:ext uri="{FF2B5EF4-FFF2-40B4-BE49-F238E27FC236}">
              <a16:creationId xmlns:a16="http://schemas.microsoft.com/office/drawing/2014/main" id="{47E4CE64-A1F9-4B94-9044-071FA9E6BF52}"/>
            </a:ext>
          </a:extLst>
        </xdr:cNvPr>
        <xdr:cNvSpPr/>
      </xdr:nvSpPr>
      <xdr:spPr>
        <a:xfrm>
          <a:off x="13096875" y="121509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0" name="テキスト ボックス 639">
          <a:extLst>
            <a:ext uri="{FF2B5EF4-FFF2-40B4-BE49-F238E27FC236}">
              <a16:creationId xmlns:a16="http://schemas.microsoft.com/office/drawing/2014/main" id="{60A7E0F9-B8BA-4402-8348-8D86BAD5D567}"/>
            </a:ext>
          </a:extLst>
        </xdr:cNvPr>
        <xdr:cNvSpPr txBox="1"/>
      </xdr:nvSpPr>
      <xdr:spPr>
        <a:xfrm>
          <a:off x="12896361" y="1194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9437</xdr:rowOff>
    </xdr:from>
    <xdr:to>
      <xdr:col>71</xdr:col>
      <xdr:colOff>177800</xdr:colOff>
      <xdr:row>76</xdr:row>
      <xdr:rowOff>29363</xdr:rowOff>
    </xdr:to>
    <xdr:cxnSp macro="">
      <xdr:nvCxnSpPr>
        <xdr:cNvPr id="641" name="直線コネクタ 640">
          <a:extLst>
            <a:ext uri="{FF2B5EF4-FFF2-40B4-BE49-F238E27FC236}">
              <a16:creationId xmlns:a16="http://schemas.microsoft.com/office/drawing/2014/main" id="{0B866A5B-8BF9-412E-AAE4-1D957B3F59CC}"/>
            </a:ext>
          </a:extLst>
        </xdr:cNvPr>
        <xdr:cNvCxnSpPr/>
      </xdr:nvCxnSpPr>
      <xdr:spPr>
        <a:xfrm flipV="1">
          <a:off x="11534775" y="12328437"/>
          <a:ext cx="809625"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2" name="フローチャート: 判断 641">
          <a:extLst>
            <a:ext uri="{FF2B5EF4-FFF2-40B4-BE49-F238E27FC236}">
              <a16:creationId xmlns:a16="http://schemas.microsoft.com/office/drawing/2014/main" id="{1E6F885D-5D61-48D2-8267-BAEC23CB5812}"/>
            </a:ext>
          </a:extLst>
        </xdr:cNvPr>
        <xdr:cNvSpPr/>
      </xdr:nvSpPr>
      <xdr:spPr>
        <a:xfrm>
          <a:off x="12296775" y="12239320"/>
          <a:ext cx="8572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3" name="テキスト ボックス 642">
          <a:extLst>
            <a:ext uri="{FF2B5EF4-FFF2-40B4-BE49-F238E27FC236}">
              <a16:creationId xmlns:a16="http://schemas.microsoft.com/office/drawing/2014/main" id="{1800DBED-4DB9-4E59-9A5E-1ED3C4B8939D}"/>
            </a:ext>
          </a:extLst>
        </xdr:cNvPr>
        <xdr:cNvSpPr txBox="1"/>
      </xdr:nvSpPr>
      <xdr:spPr>
        <a:xfrm>
          <a:off x="12105786" y="1202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4" name="フローチャート: 判断 643">
          <a:extLst>
            <a:ext uri="{FF2B5EF4-FFF2-40B4-BE49-F238E27FC236}">
              <a16:creationId xmlns:a16="http://schemas.microsoft.com/office/drawing/2014/main" id="{4003D3A2-8CC5-4A70-8919-11CDECC03CD5}"/>
            </a:ext>
          </a:extLst>
        </xdr:cNvPr>
        <xdr:cNvSpPr/>
      </xdr:nvSpPr>
      <xdr:spPr>
        <a:xfrm>
          <a:off x="11487150" y="121852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45" name="テキスト ボックス 644">
          <a:extLst>
            <a:ext uri="{FF2B5EF4-FFF2-40B4-BE49-F238E27FC236}">
              <a16:creationId xmlns:a16="http://schemas.microsoft.com/office/drawing/2014/main" id="{78097524-87BA-4DF7-8C9A-05506C79180C}"/>
            </a:ext>
          </a:extLst>
        </xdr:cNvPr>
        <xdr:cNvSpPr txBox="1"/>
      </xdr:nvSpPr>
      <xdr:spPr>
        <a:xfrm>
          <a:off x="11305686" y="119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57D6EF73-B080-4D50-9B90-E2DAF4A7B357}"/>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A109C75D-AB23-4C9C-A4C7-0094A6F328F8}"/>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96A822E5-12F3-4290-B740-C9D13C221814}"/>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F32AD423-5B95-4558-B3D7-01D64E7C1E5E}"/>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3F0E2494-E2BB-4659-86E2-F65B2BB7D0E8}"/>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121400</xdr:rowOff>
    </xdr:from>
    <xdr:to>
      <xdr:col>85</xdr:col>
      <xdr:colOff>177800</xdr:colOff>
      <xdr:row>76</xdr:row>
      <xdr:rowOff>51550</xdr:rowOff>
    </xdr:to>
    <xdr:sp macro="" textlink="">
      <xdr:nvSpPr>
        <xdr:cNvPr id="651" name="楕円 650">
          <a:extLst>
            <a:ext uri="{FF2B5EF4-FFF2-40B4-BE49-F238E27FC236}">
              <a16:creationId xmlns:a16="http://schemas.microsoft.com/office/drawing/2014/main" id="{2476E578-D58B-4B28-9190-D3EA0314A18F}"/>
            </a:ext>
          </a:extLst>
        </xdr:cNvPr>
        <xdr:cNvSpPr/>
      </xdr:nvSpPr>
      <xdr:spPr>
        <a:xfrm>
          <a:off x="14649450" y="12278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99827</xdr:rowOff>
    </xdr:from>
    <xdr:ext cx="534377" cy="259045"/>
    <xdr:sp macro="" textlink="">
      <xdr:nvSpPr>
        <xdr:cNvPr id="652" name="公債費該当値テキスト">
          <a:extLst>
            <a:ext uri="{FF2B5EF4-FFF2-40B4-BE49-F238E27FC236}">
              <a16:creationId xmlns:a16="http://schemas.microsoft.com/office/drawing/2014/main" id="{2ECF84D0-FEFA-4063-B881-10DB4E971E5D}"/>
            </a:ext>
          </a:extLst>
        </xdr:cNvPr>
        <xdr:cNvSpPr txBox="1"/>
      </xdr:nvSpPr>
      <xdr:spPr>
        <a:xfrm>
          <a:off x="14744700" y="122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121628</xdr:rowOff>
    </xdr:from>
    <xdr:to>
      <xdr:col>81</xdr:col>
      <xdr:colOff>101600</xdr:colOff>
      <xdr:row>76</xdr:row>
      <xdr:rowOff>51778</xdr:rowOff>
    </xdr:to>
    <xdr:sp macro="" textlink="">
      <xdr:nvSpPr>
        <xdr:cNvPr id="653" name="楕円 652">
          <a:extLst>
            <a:ext uri="{FF2B5EF4-FFF2-40B4-BE49-F238E27FC236}">
              <a16:creationId xmlns:a16="http://schemas.microsoft.com/office/drawing/2014/main" id="{041306BC-944B-4818-81FD-DB1EAB948108}"/>
            </a:ext>
          </a:extLst>
        </xdr:cNvPr>
        <xdr:cNvSpPr/>
      </xdr:nvSpPr>
      <xdr:spPr>
        <a:xfrm>
          <a:off x="13887450" y="122787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42905</xdr:rowOff>
    </xdr:from>
    <xdr:ext cx="534377" cy="259045"/>
    <xdr:sp macro="" textlink="">
      <xdr:nvSpPr>
        <xdr:cNvPr id="654" name="テキスト ボックス 653">
          <a:extLst>
            <a:ext uri="{FF2B5EF4-FFF2-40B4-BE49-F238E27FC236}">
              <a16:creationId xmlns:a16="http://schemas.microsoft.com/office/drawing/2014/main" id="{AA293F8A-644E-43BD-AC74-78BA564F83C3}"/>
            </a:ext>
          </a:extLst>
        </xdr:cNvPr>
        <xdr:cNvSpPr txBox="1"/>
      </xdr:nvSpPr>
      <xdr:spPr>
        <a:xfrm>
          <a:off x="13705986" y="123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20740</xdr:rowOff>
    </xdr:from>
    <xdr:to>
      <xdr:col>76</xdr:col>
      <xdr:colOff>165100</xdr:colOff>
      <xdr:row>76</xdr:row>
      <xdr:rowOff>122340</xdr:rowOff>
    </xdr:to>
    <xdr:sp macro="" textlink="">
      <xdr:nvSpPr>
        <xdr:cNvPr id="655" name="楕円 654">
          <a:extLst>
            <a:ext uri="{FF2B5EF4-FFF2-40B4-BE49-F238E27FC236}">
              <a16:creationId xmlns:a16="http://schemas.microsoft.com/office/drawing/2014/main" id="{1932AE1E-504F-413C-83E5-658861C64E17}"/>
            </a:ext>
          </a:extLst>
        </xdr:cNvPr>
        <xdr:cNvSpPr/>
      </xdr:nvSpPr>
      <xdr:spPr>
        <a:xfrm>
          <a:off x="13096875" y="123365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113467</xdr:rowOff>
    </xdr:from>
    <xdr:ext cx="534377" cy="259045"/>
    <xdr:sp macro="" textlink="">
      <xdr:nvSpPr>
        <xdr:cNvPr id="656" name="テキスト ボックス 655">
          <a:extLst>
            <a:ext uri="{FF2B5EF4-FFF2-40B4-BE49-F238E27FC236}">
              <a16:creationId xmlns:a16="http://schemas.microsoft.com/office/drawing/2014/main" id="{8840E1B8-968A-422C-99B3-2FB72E17BBDC}"/>
            </a:ext>
          </a:extLst>
        </xdr:cNvPr>
        <xdr:cNvSpPr txBox="1"/>
      </xdr:nvSpPr>
      <xdr:spPr>
        <a:xfrm>
          <a:off x="12896361" y="1242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130086</xdr:rowOff>
    </xdr:from>
    <xdr:to>
      <xdr:col>72</xdr:col>
      <xdr:colOff>38100</xdr:colOff>
      <xdr:row>76</xdr:row>
      <xdr:rowOff>60235</xdr:rowOff>
    </xdr:to>
    <xdr:sp macro="" textlink="">
      <xdr:nvSpPr>
        <xdr:cNvPr id="657" name="楕円 656">
          <a:extLst>
            <a:ext uri="{FF2B5EF4-FFF2-40B4-BE49-F238E27FC236}">
              <a16:creationId xmlns:a16="http://schemas.microsoft.com/office/drawing/2014/main" id="{E4B2A871-753D-403B-B5C8-EB0030205236}"/>
            </a:ext>
          </a:extLst>
        </xdr:cNvPr>
        <xdr:cNvSpPr/>
      </xdr:nvSpPr>
      <xdr:spPr>
        <a:xfrm>
          <a:off x="12296775" y="12280811"/>
          <a:ext cx="85725"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51364</xdr:rowOff>
    </xdr:from>
    <xdr:ext cx="534377" cy="259045"/>
    <xdr:sp macro="" textlink="">
      <xdr:nvSpPr>
        <xdr:cNvPr id="658" name="テキスト ボックス 657">
          <a:extLst>
            <a:ext uri="{FF2B5EF4-FFF2-40B4-BE49-F238E27FC236}">
              <a16:creationId xmlns:a16="http://schemas.microsoft.com/office/drawing/2014/main" id="{0CE3F6C1-89C0-4FBD-9F98-8B6C7A2E2C7A}"/>
            </a:ext>
          </a:extLst>
        </xdr:cNvPr>
        <xdr:cNvSpPr txBox="1"/>
      </xdr:nvSpPr>
      <xdr:spPr>
        <a:xfrm>
          <a:off x="12105786" y="1236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150013</xdr:rowOff>
    </xdr:from>
    <xdr:to>
      <xdr:col>67</xdr:col>
      <xdr:colOff>101600</xdr:colOff>
      <xdr:row>76</xdr:row>
      <xdr:rowOff>80163</xdr:rowOff>
    </xdr:to>
    <xdr:sp macro="" textlink="">
      <xdr:nvSpPr>
        <xdr:cNvPr id="659" name="楕円 658">
          <a:extLst>
            <a:ext uri="{FF2B5EF4-FFF2-40B4-BE49-F238E27FC236}">
              <a16:creationId xmlns:a16="http://schemas.microsoft.com/office/drawing/2014/main" id="{FB700041-0FE3-4ADA-B7BD-3EE79481A8E4}"/>
            </a:ext>
          </a:extLst>
        </xdr:cNvPr>
        <xdr:cNvSpPr/>
      </xdr:nvSpPr>
      <xdr:spPr>
        <a:xfrm>
          <a:off x="11487150" y="12303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71290</xdr:rowOff>
    </xdr:from>
    <xdr:ext cx="534377" cy="259045"/>
    <xdr:sp macro="" textlink="">
      <xdr:nvSpPr>
        <xdr:cNvPr id="660" name="テキスト ボックス 659">
          <a:extLst>
            <a:ext uri="{FF2B5EF4-FFF2-40B4-BE49-F238E27FC236}">
              <a16:creationId xmlns:a16="http://schemas.microsoft.com/office/drawing/2014/main" id="{9CABEDDF-15E8-4418-9D5C-3D829CE8049D}"/>
            </a:ext>
          </a:extLst>
        </xdr:cNvPr>
        <xdr:cNvSpPr txBox="1"/>
      </xdr:nvSpPr>
      <xdr:spPr>
        <a:xfrm>
          <a:off x="11305686" y="1238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C1345598-7B54-4935-A3FC-B3753EBD87E4}"/>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FC3ED120-8D6D-4481-9E89-934722665D73}"/>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6D20205A-DF8F-49A9-8F6B-95AD4F6BB8B5}"/>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F7A326E4-868B-41AC-9943-D5D0BCAFB9B7}"/>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F2EC3888-3048-46F6-8869-BBDCC9D38989}"/>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4B956FDD-0ED7-413D-B847-E7008B0FF26E}"/>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75E8F473-CD24-4C2D-B3E8-B2683D356FCF}"/>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A51D5F31-2516-4179-A3DB-90305A641E3A}"/>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80B66F85-B245-4D56-87E5-45F6924FBC6A}"/>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E10A5678-D693-4517-9003-FF69C9F32295}"/>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94575BEA-E990-4DAB-B755-057389C6EA91}"/>
            </a:ext>
          </a:extLst>
        </xdr:cNvPr>
        <xdr:cNvCxnSpPr/>
      </xdr:nvCxnSpPr>
      <xdr:spPr>
        <a:xfrm>
          <a:off x="11210925" y="16163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CEBC7D8-6123-4C64-9CDC-C0A01536EBFB}"/>
            </a:ext>
          </a:extLst>
        </xdr:cNvPr>
        <xdr:cNvSpPr txBox="1"/>
      </xdr:nvSpPr>
      <xdr:spPr>
        <a:xfrm>
          <a:off x="10981189" y="16018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427A5715-D38C-4CF0-894A-E0C9E2FD4256}"/>
            </a:ext>
          </a:extLst>
        </xdr:cNvPr>
        <xdr:cNvCxnSpPr/>
      </xdr:nvCxnSpPr>
      <xdr:spPr>
        <a:xfrm>
          <a:off x="11210925" y="15782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a:extLst>
            <a:ext uri="{FF2B5EF4-FFF2-40B4-BE49-F238E27FC236}">
              <a16:creationId xmlns:a16="http://schemas.microsoft.com/office/drawing/2014/main" id="{14B40616-0BFB-43E7-B85E-08EC5365025E}"/>
            </a:ext>
          </a:extLst>
        </xdr:cNvPr>
        <xdr:cNvSpPr txBox="1"/>
      </xdr:nvSpPr>
      <xdr:spPr>
        <a:xfrm>
          <a:off x="10794546" y="1563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87F91DC6-D2EB-416E-8E4E-F446BFE39D38}"/>
            </a:ext>
          </a:extLst>
        </xdr:cNvPr>
        <xdr:cNvCxnSpPr/>
      </xdr:nvCxnSpPr>
      <xdr:spPr>
        <a:xfrm>
          <a:off x="11210925" y="15401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54485748-9ED9-42F7-A387-022678A879AA}"/>
            </a:ext>
          </a:extLst>
        </xdr:cNvPr>
        <xdr:cNvSpPr txBox="1"/>
      </xdr:nvSpPr>
      <xdr:spPr>
        <a:xfrm>
          <a:off x="10736776"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35A38EE3-FD32-4387-9725-DB13A16F7DF4}"/>
            </a:ext>
          </a:extLst>
        </xdr:cNvPr>
        <xdr:cNvCxnSpPr/>
      </xdr:nvCxnSpPr>
      <xdr:spPr>
        <a:xfrm>
          <a:off x="11210925" y="15020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720AB0CA-F87F-472E-8E1D-71D7CBCBCBE2}"/>
            </a:ext>
          </a:extLst>
        </xdr:cNvPr>
        <xdr:cNvSpPr txBox="1"/>
      </xdr:nvSpPr>
      <xdr:spPr>
        <a:xfrm>
          <a:off x="10736776"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B8BC059B-660A-45D5-A778-2EFB3BE87889}"/>
            </a:ext>
          </a:extLst>
        </xdr:cNvPr>
        <xdr:cNvCxnSpPr/>
      </xdr:nvCxnSpPr>
      <xdr:spPr>
        <a:xfrm>
          <a:off x="11210925" y="14649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379ADDA2-D876-4778-9FBE-D8506DD51D43}"/>
            </a:ext>
          </a:extLst>
        </xdr:cNvPr>
        <xdr:cNvSpPr txBox="1"/>
      </xdr:nvSpPr>
      <xdr:spPr>
        <a:xfrm>
          <a:off x="10736776" y="14513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6B4D23A7-D8F5-4061-9D28-584FECBAFA14}"/>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B287434B-1E3C-41AF-A7FF-8F5DAEE23AFA}"/>
            </a:ext>
          </a:extLst>
        </xdr:cNvPr>
        <xdr:cNvSpPr txBox="1"/>
      </xdr:nvSpPr>
      <xdr:spPr>
        <a:xfrm>
          <a:off x="10736776"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6B9E5C68-A757-460A-9CB8-C2C444100852}"/>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4" name="直線コネクタ 683">
          <a:extLst>
            <a:ext uri="{FF2B5EF4-FFF2-40B4-BE49-F238E27FC236}">
              <a16:creationId xmlns:a16="http://schemas.microsoft.com/office/drawing/2014/main" id="{B8A3740F-18E8-4F7B-A4F2-C8D4FCEC314E}"/>
            </a:ext>
          </a:extLst>
        </xdr:cNvPr>
        <xdr:cNvCxnSpPr/>
      </xdr:nvCxnSpPr>
      <xdr:spPr>
        <a:xfrm flipV="1">
          <a:off x="14695170" y="14774799"/>
          <a:ext cx="1269" cy="1277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5" name="積立金最小値テキスト">
          <a:extLst>
            <a:ext uri="{FF2B5EF4-FFF2-40B4-BE49-F238E27FC236}">
              <a16:creationId xmlns:a16="http://schemas.microsoft.com/office/drawing/2014/main" id="{6281BD82-6354-47D7-AB60-8EC2FE83E8DE}"/>
            </a:ext>
          </a:extLst>
        </xdr:cNvPr>
        <xdr:cNvSpPr txBox="1"/>
      </xdr:nvSpPr>
      <xdr:spPr>
        <a:xfrm>
          <a:off x="14744700" y="1605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86" name="直線コネクタ 685">
          <a:extLst>
            <a:ext uri="{FF2B5EF4-FFF2-40B4-BE49-F238E27FC236}">
              <a16:creationId xmlns:a16="http://schemas.microsoft.com/office/drawing/2014/main" id="{BC23BC68-09D3-46D9-A89D-82E5010A8B8C}"/>
            </a:ext>
          </a:extLst>
        </xdr:cNvPr>
        <xdr:cNvCxnSpPr/>
      </xdr:nvCxnSpPr>
      <xdr:spPr>
        <a:xfrm>
          <a:off x="14611350" y="160525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87" name="積立金最大値テキスト">
          <a:extLst>
            <a:ext uri="{FF2B5EF4-FFF2-40B4-BE49-F238E27FC236}">
              <a16:creationId xmlns:a16="http://schemas.microsoft.com/office/drawing/2014/main" id="{17D8ACE6-969D-44EA-AC04-007A0AE4B481}"/>
            </a:ext>
          </a:extLst>
        </xdr:cNvPr>
        <xdr:cNvSpPr txBox="1"/>
      </xdr:nvSpPr>
      <xdr:spPr>
        <a:xfrm>
          <a:off x="14744700" y="14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88" name="直線コネクタ 687">
          <a:extLst>
            <a:ext uri="{FF2B5EF4-FFF2-40B4-BE49-F238E27FC236}">
              <a16:creationId xmlns:a16="http://schemas.microsoft.com/office/drawing/2014/main" id="{6F9B61F7-0CC1-46F0-A324-E2FBC9638484}"/>
            </a:ext>
          </a:extLst>
        </xdr:cNvPr>
        <xdr:cNvCxnSpPr/>
      </xdr:nvCxnSpPr>
      <xdr:spPr>
        <a:xfrm>
          <a:off x="14611350" y="147747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110744</xdr:rowOff>
    </xdr:from>
    <xdr:to>
      <xdr:col>85</xdr:col>
      <xdr:colOff>127000</xdr:colOff>
      <xdr:row>95</xdr:row>
      <xdr:rowOff>169038</xdr:rowOff>
    </xdr:to>
    <xdr:cxnSp macro="">
      <xdr:nvCxnSpPr>
        <xdr:cNvPr id="689" name="直線コネクタ 688">
          <a:extLst>
            <a:ext uri="{FF2B5EF4-FFF2-40B4-BE49-F238E27FC236}">
              <a16:creationId xmlns:a16="http://schemas.microsoft.com/office/drawing/2014/main" id="{F3B803AE-AF62-4B69-A01D-4D49D15D7589}"/>
            </a:ext>
          </a:extLst>
        </xdr:cNvPr>
        <xdr:cNvCxnSpPr/>
      </xdr:nvCxnSpPr>
      <xdr:spPr>
        <a:xfrm flipV="1">
          <a:off x="13935075" y="15195169"/>
          <a:ext cx="762000" cy="40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0" name="積立金平均値テキスト">
          <a:extLst>
            <a:ext uri="{FF2B5EF4-FFF2-40B4-BE49-F238E27FC236}">
              <a16:creationId xmlns:a16="http://schemas.microsoft.com/office/drawing/2014/main" id="{EE6C502A-3C04-47B1-8675-99992549DED4}"/>
            </a:ext>
          </a:extLst>
        </xdr:cNvPr>
        <xdr:cNvSpPr txBox="1"/>
      </xdr:nvSpPr>
      <xdr:spPr>
        <a:xfrm>
          <a:off x="14744700" y="153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1" name="フローチャート: 判断 690">
          <a:extLst>
            <a:ext uri="{FF2B5EF4-FFF2-40B4-BE49-F238E27FC236}">
              <a16:creationId xmlns:a16="http://schemas.microsoft.com/office/drawing/2014/main" id="{9BFBC9E6-A6AB-4FB3-BF70-27259A721945}"/>
            </a:ext>
          </a:extLst>
        </xdr:cNvPr>
        <xdr:cNvSpPr/>
      </xdr:nvSpPr>
      <xdr:spPr>
        <a:xfrm>
          <a:off x="14649450" y="154014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139319</xdr:rowOff>
    </xdr:from>
    <xdr:to>
      <xdr:col>81</xdr:col>
      <xdr:colOff>50800</xdr:colOff>
      <xdr:row>95</xdr:row>
      <xdr:rowOff>169038</xdr:rowOff>
    </xdr:to>
    <xdr:cxnSp macro="">
      <xdr:nvCxnSpPr>
        <xdr:cNvPr id="692" name="直線コネクタ 691">
          <a:extLst>
            <a:ext uri="{FF2B5EF4-FFF2-40B4-BE49-F238E27FC236}">
              <a16:creationId xmlns:a16="http://schemas.microsoft.com/office/drawing/2014/main" id="{BCE73EF9-181D-4040-A2FB-43756FFC8590}"/>
            </a:ext>
          </a:extLst>
        </xdr:cNvPr>
        <xdr:cNvCxnSpPr/>
      </xdr:nvCxnSpPr>
      <xdr:spPr>
        <a:xfrm>
          <a:off x="13144500" y="14887194"/>
          <a:ext cx="790575" cy="7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3" name="フローチャート: 判断 692">
          <a:extLst>
            <a:ext uri="{FF2B5EF4-FFF2-40B4-BE49-F238E27FC236}">
              <a16:creationId xmlns:a16="http://schemas.microsoft.com/office/drawing/2014/main" id="{23D0C5D3-D795-4E3D-99B9-7FA04B7A7BCD}"/>
            </a:ext>
          </a:extLst>
        </xdr:cNvPr>
        <xdr:cNvSpPr/>
      </xdr:nvSpPr>
      <xdr:spPr>
        <a:xfrm>
          <a:off x="13887450" y="153644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694" name="テキスト ボックス 693">
          <a:extLst>
            <a:ext uri="{FF2B5EF4-FFF2-40B4-BE49-F238E27FC236}">
              <a16:creationId xmlns:a16="http://schemas.microsoft.com/office/drawing/2014/main" id="{A6A84749-CEAD-42AA-A931-F017B18FD5D8}"/>
            </a:ext>
          </a:extLst>
        </xdr:cNvPr>
        <xdr:cNvSpPr txBox="1"/>
      </xdr:nvSpPr>
      <xdr:spPr>
        <a:xfrm>
          <a:off x="13725603" y="1514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139319</xdr:rowOff>
    </xdr:from>
    <xdr:to>
      <xdr:col>76</xdr:col>
      <xdr:colOff>114300</xdr:colOff>
      <xdr:row>96</xdr:row>
      <xdr:rowOff>51384</xdr:rowOff>
    </xdr:to>
    <xdr:cxnSp macro="">
      <xdr:nvCxnSpPr>
        <xdr:cNvPr id="695" name="直線コネクタ 694">
          <a:extLst>
            <a:ext uri="{FF2B5EF4-FFF2-40B4-BE49-F238E27FC236}">
              <a16:creationId xmlns:a16="http://schemas.microsoft.com/office/drawing/2014/main" id="{3600D3B0-09C6-443B-856A-E2F45DF1C0A9}"/>
            </a:ext>
          </a:extLst>
        </xdr:cNvPr>
        <xdr:cNvCxnSpPr/>
      </xdr:nvCxnSpPr>
      <xdr:spPr>
        <a:xfrm flipV="1">
          <a:off x="12344400" y="14887194"/>
          <a:ext cx="800100" cy="7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696" name="フローチャート: 判断 695">
          <a:extLst>
            <a:ext uri="{FF2B5EF4-FFF2-40B4-BE49-F238E27FC236}">
              <a16:creationId xmlns:a16="http://schemas.microsoft.com/office/drawing/2014/main" id="{05A80F43-6D94-4D23-AEDB-2CCFC7CAFF18}"/>
            </a:ext>
          </a:extLst>
        </xdr:cNvPr>
        <xdr:cNvSpPr/>
      </xdr:nvSpPr>
      <xdr:spPr>
        <a:xfrm>
          <a:off x="13096875" y="1521454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51401</xdr:rowOff>
    </xdr:from>
    <xdr:ext cx="534377" cy="259045"/>
    <xdr:sp macro="" textlink="">
      <xdr:nvSpPr>
        <xdr:cNvPr id="697" name="テキスト ボックス 696">
          <a:extLst>
            <a:ext uri="{FF2B5EF4-FFF2-40B4-BE49-F238E27FC236}">
              <a16:creationId xmlns:a16="http://schemas.microsoft.com/office/drawing/2014/main" id="{3CB0800D-809B-4A54-BBCB-0E022910A23B}"/>
            </a:ext>
          </a:extLst>
        </xdr:cNvPr>
        <xdr:cNvSpPr txBox="1"/>
      </xdr:nvSpPr>
      <xdr:spPr>
        <a:xfrm>
          <a:off x="12896361" y="153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51384</xdr:rowOff>
    </xdr:from>
    <xdr:to>
      <xdr:col>71</xdr:col>
      <xdr:colOff>177800</xdr:colOff>
      <xdr:row>97</xdr:row>
      <xdr:rowOff>44678</xdr:rowOff>
    </xdr:to>
    <xdr:cxnSp macro="">
      <xdr:nvCxnSpPr>
        <xdr:cNvPr id="698" name="直線コネクタ 697">
          <a:extLst>
            <a:ext uri="{FF2B5EF4-FFF2-40B4-BE49-F238E27FC236}">
              <a16:creationId xmlns:a16="http://schemas.microsoft.com/office/drawing/2014/main" id="{61AB2D98-B1CE-40DF-98AE-2D5F6320C18A}"/>
            </a:ext>
          </a:extLst>
        </xdr:cNvPr>
        <xdr:cNvCxnSpPr/>
      </xdr:nvCxnSpPr>
      <xdr:spPr>
        <a:xfrm flipV="1">
          <a:off x="11534775" y="15650159"/>
          <a:ext cx="809625" cy="1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699" name="フローチャート: 判断 698">
          <a:extLst>
            <a:ext uri="{FF2B5EF4-FFF2-40B4-BE49-F238E27FC236}">
              <a16:creationId xmlns:a16="http://schemas.microsoft.com/office/drawing/2014/main" id="{CC2D96BA-3DA3-4824-9B2E-FE0DA15A96F1}"/>
            </a:ext>
          </a:extLst>
        </xdr:cNvPr>
        <xdr:cNvSpPr/>
      </xdr:nvSpPr>
      <xdr:spPr>
        <a:xfrm>
          <a:off x="12296775" y="158050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0" name="テキスト ボックス 699">
          <a:extLst>
            <a:ext uri="{FF2B5EF4-FFF2-40B4-BE49-F238E27FC236}">
              <a16:creationId xmlns:a16="http://schemas.microsoft.com/office/drawing/2014/main" id="{8DFDBFDC-93C5-4462-9B73-2CC1A2BBD65C}"/>
            </a:ext>
          </a:extLst>
        </xdr:cNvPr>
        <xdr:cNvSpPr txBox="1"/>
      </xdr:nvSpPr>
      <xdr:spPr>
        <a:xfrm>
          <a:off x="12134928" y="1589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1" name="フローチャート: 判断 700">
          <a:extLst>
            <a:ext uri="{FF2B5EF4-FFF2-40B4-BE49-F238E27FC236}">
              <a16:creationId xmlns:a16="http://schemas.microsoft.com/office/drawing/2014/main" id="{76C5083A-F9AB-4E5A-A236-0A42D9FF6FC3}"/>
            </a:ext>
          </a:extLst>
        </xdr:cNvPr>
        <xdr:cNvSpPr/>
      </xdr:nvSpPr>
      <xdr:spPr>
        <a:xfrm>
          <a:off x="11487150" y="157184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2" name="テキスト ボックス 701">
          <a:extLst>
            <a:ext uri="{FF2B5EF4-FFF2-40B4-BE49-F238E27FC236}">
              <a16:creationId xmlns:a16="http://schemas.microsoft.com/office/drawing/2014/main" id="{B90F989A-6A6D-40A8-86D7-BE3FB23CF62C}"/>
            </a:ext>
          </a:extLst>
        </xdr:cNvPr>
        <xdr:cNvSpPr txBox="1"/>
      </xdr:nvSpPr>
      <xdr:spPr>
        <a:xfrm>
          <a:off x="11325303" y="1549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9C513829-43C6-4554-A54B-C7139827870D}"/>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B8D15653-89B9-4223-AEC2-17B17D10E2BB}"/>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1CA5736-4BF9-4934-B954-5217C2561378}"/>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D3E654D7-9BA5-4620-8479-93A388AEFFD0}"/>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2F9CA823-D5C1-4E15-AC0E-49DDB9CECF80}"/>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59944</xdr:rowOff>
    </xdr:from>
    <xdr:to>
      <xdr:col>85</xdr:col>
      <xdr:colOff>177800</xdr:colOff>
      <xdr:row>93</xdr:row>
      <xdr:rowOff>161544</xdr:rowOff>
    </xdr:to>
    <xdr:sp macro="" textlink="">
      <xdr:nvSpPr>
        <xdr:cNvPr id="708" name="楕円 707">
          <a:extLst>
            <a:ext uri="{FF2B5EF4-FFF2-40B4-BE49-F238E27FC236}">
              <a16:creationId xmlns:a16="http://schemas.microsoft.com/office/drawing/2014/main" id="{D66C4D41-1CFC-4C27-91CB-BBFB5ED97180}"/>
            </a:ext>
          </a:extLst>
        </xdr:cNvPr>
        <xdr:cNvSpPr/>
      </xdr:nvSpPr>
      <xdr:spPr>
        <a:xfrm>
          <a:off x="14649450" y="151475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82821</xdr:rowOff>
    </xdr:from>
    <xdr:ext cx="534377" cy="259045"/>
    <xdr:sp macro="" textlink="">
      <xdr:nvSpPr>
        <xdr:cNvPr id="709" name="積立金該当値テキスト">
          <a:extLst>
            <a:ext uri="{FF2B5EF4-FFF2-40B4-BE49-F238E27FC236}">
              <a16:creationId xmlns:a16="http://schemas.microsoft.com/office/drawing/2014/main" id="{3E43BD8D-4832-45C1-BCE0-EE70F2EB4201}"/>
            </a:ext>
          </a:extLst>
        </xdr:cNvPr>
        <xdr:cNvSpPr txBox="1"/>
      </xdr:nvSpPr>
      <xdr:spPr>
        <a:xfrm>
          <a:off x="14744700" y="150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118238</xdr:rowOff>
    </xdr:from>
    <xdr:to>
      <xdr:col>81</xdr:col>
      <xdr:colOff>101600</xdr:colOff>
      <xdr:row>96</xdr:row>
      <xdr:rowOff>48388</xdr:rowOff>
    </xdr:to>
    <xdr:sp macro="" textlink="">
      <xdr:nvSpPr>
        <xdr:cNvPr id="710" name="楕円 709">
          <a:extLst>
            <a:ext uri="{FF2B5EF4-FFF2-40B4-BE49-F238E27FC236}">
              <a16:creationId xmlns:a16="http://schemas.microsoft.com/office/drawing/2014/main" id="{36D3FDE4-FDDB-48DE-8B00-7B88AF3CFB45}"/>
            </a:ext>
          </a:extLst>
        </xdr:cNvPr>
        <xdr:cNvSpPr/>
      </xdr:nvSpPr>
      <xdr:spPr>
        <a:xfrm>
          <a:off x="13887450" y="15551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39515</xdr:rowOff>
    </xdr:from>
    <xdr:ext cx="469744" cy="259045"/>
    <xdr:sp macro="" textlink="">
      <xdr:nvSpPr>
        <xdr:cNvPr id="711" name="テキスト ボックス 710">
          <a:extLst>
            <a:ext uri="{FF2B5EF4-FFF2-40B4-BE49-F238E27FC236}">
              <a16:creationId xmlns:a16="http://schemas.microsoft.com/office/drawing/2014/main" id="{EBE6BBB5-6F48-4127-89DF-64A71FF32334}"/>
            </a:ext>
          </a:extLst>
        </xdr:cNvPr>
        <xdr:cNvSpPr txBox="1"/>
      </xdr:nvSpPr>
      <xdr:spPr>
        <a:xfrm>
          <a:off x="13725603" y="1564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88519</xdr:rowOff>
    </xdr:from>
    <xdr:to>
      <xdr:col>76</xdr:col>
      <xdr:colOff>165100</xdr:colOff>
      <xdr:row>92</xdr:row>
      <xdr:rowOff>18669</xdr:rowOff>
    </xdr:to>
    <xdr:sp macro="" textlink="">
      <xdr:nvSpPr>
        <xdr:cNvPr id="712" name="楕円 711">
          <a:extLst>
            <a:ext uri="{FF2B5EF4-FFF2-40B4-BE49-F238E27FC236}">
              <a16:creationId xmlns:a16="http://schemas.microsoft.com/office/drawing/2014/main" id="{FD7CB126-7014-4A71-80CA-A31A80FF2FE4}"/>
            </a:ext>
          </a:extLst>
        </xdr:cNvPr>
        <xdr:cNvSpPr/>
      </xdr:nvSpPr>
      <xdr:spPr>
        <a:xfrm>
          <a:off x="13096875" y="148300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35196</xdr:rowOff>
    </xdr:from>
    <xdr:ext cx="534377" cy="259045"/>
    <xdr:sp macro="" textlink="">
      <xdr:nvSpPr>
        <xdr:cNvPr id="713" name="テキスト ボックス 712">
          <a:extLst>
            <a:ext uri="{FF2B5EF4-FFF2-40B4-BE49-F238E27FC236}">
              <a16:creationId xmlns:a16="http://schemas.microsoft.com/office/drawing/2014/main" id="{85E58A7C-B4E5-4512-88DB-F9F60165536D}"/>
            </a:ext>
          </a:extLst>
        </xdr:cNvPr>
        <xdr:cNvSpPr txBox="1"/>
      </xdr:nvSpPr>
      <xdr:spPr>
        <a:xfrm>
          <a:off x="12896361" y="146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584</xdr:rowOff>
    </xdr:from>
    <xdr:to>
      <xdr:col>72</xdr:col>
      <xdr:colOff>38100</xdr:colOff>
      <xdr:row>96</xdr:row>
      <xdr:rowOff>102184</xdr:rowOff>
    </xdr:to>
    <xdr:sp macro="" textlink="">
      <xdr:nvSpPr>
        <xdr:cNvPr id="714" name="楕円 713">
          <a:extLst>
            <a:ext uri="{FF2B5EF4-FFF2-40B4-BE49-F238E27FC236}">
              <a16:creationId xmlns:a16="http://schemas.microsoft.com/office/drawing/2014/main" id="{98BA5AF4-FCB5-476B-8BA9-7C2CA71CC36D}"/>
            </a:ext>
          </a:extLst>
        </xdr:cNvPr>
        <xdr:cNvSpPr/>
      </xdr:nvSpPr>
      <xdr:spPr>
        <a:xfrm>
          <a:off x="12296775" y="156025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118711</xdr:rowOff>
    </xdr:from>
    <xdr:ext cx="469744" cy="259045"/>
    <xdr:sp macro="" textlink="">
      <xdr:nvSpPr>
        <xdr:cNvPr id="715" name="テキスト ボックス 714">
          <a:extLst>
            <a:ext uri="{FF2B5EF4-FFF2-40B4-BE49-F238E27FC236}">
              <a16:creationId xmlns:a16="http://schemas.microsoft.com/office/drawing/2014/main" id="{7F0A7166-FEA6-45DD-8CAE-08165016EB34}"/>
            </a:ext>
          </a:extLst>
        </xdr:cNvPr>
        <xdr:cNvSpPr txBox="1"/>
      </xdr:nvSpPr>
      <xdr:spPr>
        <a:xfrm>
          <a:off x="12134928" y="153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165328</xdr:rowOff>
    </xdr:from>
    <xdr:to>
      <xdr:col>67</xdr:col>
      <xdr:colOff>101600</xdr:colOff>
      <xdr:row>97</xdr:row>
      <xdr:rowOff>95478</xdr:rowOff>
    </xdr:to>
    <xdr:sp macro="" textlink="">
      <xdr:nvSpPr>
        <xdr:cNvPr id="716" name="楕円 715">
          <a:extLst>
            <a:ext uri="{FF2B5EF4-FFF2-40B4-BE49-F238E27FC236}">
              <a16:creationId xmlns:a16="http://schemas.microsoft.com/office/drawing/2014/main" id="{94F3E2F9-7E2E-4B12-81F3-4772BE93705F}"/>
            </a:ext>
          </a:extLst>
        </xdr:cNvPr>
        <xdr:cNvSpPr/>
      </xdr:nvSpPr>
      <xdr:spPr>
        <a:xfrm>
          <a:off x="11487150" y="157641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86605</xdr:rowOff>
    </xdr:from>
    <xdr:ext cx="469744" cy="259045"/>
    <xdr:sp macro="" textlink="">
      <xdr:nvSpPr>
        <xdr:cNvPr id="717" name="テキスト ボックス 716">
          <a:extLst>
            <a:ext uri="{FF2B5EF4-FFF2-40B4-BE49-F238E27FC236}">
              <a16:creationId xmlns:a16="http://schemas.microsoft.com/office/drawing/2014/main" id="{B9707E39-CE33-4D81-8F17-67934710E6A6}"/>
            </a:ext>
          </a:extLst>
        </xdr:cNvPr>
        <xdr:cNvSpPr txBox="1"/>
      </xdr:nvSpPr>
      <xdr:spPr>
        <a:xfrm>
          <a:off x="11325303" y="1585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A3662594-B697-452D-9D38-086D731F7EAB}"/>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48E2EF4B-20B9-4292-B67E-BB4BA05034E3}"/>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AA19494E-3570-490A-8973-0E9285CC1621}"/>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F59BFCD3-8FA3-4943-BF4B-201F20E98555}"/>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17317100-9EDC-4E40-BDC0-A714536D5182}"/>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2786AA77-9B37-47AA-8E59-FDFD99B7BC84}"/>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B5ECD87C-7ACE-44D5-B9D1-584921FE0BD9}"/>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E49B955B-1B74-4697-8D94-ECDD5283A53C}"/>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F88C965A-89C7-45C1-A5A4-F99E1BC8AC45}"/>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6AD0CD24-60BD-4EBC-BEEA-66D224428878}"/>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5B92954E-7A1B-44AB-AE79-CAAECBEA2C7A}"/>
            </a:ext>
          </a:extLst>
        </xdr:cNvPr>
        <xdr:cNvCxnSpPr/>
      </xdr:nvCxnSpPr>
      <xdr:spPr>
        <a:xfrm>
          <a:off x="16459200" y="64266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485AD8F2-BD39-498D-B60D-D25E81FD0E6F}"/>
            </a:ext>
          </a:extLst>
        </xdr:cNvPr>
        <xdr:cNvSpPr txBox="1"/>
      </xdr:nvSpPr>
      <xdr:spPr>
        <a:xfrm>
          <a:off x="16248514" y="62876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AC33FD04-96C2-4E4C-9955-2816F69C2D77}"/>
            </a:ext>
          </a:extLst>
        </xdr:cNvPr>
        <xdr:cNvCxnSpPr/>
      </xdr:nvCxnSpPr>
      <xdr:spPr>
        <a:xfrm>
          <a:off x="16459200" y="6115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21FD11DB-F5EA-41EC-AE2F-A2E8EA569179}"/>
            </a:ext>
          </a:extLst>
        </xdr:cNvPr>
        <xdr:cNvSpPr txBox="1"/>
      </xdr:nvSpPr>
      <xdr:spPr>
        <a:xfrm>
          <a:off x="16052346" y="59800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266824F9-66D0-45D8-A008-B67AF86E4F0D}"/>
            </a:ext>
          </a:extLst>
        </xdr:cNvPr>
        <xdr:cNvCxnSpPr/>
      </xdr:nvCxnSpPr>
      <xdr:spPr>
        <a:xfrm>
          <a:off x="16459200" y="58084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CED62A30-3738-4978-BE64-1E7FBADD4607}"/>
            </a:ext>
          </a:extLst>
        </xdr:cNvPr>
        <xdr:cNvSpPr txBox="1"/>
      </xdr:nvSpPr>
      <xdr:spPr>
        <a:xfrm>
          <a:off x="16052346" y="56789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FDC6B8A1-BF0A-4C47-8A9E-C34E50FB2DF4}"/>
            </a:ext>
          </a:extLst>
        </xdr:cNvPr>
        <xdr:cNvCxnSpPr/>
      </xdr:nvCxnSpPr>
      <xdr:spPr>
        <a:xfrm>
          <a:off x="16459200" y="54977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9314742-A33B-4E54-A0C5-C9F37F940507}"/>
            </a:ext>
          </a:extLst>
        </xdr:cNvPr>
        <xdr:cNvSpPr txBox="1"/>
      </xdr:nvSpPr>
      <xdr:spPr>
        <a:xfrm>
          <a:off x="16052346" y="53618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45CB49EE-40D8-4BF8-8CB6-B45AF96AED72}"/>
            </a:ext>
          </a:extLst>
        </xdr:cNvPr>
        <xdr:cNvCxnSpPr/>
      </xdr:nvCxnSpPr>
      <xdr:spPr>
        <a:xfrm>
          <a:off x="16459200" y="5190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6C276F78-F4D4-4ADA-B5CF-DB5C878E5D7C}"/>
            </a:ext>
          </a:extLst>
        </xdr:cNvPr>
        <xdr:cNvSpPr txBox="1"/>
      </xdr:nvSpPr>
      <xdr:spPr>
        <a:xfrm>
          <a:off x="16052346" y="50511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4AEC324F-573D-4136-9024-4F0B52A3BC25}"/>
            </a:ext>
          </a:extLst>
        </xdr:cNvPr>
        <xdr:cNvCxnSpPr/>
      </xdr:nvCxnSpPr>
      <xdr:spPr>
        <a:xfrm>
          <a:off x="16459200" y="4879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15B41DF-53C7-47BB-ADD5-FA23997FDC36}"/>
            </a:ext>
          </a:extLst>
        </xdr:cNvPr>
        <xdr:cNvSpPr txBox="1"/>
      </xdr:nvSpPr>
      <xdr:spPr>
        <a:xfrm>
          <a:off x="16052346" y="47436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E81827CD-82C3-451D-9F28-C27045841122}"/>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E244FED9-4548-4C08-B72C-EC73EFCBFF78}"/>
            </a:ext>
          </a:extLst>
        </xdr:cNvPr>
        <xdr:cNvSpPr txBox="1"/>
      </xdr:nvSpPr>
      <xdr:spPr>
        <a:xfrm>
          <a:off x="16052346"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B5D58A6D-77A8-4057-80F9-0B7C20CC07A2}"/>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C01541C8-5D21-4BA6-AC77-336CBB5A4541}"/>
            </a:ext>
          </a:extLst>
        </xdr:cNvPr>
        <xdr:cNvCxnSpPr/>
      </xdr:nvCxnSpPr>
      <xdr:spPr>
        <a:xfrm flipV="1">
          <a:off x="19952970" y="4988778"/>
          <a:ext cx="1269" cy="1437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B1BB79DB-C160-44ED-8AF3-8273B45BCC95}"/>
            </a:ext>
          </a:extLst>
        </xdr:cNvPr>
        <xdr:cNvSpPr txBox="1"/>
      </xdr:nvSpPr>
      <xdr:spPr>
        <a:xfrm>
          <a:off x="20002500" y="6430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434607FF-25FD-4A3D-A738-CE2BD737852C}"/>
            </a:ext>
          </a:extLst>
        </xdr:cNvPr>
        <xdr:cNvCxnSpPr/>
      </xdr:nvCxnSpPr>
      <xdr:spPr>
        <a:xfrm>
          <a:off x="19878675" y="6426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46" name="投資及び出資金最大値テキスト">
          <a:extLst>
            <a:ext uri="{FF2B5EF4-FFF2-40B4-BE49-F238E27FC236}">
              <a16:creationId xmlns:a16="http://schemas.microsoft.com/office/drawing/2014/main" id="{510226B2-DE8A-4A74-A7AE-3B53BDB2E33F}"/>
            </a:ext>
          </a:extLst>
        </xdr:cNvPr>
        <xdr:cNvSpPr txBox="1"/>
      </xdr:nvSpPr>
      <xdr:spPr>
        <a:xfrm>
          <a:off x="20002500" y="47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47" name="直線コネクタ 746">
          <a:extLst>
            <a:ext uri="{FF2B5EF4-FFF2-40B4-BE49-F238E27FC236}">
              <a16:creationId xmlns:a16="http://schemas.microsoft.com/office/drawing/2014/main" id="{157C9D26-6057-4558-9562-35E861490C89}"/>
            </a:ext>
          </a:extLst>
        </xdr:cNvPr>
        <xdr:cNvCxnSpPr/>
      </xdr:nvCxnSpPr>
      <xdr:spPr>
        <a:xfrm>
          <a:off x="19878675" y="49887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84510</xdr:rowOff>
    </xdr:from>
    <xdr:to>
      <xdr:col>116</xdr:col>
      <xdr:colOff>63500</xdr:colOff>
      <xdr:row>36</xdr:row>
      <xdr:rowOff>69161</xdr:rowOff>
    </xdr:to>
    <xdr:cxnSp macro="">
      <xdr:nvCxnSpPr>
        <xdr:cNvPr id="748" name="直線コネクタ 747">
          <a:extLst>
            <a:ext uri="{FF2B5EF4-FFF2-40B4-BE49-F238E27FC236}">
              <a16:creationId xmlns:a16="http://schemas.microsoft.com/office/drawing/2014/main" id="{ABD9555B-43AF-4665-940F-9FC26B4CFA13}"/>
            </a:ext>
          </a:extLst>
        </xdr:cNvPr>
        <xdr:cNvCxnSpPr/>
      </xdr:nvCxnSpPr>
      <xdr:spPr>
        <a:xfrm>
          <a:off x="19202400" y="5602660"/>
          <a:ext cx="752475" cy="3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49" name="投資及び出資金平均値テキスト">
          <a:extLst>
            <a:ext uri="{FF2B5EF4-FFF2-40B4-BE49-F238E27FC236}">
              <a16:creationId xmlns:a16="http://schemas.microsoft.com/office/drawing/2014/main" id="{584A5843-B3B9-4A76-8577-7639BD58517A}"/>
            </a:ext>
          </a:extLst>
        </xdr:cNvPr>
        <xdr:cNvSpPr txBox="1"/>
      </xdr:nvSpPr>
      <xdr:spPr>
        <a:xfrm>
          <a:off x="20002500" y="584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0" name="フローチャート: 判断 749">
          <a:extLst>
            <a:ext uri="{FF2B5EF4-FFF2-40B4-BE49-F238E27FC236}">
              <a16:creationId xmlns:a16="http://schemas.microsoft.com/office/drawing/2014/main" id="{3127F404-F3D3-4239-91CE-36AD85B5F5F3}"/>
            </a:ext>
          </a:extLst>
        </xdr:cNvPr>
        <xdr:cNvSpPr/>
      </xdr:nvSpPr>
      <xdr:spPr>
        <a:xfrm>
          <a:off x="19897725" y="58691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84510</xdr:rowOff>
    </xdr:from>
    <xdr:to>
      <xdr:col>111</xdr:col>
      <xdr:colOff>177800</xdr:colOff>
      <xdr:row>37</xdr:row>
      <xdr:rowOff>100511</xdr:rowOff>
    </xdr:to>
    <xdr:cxnSp macro="">
      <xdr:nvCxnSpPr>
        <xdr:cNvPr id="751" name="直線コネクタ 750">
          <a:extLst>
            <a:ext uri="{FF2B5EF4-FFF2-40B4-BE49-F238E27FC236}">
              <a16:creationId xmlns:a16="http://schemas.microsoft.com/office/drawing/2014/main" id="{7A233F59-A2A6-45FE-94B1-2D614F6846BE}"/>
            </a:ext>
          </a:extLst>
        </xdr:cNvPr>
        <xdr:cNvCxnSpPr/>
      </xdr:nvCxnSpPr>
      <xdr:spPr>
        <a:xfrm flipV="1">
          <a:off x="18392775" y="5602660"/>
          <a:ext cx="809625" cy="50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2" name="フローチャート: 判断 751">
          <a:extLst>
            <a:ext uri="{FF2B5EF4-FFF2-40B4-BE49-F238E27FC236}">
              <a16:creationId xmlns:a16="http://schemas.microsoft.com/office/drawing/2014/main" id="{3952E2F4-7BD8-4BBA-97F1-48B3DB353677}"/>
            </a:ext>
          </a:extLst>
        </xdr:cNvPr>
        <xdr:cNvSpPr/>
      </xdr:nvSpPr>
      <xdr:spPr>
        <a:xfrm>
          <a:off x="19154775" y="58011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3" name="テキスト ボックス 752">
          <a:extLst>
            <a:ext uri="{FF2B5EF4-FFF2-40B4-BE49-F238E27FC236}">
              <a16:creationId xmlns:a16="http://schemas.microsoft.com/office/drawing/2014/main" id="{7B3EE818-F9DA-491D-8992-A07CD491DCE9}"/>
            </a:ext>
          </a:extLst>
        </xdr:cNvPr>
        <xdr:cNvSpPr txBox="1"/>
      </xdr:nvSpPr>
      <xdr:spPr>
        <a:xfrm>
          <a:off x="18992928" y="588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67528</xdr:rowOff>
    </xdr:from>
    <xdr:to>
      <xdr:col>107</xdr:col>
      <xdr:colOff>50800</xdr:colOff>
      <xdr:row>37</xdr:row>
      <xdr:rowOff>100511</xdr:rowOff>
    </xdr:to>
    <xdr:cxnSp macro="">
      <xdr:nvCxnSpPr>
        <xdr:cNvPr id="754" name="直線コネクタ 753">
          <a:extLst>
            <a:ext uri="{FF2B5EF4-FFF2-40B4-BE49-F238E27FC236}">
              <a16:creationId xmlns:a16="http://schemas.microsoft.com/office/drawing/2014/main" id="{0AC55539-F398-45FC-9535-C00F5EFFA552}"/>
            </a:ext>
          </a:extLst>
        </xdr:cNvPr>
        <xdr:cNvCxnSpPr/>
      </xdr:nvCxnSpPr>
      <xdr:spPr>
        <a:xfrm>
          <a:off x="17602200" y="6065103"/>
          <a:ext cx="790575"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5" name="フローチャート: 判断 754">
          <a:extLst>
            <a:ext uri="{FF2B5EF4-FFF2-40B4-BE49-F238E27FC236}">
              <a16:creationId xmlns:a16="http://schemas.microsoft.com/office/drawing/2014/main" id="{77D2F6A5-EDA7-4E36-910E-575DE0024968}"/>
            </a:ext>
          </a:extLst>
        </xdr:cNvPr>
        <xdr:cNvSpPr/>
      </xdr:nvSpPr>
      <xdr:spPr>
        <a:xfrm>
          <a:off x="18345150" y="5885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56" name="テキスト ボックス 755">
          <a:extLst>
            <a:ext uri="{FF2B5EF4-FFF2-40B4-BE49-F238E27FC236}">
              <a16:creationId xmlns:a16="http://schemas.microsoft.com/office/drawing/2014/main" id="{3AD88FBF-7C05-4C36-BD9F-E4274033CDFB}"/>
            </a:ext>
          </a:extLst>
        </xdr:cNvPr>
        <xdr:cNvSpPr txBox="1"/>
      </xdr:nvSpPr>
      <xdr:spPr>
        <a:xfrm>
          <a:off x="18183303" y="56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67528</xdr:rowOff>
    </xdr:from>
    <xdr:to>
      <xdr:col>102</xdr:col>
      <xdr:colOff>114300</xdr:colOff>
      <xdr:row>37</xdr:row>
      <xdr:rowOff>72753</xdr:rowOff>
    </xdr:to>
    <xdr:cxnSp macro="">
      <xdr:nvCxnSpPr>
        <xdr:cNvPr id="757" name="直線コネクタ 756">
          <a:extLst>
            <a:ext uri="{FF2B5EF4-FFF2-40B4-BE49-F238E27FC236}">
              <a16:creationId xmlns:a16="http://schemas.microsoft.com/office/drawing/2014/main" id="{CB0E529F-1FB0-4A67-8100-42A091435C31}"/>
            </a:ext>
          </a:extLst>
        </xdr:cNvPr>
        <xdr:cNvCxnSpPr/>
      </xdr:nvCxnSpPr>
      <xdr:spPr>
        <a:xfrm flipV="1">
          <a:off x="16802100" y="6065103"/>
          <a:ext cx="8001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58" name="フローチャート: 判断 757">
          <a:extLst>
            <a:ext uri="{FF2B5EF4-FFF2-40B4-BE49-F238E27FC236}">
              <a16:creationId xmlns:a16="http://schemas.microsoft.com/office/drawing/2014/main" id="{C5B2AEBA-E296-42B7-BF91-713915E2B17C}"/>
            </a:ext>
          </a:extLst>
        </xdr:cNvPr>
        <xdr:cNvSpPr/>
      </xdr:nvSpPr>
      <xdr:spPr>
        <a:xfrm>
          <a:off x="17554575" y="58079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59" name="テキスト ボックス 758">
          <a:extLst>
            <a:ext uri="{FF2B5EF4-FFF2-40B4-BE49-F238E27FC236}">
              <a16:creationId xmlns:a16="http://schemas.microsoft.com/office/drawing/2014/main" id="{E828DB92-36B4-4605-906E-B5D8713E55AD}"/>
            </a:ext>
          </a:extLst>
        </xdr:cNvPr>
        <xdr:cNvSpPr txBox="1"/>
      </xdr:nvSpPr>
      <xdr:spPr>
        <a:xfrm>
          <a:off x="17383203" y="559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0" name="フローチャート: 判断 759">
          <a:extLst>
            <a:ext uri="{FF2B5EF4-FFF2-40B4-BE49-F238E27FC236}">
              <a16:creationId xmlns:a16="http://schemas.microsoft.com/office/drawing/2014/main" id="{984D8E0A-F90C-429A-97B3-9C2638F51A0E}"/>
            </a:ext>
          </a:extLst>
        </xdr:cNvPr>
        <xdr:cNvSpPr/>
      </xdr:nvSpPr>
      <xdr:spPr>
        <a:xfrm>
          <a:off x="16754475" y="57507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1" name="テキスト ボックス 760">
          <a:extLst>
            <a:ext uri="{FF2B5EF4-FFF2-40B4-BE49-F238E27FC236}">
              <a16:creationId xmlns:a16="http://schemas.microsoft.com/office/drawing/2014/main" id="{125B7618-0CC9-4921-99B3-959A14B257CE}"/>
            </a:ext>
          </a:extLst>
        </xdr:cNvPr>
        <xdr:cNvSpPr txBox="1"/>
      </xdr:nvSpPr>
      <xdr:spPr>
        <a:xfrm>
          <a:off x="16592628" y="55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48C78740-133E-44F2-9C05-9402BEF735E8}"/>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88B136FB-BEDD-44B1-8801-B861A34FF5AC}"/>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A84E0ACA-4220-45C1-A770-32EEA1AE7DDA}"/>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E3D80075-56F8-4B97-828B-18B567FAFC3F}"/>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916A4A0-7B89-44A1-8A98-157439A70FAE}"/>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18361</xdr:rowOff>
    </xdr:from>
    <xdr:to>
      <xdr:col>116</xdr:col>
      <xdr:colOff>114300</xdr:colOff>
      <xdr:row>36</xdr:row>
      <xdr:rowOff>119961</xdr:rowOff>
    </xdr:to>
    <xdr:sp macro="" textlink="">
      <xdr:nvSpPr>
        <xdr:cNvPr id="767" name="楕円 766">
          <a:extLst>
            <a:ext uri="{FF2B5EF4-FFF2-40B4-BE49-F238E27FC236}">
              <a16:creationId xmlns:a16="http://schemas.microsoft.com/office/drawing/2014/main" id="{F62B863F-508B-4935-BDE0-C8224CC9083F}"/>
            </a:ext>
          </a:extLst>
        </xdr:cNvPr>
        <xdr:cNvSpPr/>
      </xdr:nvSpPr>
      <xdr:spPr>
        <a:xfrm>
          <a:off x="19897725" y="58571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41238</xdr:rowOff>
    </xdr:from>
    <xdr:ext cx="469744" cy="259045"/>
    <xdr:sp macro="" textlink="">
      <xdr:nvSpPr>
        <xdr:cNvPr id="768" name="投資及び出資金該当値テキスト">
          <a:extLst>
            <a:ext uri="{FF2B5EF4-FFF2-40B4-BE49-F238E27FC236}">
              <a16:creationId xmlns:a16="http://schemas.microsoft.com/office/drawing/2014/main" id="{D66B6ED6-FD53-4F50-838F-C0C0FC772B16}"/>
            </a:ext>
          </a:extLst>
        </xdr:cNvPr>
        <xdr:cNvSpPr txBox="1"/>
      </xdr:nvSpPr>
      <xdr:spPr>
        <a:xfrm>
          <a:off x="20002500" y="571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33710</xdr:rowOff>
    </xdr:from>
    <xdr:to>
      <xdr:col>112</xdr:col>
      <xdr:colOff>38100</xdr:colOff>
      <xdr:row>34</xdr:row>
      <xdr:rowOff>135310</xdr:rowOff>
    </xdr:to>
    <xdr:sp macro="" textlink="">
      <xdr:nvSpPr>
        <xdr:cNvPr id="769" name="楕円 768">
          <a:extLst>
            <a:ext uri="{FF2B5EF4-FFF2-40B4-BE49-F238E27FC236}">
              <a16:creationId xmlns:a16="http://schemas.microsoft.com/office/drawing/2014/main" id="{ACDA6476-8FAB-4C1F-BDBD-7C0EF8D06E7E}"/>
            </a:ext>
          </a:extLst>
        </xdr:cNvPr>
        <xdr:cNvSpPr/>
      </xdr:nvSpPr>
      <xdr:spPr>
        <a:xfrm>
          <a:off x="19154775" y="55455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151837</xdr:rowOff>
    </xdr:from>
    <xdr:ext cx="469744" cy="259045"/>
    <xdr:sp macro="" textlink="">
      <xdr:nvSpPr>
        <xdr:cNvPr id="770" name="テキスト ボックス 769">
          <a:extLst>
            <a:ext uri="{FF2B5EF4-FFF2-40B4-BE49-F238E27FC236}">
              <a16:creationId xmlns:a16="http://schemas.microsoft.com/office/drawing/2014/main" id="{F17A715F-FE62-4865-944E-A206C2D185E6}"/>
            </a:ext>
          </a:extLst>
        </xdr:cNvPr>
        <xdr:cNvSpPr txBox="1"/>
      </xdr:nvSpPr>
      <xdr:spPr>
        <a:xfrm>
          <a:off x="18992928" y="534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49711</xdr:rowOff>
    </xdr:from>
    <xdr:to>
      <xdr:col>107</xdr:col>
      <xdr:colOff>101600</xdr:colOff>
      <xdr:row>37</xdr:row>
      <xdr:rowOff>151311</xdr:rowOff>
    </xdr:to>
    <xdr:sp macro="" textlink="">
      <xdr:nvSpPr>
        <xdr:cNvPr id="771" name="楕円 770">
          <a:extLst>
            <a:ext uri="{FF2B5EF4-FFF2-40B4-BE49-F238E27FC236}">
              <a16:creationId xmlns:a16="http://schemas.microsoft.com/office/drawing/2014/main" id="{F0BC4C12-E510-45DC-82F0-F0EC5437D24B}"/>
            </a:ext>
          </a:extLst>
        </xdr:cNvPr>
        <xdr:cNvSpPr/>
      </xdr:nvSpPr>
      <xdr:spPr>
        <a:xfrm>
          <a:off x="18345150" y="60472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142439</xdr:rowOff>
    </xdr:from>
    <xdr:ext cx="469744" cy="259045"/>
    <xdr:sp macro="" textlink="">
      <xdr:nvSpPr>
        <xdr:cNvPr id="772" name="テキスト ボックス 771">
          <a:extLst>
            <a:ext uri="{FF2B5EF4-FFF2-40B4-BE49-F238E27FC236}">
              <a16:creationId xmlns:a16="http://schemas.microsoft.com/office/drawing/2014/main" id="{59138FBF-356E-4921-8C31-576F7C068243}"/>
            </a:ext>
          </a:extLst>
        </xdr:cNvPr>
        <xdr:cNvSpPr txBox="1"/>
      </xdr:nvSpPr>
      <xdr:spPr>
        <a:xfrm>
          <a:off x="18183303" y="614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16728</xdr:rowOff>
    </xdr:from>
    <xdr:to>
      <xdr:col>102</xdr:col>
      <xdr:colOff>165100</xdr:colOff>
      <xdr:row>37</xdr:row>
      <xdr:rowOff>118328</xdr:rowOff>
    </xdr:to>
    <xdr:sp macro="" textlink="">
      <xdr:nvSpPr>
        <xdr:cNvPr id="773" name="楕円 772">
          <a:extLst>
            <a:ext uri="{FF2B5EF4-FFF2-40B4-BE49-F238E27FC236}">
              <a16:creationId xmlns:a16="http://schemas.microsoft.com/office/drawing/2014/main" id="{DBBC14C3-32B7-4BF2-99D1-7B927FE4C429}"/>
            </a:ext>
          </a:extLst>
        </xdr:cNvPr>
        <xdr:cNvSpPr/>
      </xdr:nvSpPr>
      <xdr:spPr>
        <a:xfrm>
          <a:off x="17554575" y="60174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109455</xdr:rowOff>
    </xdr:from>
    <xdr:ext cx="469744" cy="259045"/>
    <xdr:sp macro="" textlink="">
      <xdr:nvSpPr>
        <xdr:cNvPr id="774" name="テキスト ボックス 773">
          <a:extLst>
            <a:ext uri="{FF2B5EF4-FFF2-40B4-BE49-F238E27FC236}">
              <a16:creationId xmlns:a16="http://schemas.microsoft.com/office/drawing/2014/main" id="{6ED261DD-F94A-4AA8-8751-5D7FFA3F559C}"/>
            </a:ext>
          </a:extLst>
        </xdr:cNvPr>
        <xdr:cNvSpPr txBox="1"/>
      </xdr:nvSpPr>
      <xdr:spPr>
        <a:xfrm>
          <a:off x="17383203" y="610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21953</xdr:rowOff>
    </xdr:from>
    <xdr:to>
      <xdr:col>98</xdr:col>
      <xdr:colOff>38100</xdr:colOff>
      <xdr:row>37</xdr:row>
      <xdr:rowOff>123553</xdr:rowOff>
    </xdr:to>
    <xdr:sp macro="" textlink="">
      <xdr:nvSpPr>
        <xdr:cNvPr id="775" name="楕円 774">
          <a:extLst>
            <a:ext uri="{FF2B5EF4-FFF2-40B4-BE49-F238E27FC236}">
              <a16:creationId xmlns:a16="http://schemas.microsoft.com/office/drawing/2014/main" id="{FB9688BA-9CEE-4A98-975E-DEAC5B6777BE}"/>
            </a:ext>
          </a:extLst>
        </xdr:cNvPr>
        <xdr:cNvSpPr/>
      </xdr:nvSpPr>
      <xdr:spPr>
        <a:xfrm>
          <a:off x="16754475" y="60227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114680</xdr:rowOff>
    </xdr:from>
    <xdr:ext cx="469744" cy="259045"/>
    <xdr:sp macro="" textlink="">
      <xdr:nvSpPr>
        <xdr:cNvPr id="776" name="テキスト ボックス 775">
          <a:extLst>
            <a:ext uri="{FF2B5EF4-FFF2-40B4-BE49-F238E27FC236}">
              <a16:creationId xmlns:a16="http://schemas.microsoft.com/office/drawing/2014/main" id="{12BF0430-203C-4F38-9ADC-5789884DF25A}"/>
            </a:ext>
          </a:extLst>
        </xdr:cNvPr>
        <xdr:cNvSpPr txBox="1"/>
      </xdr:nvSpPr>
      <xdr:spPr>
        <a:xfrm>
          <a:off x="16592628" y="61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2731CF85-2B5D-491E-8D44-E46C5B5D60F2}"/>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E4D778B7-7577-4C04-BF30-5D0E75275A88}"/>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69E8CD3E-A51B-4751-A7FD-AAD413AFB170}"/>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F9ABFE1A-6CB9-4FDD-82FE-776077381D3F}"/>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18C1761B-A3A2-471E-B507-DC4A821F9250}"/>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D7150777-2D49-4800-80A7-6C8C1C7F03D5}"/>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DB790194-3D4F-4959-8A20-1AF454EF055C}"/>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7B956230-5BDC-497B-98AE-76875FF1F1B1}"/>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DC4A00F2-32DE-4654-BF6F-D13EE79B5D2D}"/>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4B444AD3-420C-4AFD-9982-8E1112D9591A}"/>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5493EA03-04AF-4F14-B666-2BEBBCBB167A}"/>
            </a:ext>
          </a:extLst>
        </xdr:cNvPr>
        <xdr:cNvCxnSpPr/>
      </xdr:nvCxnSpPr>
      <xdr:spPr>
        <a:xfrm>
          <a:off x="16459200" y="9610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BC10B1CC-8281-41E3-A664-DDAB52A869B1}"/>
            </a:ext>
          </a:extLst>
        </xdr:cNvPr>
        <xdr:cNvSpPr txBox="1"/>
      </xdr:nvSpPr>
      <xdr:spPr>
        <a:xfrm>
          <a:off x="16248514"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C1B3BA6A-D064-4541-98B4-119F88D64A7F}"/>
            </a:ext>
          </a:extLst>
        </xdr:cNvPr>
        <xdr:cNvCxnSpPr/>
      </xdr:nvCxnSpPr>
      <xdr:spPr>
        <a:xfrm>
          <a:off x="16459200" y="924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ACB71C5B-190D-44B4-9AA2-60E478461644}"/>
            </a:ext>
          </a:extLst>
        </xdr:cNvPr>
        <xdr:cNvSpPr txBox="1"/>
      </xdr:nvSpPr>
      <xdr:spPr>
        <a:xfrm>
          <a:off x="1598505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C33D085F-06AA-4377-9BEF-AB8858863189}"/>
            </a:ext>
          </a:extLst>
        </xdr:cNvPr>
        <xdr:cNvCxnSpPr/>
      </xdr:nvCxnSpPr>
      <xdr:spPr>
        <a:xfrm>
          <a:off x="164592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F40305BF-5C9A-4DE4-9397-E0D0FCBD4DA2}"/>
            </a:ext>
          </a:extLst>
        </xdr:cNvPr>
        <xdr:cNvSpPr txBox="1"/>
      </xdr:nvSpPr>
      <xdr:spPr>
        <a:xfrm>
          <a:off x="1598505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98F7D3F4-0CC7-4491-B7AB-4B42A89DF8C8}"/>
            </a:ext>
          </a:extLst>
        </xdr:cNvPr>
        <xdr:cNvCxnSpPr/>
      </xdr:nvCxnSpPr>
      <xdr:spPr>
        <a:xfrm>
          <a:off x="16459200" y="853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81AC7A40-2471-4509-A595-079C9C7B581C}"/>
            </a:ext>
          </a:extLst>
        </xdr:cNvPr>
        <xdr:cNvSpPr txBox="1"/>
      </xdr:nvSpPr>
      <xdr:spPr>
        <a:xfrm>
          <a:off x="1598505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C578E5E9-DA6E-48EF-97F0-948A0D06D801}"/>
            </a:ext>
          </a:extLst>
        </xdr:cNvPr>
        <xdr:cNvCxnSpPr/>
      </xdr:nvCxnSpPr>
      <xdr:spPr>
        <a:xfrm>
          <a:off x="16459200" y="817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a:extLst>
            <a:ext uri="{FF2B5EF4-FFF2-40B4-BE49-F238E27FC236}">
              <a16:creationId xmlns:a16="http://schemas.microsoft.com/office/drawing/2014/main" id="{22108C7D-1AFB-4654-B57B-DCC1BEE248B6}"/>
            </a:ext>
          </a:extLst>
        </xdr:cNvPr>
        <xdr:cNvSpPr txBox="1"/>
      </xdr:nvSpPr>
      <xdr:spPr>
        <a:xfrm>
          <a:off x="159368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375D8ED7-4348-4BAA-98F5-2716EF70EB12}"/>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B65D3346-993A-4D12-835F-694B8E175FBD}"/>
            </a:ext>
          </a:extLst>
        </xdr:cNvPr>
        <xdr:cNvSpPr txBox="1"/>
      </xdr:nvSpPr>
      <xdr:spPr>
        <a:xfrm>
          <a:off x="159368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4ED5CCF5-EB04-4502-9757-E96BE24D219B}"/>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0" name="直線コネクタ 799">
          <a:extLst>
            <a:ext uri="{FF2B5EF4-FFF2-40B4-BE49-F238E27FC236}">
              <a16:creationId xmlns:a16="http://schemas.microsoft.com/office/drawing/2014/main" id="{7273F4E6-3B59-4CA5-AAE8-C137E11CF024}"/>
            </a:ext>
          </a:extLst>
        </xdr:cNvPr>
        <xdr:cNvCxnSpPr/>
      </xdr:nvCxnSpPr>
      <xdr:spPr>
        <a:xfrm flipV="1">
          <a:off x="19952970" y="8155940"/>
          <a:ext cx="1269" cy="144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1" name="貸付金最小値テキスト">
          <a:extLst>
            <a:ext uri="{FF2B5EF4-FFF2-40B4-BE49-F238E27FC236}">
              <a16:creationId xmlns:a16="http://schemas.microsoft.com/office/drawing/2014/main" id="{F8C2DE9D-1C76-4A47-A444-11F744662429}"/>
            </a:ext>
          </a:extLst>
        </xdr:cNvPr>
        <xdr:cNvSpPr txBox="1"/>
      </xdr:nvSpPr>
      <xdr:spPr>
        <a:xfrm>
          <a:off x="20002500" y="961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2" name="直線コネクタ 801">
          <a:extLst>
            <a:ext uri="{FF2B5EF4-FFF2-40B4-BE49-F238E27FC236}">
              <a16:creationId xmlns:a16="http://schemas.microsoft.com/office/drawing/2014/main" id="{6A5137B6-8C2B-4817-82A6-54BA64AF44F4}"/>
            </a:ext>
          </a:extLst>
        </xdr:cNvPr>
        <xdr:cNvCxnSpPr/>
      </xdr:nvCxnSpPr>
      <xdr:spPr>
        <a:xfrm>
          <a:off x="19878675" y="96034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3" name="貸付金最大値テキスト">
          <a:extLst>
            <a:ext uri="{FF2B5EF4-FFF2-40B4-BE49-F238E27FC236}">
              <a16:creationId xmlns:a16="http://schemas.microsoft.com/office/drawing/2014/main" id="{8F16F22A-8260-48D6-830E-68826CB7B863}"/>
            </a:ext>
          </a:extLst>
        </xdr:cNvPr>
        <xdr:cNvSpPr txBox="1"/>
      </xdr:nvSpPr>
      <xdr:spPr>
        <a:xfrm>
          <a:off x="20002500" y="79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4" name="直線コネクタ 803">
          <a:extLst>
            <a:ext uri="{FF2B5EF4-FFF2-40B4-BE49-F238E27FC236}">
              <a16:creationId xmlns:a16="http://schemas.microsoft.com/office/drawing/2014/main" id="{E51DCF55-82CF-4FA9-AB74-46C0A5738BA6}"/>
            </a:ext>
          </a:extLst>
        </xdr:cNvPr>
        <xdr:cNvCxnSpPr/>
      </xdr:nvCxnSpPr>
      <xdr:spPr>
        <a:xfrm>
          <a:off x="19878675" y="81559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30861</xdr:rowOff>
    </xdr:from>
    <xdr:to>
      <xdr:col>116</xdr:col>
      <xdr:colOff>63500</xdr:colOff>
      <xdr:row>59</xdr:row>
      <xdr:rowOff>30937</xdr:rowOff>
    </xdr:to>
    <xdr:cxnSp macro="">
      <xdr:nvCxnSpPr>
        <xdr:cNvPr id="805" name="直線コネクタ 804">
          <a:extLst>
            <a:ext uri="{FF2B5EF4-FFF2-40B4-BE49-F238E27FC236}">
              <a16:creationId xmlns:a16="http://schemas.microsoft.com/office/drawing/2014/main" id="{E29386BF-0492-4894-A24F-0E6585289784}"/>
            </a:ext>
          </a:extLst>
        </xdr:cNvPr>
        <xdr:cNvCxnSpPr/>
      </xdr:nvCxnSpPr>
      <xdr:spPr>
        <a:xfrm flipV="1">
          <a:off x="19202400" y="9590786"/>
          <a:ext cx="752475"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06" name="貸付金平均値テキスト">
          <a:extLst>
            <a:ext uri="{FF2B5EF4-FFF2-40B4-BE49-F238E27FC236}">
              <a16:creationId xmlns:a16="http://schemas.microsoft.com/office/drawing/2014/main" id="{AE40C79D-3E69-4C70-97C4-906C9EA7E071}"/>
            </a:ext>
          </a:extLst>
        </xdr:cNvPr>
        <xdr:cNvSpPr txBox="1"/>
      </xdr:nvSpPr>
      <xdr:spPr>
        <a:xfrm>
          <a:off x="20002500" y="9079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07" name="フローチャート: 判断 806">
          <a:extLst>
            <a:ext uri="{FF2B5EF4-FFF2-40B4-BE49-F238E27FC236}">
              <a16:creationId xmlns:a16="http://schemas.microsoft.com/office/drawing/2014/main" id="{FD9511E1-7A33-4B96-91B8-4DF10E0BD216}"/>
            </a:ext>
          </a:extLst>
        </xdr:cNvPr>
        <xdr:cNvSpPr/>
      </xdr:nvSpPr>
      <xdr:spPr>
        <a:xfrm>
          <a:off x="19897725" y="92279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30823</xdr:rowOff>
    </xdr:from>
    <xdr:to>
      <xdr:col>111</xdr:col>
      <xdr:colOff>177800</xdr:colOff>
      <xdr:row>59</xdr:row>
      <xdr:rowOff>30937</xdr:rowOff>
    </xdr:to>
    <xdr:cxnSp macro="">
      <xdr:nvCxnSpPr>
        <xdr:cNvPr id="808" name="直線コネクタ 807">
          <a:extLst>
            <a:ext uri="{FF2B5EF4-FFF2-40B4-BE49-F238E27FC236}">
              <a16:creationId xmlns:a16="http://schemas.microsoft.com/office/drawing/2014/main" id="{52AC962C-DDC7-4ECA-B417-54A8A6C90A58}"/>
            </a:ext>
          </a:extLst>
        </xdr:cNvPr>
        <xdr:cNvCxnSpPr/>
      </xdr:nvCxnSpPr>
      <xdr:spPr>
        <a:xfrm>
          <a:off x="18392775" y="9590748"/>
          <a:ext cx="809625"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09" name="フローチャート: 判断 808">
          <a:extLst>
            <a:ext uri="{FF2B5EF4-FFF2-40B4-BE49-F238E27FC236}">
              <a16:creationId xmlns:a16="http://schemas.microsoft.com/office/drawing/2014/main" id="{D0D95D06-C904-4BB6-8C9A-5BF35DB2267D}"/>
            </a:ext>
          </a:extLst>
        </xdr:cNvPr>
        <xdr:cNvSpPr/>
      </xdr:nvSpPr>
      <xdr:spPr>
        <a:xfrm>
          <a:off x="19154775" y="91654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0" name="テキスト ボックス 809">
          <a:extLst>
            <a:ext uri="{FF2B5EF4-FFF2-40B4-BE49-F238E27FC236}">
              <a16:creationId xmlns:a16="http://schemas.microsoft.com/office/drawing/2014/main" id="{118A5DAA-5ACE-471E-B4B3-62A8F27584A6}"/>
            </a:ext>
          </a:extLst>
        </xdr:cNvPr>
        <xdr:cNvSpPr txBox="1"/>
      </xdr:nvSpPr>
      <xdr:spPr>
        <a:xfrm>
          <a:off x="18963786" y="89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30797</xdr:rowOff>
    </xdr:from>
    <xdr:to>
      <xdr:col>107</xdr:col>
      <xdr:colOff>50800</xdr:colOff>
      <xdr:row>59</xdr:row>
      <xdr:rowOff>30823</xdr:rowOff>
    </xdr:to>
    <xdr:cxnSp macro="">
      <xdr:nvCxnSpPr>
        <xdr:cNvPr id="811" name="直線コネクタ 810">
          <a:extLst>
            <a:ext uri="{FF2B5EF4-FFF2-40B4-BE49-F238E27FC236}">
              <a16:creationId xmlns:a16="http://schemas.microsoft.com/office/drawing/2014/main" id="{0A53F08B-BA34-401D-B75D-4009A42135E5}"/>
            </a:ext>
          </a:extLst>
        </xdr:cNvPr>
        <xdr:cNvCxnSpPr/>
      </xdr:nvCxnSpPr>
      <xdr:spPr>
        <a:xfrm>
          <a:off x="17602200" y="9590722"/>
          <a:ext cx="790575"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2" name="フローチャート: 判断 811">
          <a:extLst>
            <a:ext uri="{FF2B5EF4-FFF2-40B4-BE49-F238E27FC236}">
              <a16:creationId xmlns:a16="http://schemas.microsoft.com/office/drawing/2014/main" id="{3D6C32FF-350A-4A30-B7A7-51A17926BC75}"/>
            </a:ext>
          </a:extLst>
        </xdr:cNvPr>
        <xdr:cNvSpPr/>
      </xdr:nvSpPr>
      <xdr:spPr>
        <a:xfrm>
          <a:off x="18345150" y="90897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3" name="テキスト ボックス 812">
          <a:extLst>
            <a:ext uri="{FF2B5EF4-FFF2-40B4-BE49-F238E27FC236}">
              <a16:creationId xmlns:a16="http://schemas.microsoft.com/office/drawing/2014/main" id="{504591ED-F065-4DD5-89FA-4F39742F51CE}"/>
            </a:ext>
          </a:extLst>
        </xdr:cNvPr>
        <xdr:cNvSpPr txBox="1"/>
      </xdr:nvSpPr>
      <xdr:spPr>
        <a:xfrm>
          <a:off x="18163686" y="887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29680</xdr:rowOff>
    </xdr:from>
    <xdr:to>
      <xdr:col>102</xdr:col>
      <xdr:colOff>114300</xdr:colOff>
      <xdr:row>59</xdr:row>
      <xdr:rowOff>30797</xdr:rowOff>
    </xdr:to>
    <xdr:cxnSp macro="">
      <xdr:nvCxnSpPr>
        <xdr:cNvPr id="814" name="直線コネクタ 813">
          <a:extLst>
            <a:ext uri="{FF2B5EF4-FFF2-40B4-BE49-F238E27FC236}">
              <a16:creationId xmlns:a16="http://schemas.microsoft.com/office/drawing/2014/main" id="{BA795BDD-BF6F-4FCB-B001-02A01AA70978}"/>
            </a:ext>
          </a:extLst>
        </xdr:cNvPr>
        <xdr:cNvCxnSpPr/>
      </xdr:nvCxnSpPr>
      <xdr:spPr>
        <a:xfrm>
          <a:off x="16802100" y="9589605"/>
          <a:ext cx="8001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5" name="フローチャート: 判断 814">
          <a:extLst>
            <a:ext uri="{FF2B5EF4-FFF2-40B4-BE49-F238E27FC236}">
              <a16:creationId xmlns:a16="http://schemas.microsoft.com/office/drawing/2014/main" id="{E9C8448B-BFD0-456D-9D45-2A328AB00910}"/>
            </a:ext>
          </a:extLst>
        </xdr:cNvPr>
        <xdr:cNvSpPr/>
      </xdr:nvSpPr>
      <xdr:spPr>
        <a:xfrm>
          <a:off x="17554575" y="90878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16" name="テキスト ボックス 815">
          <a:extLst>
            <a:ext uri="{FF2B5EF4-FFF2-40B4-BE49-F238E27FC236}">
              <a16:creationId xmlns:a16="http://schemas.microsoft.com/office/drawing/2014/main" id="{AE4CC870-7ED8-4073-82FE-AC870C35636E}"/>
            </a:ext>
          </a:extLst>
        </xdr:cNvPr>
        <xdr:cNvSpPr txBox="1"/>
      </xdr:nvSpPr>
      <xdr:spPr>
        <a:xfrm>
          <a:off x="17354061" y="888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17" name="フローチャート: 判断 816">
          <a:extLst>
            <a:ext uri="{FF2B5EF4-FFF2-40B4-BE49-F238E27FC236}">
              <a16:creationId xmlns:a16="http://schemas.microsoft.com/office/drawing/2014/main" id="{C9FA1BEC-17F9-46C7-B4C2-6BF98F13EFBE}"/>
            </a:ext>
          </a:extLst>
        </xdr:cNvPr>
        <xdr:cNvSpPr/>
      </xdr:nvSpPr>
      <xdr:spPr>
        <a:xfrm>
          <a:off x="16754475" y="93170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18" name="テキスト ボックス 817">
          <a:extLst>
            <a:ext uri="{FF2B5EF4-FFF2-40B4-BE49-F238E27FC236}">
              <a16:creationId xmlns:a16="http://schemas.microsoft.com/office/drawing/2014/main" id="{313CBF10-A202-4424-ADF6-EA5B768B31A0}"/>
            </a:ext>
          </a:extLst>
        </xdr:cNvPr>
        <xdr:cNvSpPr txBox="1"/>
      </xdr:nvSpPr>
      <xdr:spPr>
        <a:xfrm>
          <a:off x="16563486" y="910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FE5B56CE-1507-4F38-A08B-2032E29EAE59}"/>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2A655125-6989-4B1A-8ABC-B45F12D7E190}"/>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96BC3BB2-D3E9-47C4-960B-6987EA8690EE}"/>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2D331886-37A5-42D9-88CA-1D60F97F93CC}"/>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C424A9E4-F970-495B-B8D3-18DA1904B608}"/>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151511</xdr:rowOff>
    </xdr:from>
    <xdr:to>
      <xdr:col>116</xdr:col>
      <xdr:colOff>114300</xdr:colOff>
      <xdr:row>59</xdr:row>
      <xdr:rowOff>81661</xdr:rowOff>
    </xdr:to>
    <xdr:sp macro="" textlink="">
      <xdr:nvSpPr>
        <xdr:cNvPr id="824" name="楕円 823">
          <a:extLst>
            <a:ext uri="{FF2B5EF4-FFF2-40B4-BE49-F238E27FC236}">
              <a16:creationId xmlns:a16="http://schemas.microsoft.com/office/drawing/2014/main" id="{757256A0-7AF8-4EA6-98BB-D8C1551EB2C9}"/>
            </a:ext>
          </a:extLst>
        </xdr:cNvPr>
        <xdr:cNvSpPr/>
      </xdr:nvSpPr>
      <xdr:spPr>
        <a:xfrm>
          <a:off x="19897725" y="95526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66438</xdr:rowOff>
    </xdr:from>
    <xdr:ext cx="469744" cy="259045"/>
    <xdr:sp macro="" textlink="">
      <xdr:nvSpPr>
        <xdr:cNvPr id="825" name="貸付金該当値テキスト">
          <a:extLst>
            <a:ext uri="{FF2B5EF4-FFF2-40B4-BE49-F238E27FC236}">
              <a16:creationId xmlns:a16="http://schemas.microsoft.com/office/drawing/2014/main" id="{2FA560EB-7CB0-420A-A09A-F4A4643E27D5}"/>
            </a:ext>
          </a:extLst>
        </xdr:cNvPr>
        <xdr:cNvSpPr txBox="1"/>
      </xdr:nvSpPr>
      <xdr:spPr>
        <a:xfrm>
          <a:off x="20002500" y="947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151587</xdr:rowOff>
    </xdr:from>
    <xdr:to>
      <xdr:col>112</xdr:col>
      <xdr:colOff>38100</xdr:colOff>
      <xdr:row>59</xdr:row>
      <xdr:rowOff>81737</xdr:rowOff>
    </xdr:to>
    <xdr:sp macro="" textlink="">
      <xdr:nvSpPr>
        <xdr:cNvPr id="826" name="楕円 825">
          <a:extLst>
            <a:ext uri="{FF2B5EF4-FFF2-40B4-BE49-F238E27FC236}">
              <a16:creationId xmlns:a16="http://schemas.microsoft.com/office/drawing/2014/main" id="{31A2B8C1-3C1C-42B6-B94E-7D76B02C1112}"/>
            </a:ext>
          </a:extLst>
        </xdr:cNvPr>
        <xdr:cNvSpPr/>
      </xdr:nvSpPr>
      <xdr:spPr>
        <a:xfrm>
          <a:off x="19154775" y="95527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72864</xdr:rowOff>
    </xdr:from>
    <xdr:ext cx="469744" cy="259045"/>
    <xdr:sp macro="" textlink="">
      <xdr:nvSpPr>
        <xdr:cNvPr id="827" name="テキスト ボックス 826">
          <a:extLst>
            <a:ext uri="{FF2B5EF4-FFF2-40B4-BE49-F238E27FC236}">
              <a16:creationId xmlns:a16="http://schemas.microsoft.com/office/drawing/2014/main" id="{F59B4B99-6D26-49D0-A9AB-2245A378A578}"/>
            </a:ext>
          </a:extLst>
        </xdr:cNvPr>
        <xdr:cNvSpPr txBox="1"/>
      </xdr:nvSpPr>
      <xdr:spPr>
        <a:xfrm>
          <a:off x="18992928" y="963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151473</xdr:rowOff>
    </xdr:from>
    <xdr:to>
      <xdr:col>107</xdr:col>
      <xdr:colOff>101600</xdr:colOff>
      <xdr:row>59</xdr:row>
      <xdr:rowOff>81623</xdr:rowOff>
    </xdr:to>
    <xdr:sp macro="" textlink="">
      <xdr:nvSpPr>
        <xdr:cNvPr id="828" name="楕円 827">
          <a:extLst>
            <a:ext uri="{FF2B5EF4-FFF2-40B4-BE49-F238E27FC236}">
              <a16:creationId xmlns:a16="http://schemas.microsoft.com/office/drawing/2014/main" id="{4BA35C94-6B50-4980-8A90-61594DFE2111}"/>
            </a:ext>
          </a:extLst>
        </xdr:cNvPr>
        <xdr:cNvSpPr/>
      </xdr:nvSpPr>
      <xdr:spPr>
        <a:xfrm>
          <a:off x="18345150" y="95526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72750</xdr:rowOff>
    </xdr:from>
    <xdr:ext cx="469744" cy="259045"/>
    <xdr:sp macro="" textlink="">
      <xdr:nvSpPr>
        <xdr:cNvPr id="829" name="テキスト ボックス 828">
          <a:extLst>
            <a:ext uri="{FF2B5EF4-FFF2-40B4-BE49-F238E27FC236}">
              <a16:creationId xmlns:a16="http://schemas.microsoft.com/office/drawing/2014/main" id="{CFC6EB05-1DFC-4EEC-BCEA-8964B147A401}"/>
            </a:ext>
          </a:extLst>
        </xdr:cNvPr>
        <xdr:cNvSpPr txBox="1"/>
      </xdr:nvSpPr>
      <xdr:spPr>
        <a:xfrm>
          <a:off x="18183303" y="963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151447</xdr:rowOff>
    </xdr:from>
    <xdr:to>
      <xdr:col>102</xdr:col>
      <xdr:colOff>165100</xdr:colOff>
      <xdr:row>59</xdr:row>
      <xdr:rowOff>81597</xdr:rowOff>
    </xdr:to>
    <xdr:sp macro="" textlink="">
      <xdr:nvSpPr>
        <xdr:cNvPr id="830" name="楕円 829">
          <a:extLst>
            <a:ext uri="{FF2B5EF4-FFF2-40B4-BE49-F238E27FC236}">
              <a16:creationId xmlns:a16="http://schemas.microsoft.com/office/drawing/2014/main" id="{6666E1AD-6DEB-4111-8FAF-D6B4AB5AF337}"/>
            </a:ext>
          </a:extLst>
        </xdr:cNvPr>
        <xdr:cNvSpPr/>
      </xdr:nvSpPr>
      <xdr:spPr>
        <a:xfrm>
          <a:off x="17554575" y="95526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72724</xdr:rowOff>
    </xdr:from>
    <xdr:ext cx="469744" cy="259045"/>
    <xdr:sp macro="" textlink="">
      <xdr:nvSpPr>
        <xdr:cNvPr id="831" name="テキスト ボックス 830">
          <a:extLst>
            <a:ext uri="{FF2B5EF4-FFF2-40B4-BE49-F238E27FC236}">
              <a16:creationId xmlns:a16="http://schemas.microsoft.com/office/drawing/2014/main" id="{874BDCF2-0158-4B4D-BAD1-64D59E9427C5}"/>
            </a:ext>
          </a:extLst>
        </xdr:cNvPr>
        <xdr:cNvSpPr txBox="1"/>
      </xdr:nvSpPr>
      <xdr:spPr>
        <a:xfrm>
          <a:off x="17383203" y="96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150330</xdr:rowOff>
    </xdr:from>
    <xdr:to>
      <xdr:col>98</xdr:col>
      <xdr:colOff>38100</xdr:colOff>
      <xdr:row>59</xdr:row>
      <xdr:rowOff>80480</xdr:rowOff>
    </xdr:to>
    <xdr:sp macro="" textlink="">
      <xdr:nvSpPr>
        <xdr:cNvPr id="832" name="楕円 831">
          <a:extLst>
            <a:ext uri="{FF2B5EF4-FFF2-40B4-BE49-F238E27FC236}">
              <a16:creationId xmlns:a16="http://schemas.microsoft.com/office/drawing/2014/main" id="{6F55AFE4-B6FE-477E-B161-7D2E80F4AB33}"/>
            </a:ext>
          </a:extLst>
        </xdr:cNvPr>
        <xdr:cNvSpPr/>
      </xdr:nvSpPr>
      <xdr:spPr>
        <a:xfrm>
          <a:off x="16754475" y="9551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71607</xdr:rowOff>
    </xdr:from>
    <xdr:ext cx="469744" cy="259045"/>
    <xdr:sp macro="" textlink="">
      <xdr:nvSpPr>
        <xdr:cNvPr id="833" name="テキスト ボックス 832">
          <a:extLst>
            <a:ext uri="{FF2B5EF4-FFF2-40B4-BE49-F238E27FC236}">
              <a16:creationId xmlns:a16="http://schemas.microsoft.com/office/drawing/2014/main" id="{2006FDC3-69C6-4683-8D46-309EF474937D}"/>
            </a:ext>
          </a:extLst>
        </xdr:cNvPr>
        <xdr:cNvSpPr txBox="1"/>
      </xdr:nvSpPr>
      <xdr:spPr>
        <a:xfrm>
          <a:off x="16592628" y="963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6ADA6BC8-0BED-46E4-8EBD-0B73AFDFE513}"/>
            </a:ext>
          </a:extLst>
        </xdr:cNvPr>
        <xdr:cNvSpPr/>
      </xdr:nvSpPr>
      <xdr:spPr>
        <a:xfrm>
          <a:off x="164592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F5FCB712-674D-449D-B653-600520561A67}"/>
            </a:ext>
          </a:extLst>
        </xdr:cNvPr>
        <xdr:cNvSpPr/>
      </xdr:nvSpPr>
      <xdr:spPr>
        <a:xfrm>
          <a:off x="165830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31B0216D-8BA3-46BE-AB0C-F8BC72976297}"/>
            </a:ext>
          </a:extLst>
        </xdr:cNvPr>
        <xdr:cNvSpPr/>
      </xdr:nvSpPr>
      <xdr:spPr>
        <a:xfrm>
          <a:off x="165830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55EEF8D0-C6FB-4437-83F7-DA51005EB4CC}"/>
            </a:ext>
          </a:extLst>
        </xdr:cNvPr>
        <xdr:cNvSpPr/>
      </xdr:nvSpPr>
      <xdr:spPr>
        <a:xfrm>
          <a:off x="174879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EDD99771-2D89-40CA-A8C4-604D26AF274E}"/>
            </a:ext>
          </a:extLst>
        </xdr:cNvPr>
        <xdr:cNvSpPr/>
      </xdr:nvSpPr>
      <xdr:spPr>
        <a:xfrm>
          <a:off x="174879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E5B2B27E-FDAF-46FF-B38D-7498CCD95E35}"/>
            </a:ext>
          </a:extLst>
        </xdr:cNvPr>
        <xdr:cNvSpPr/>
      </xdr:nvSpPr>
      <xdr:spPr>
        <a:xfrm>
          <a:off x="185166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BDD3B7AF-5953-498D-B331-1B8228A92399}"/>
            </a:ext>
          </a:extLst>
        </xdr:cNvPr>
        <xdr:cNvSpPr/>
      </xdr:nvSpPr>
      <xdr:spPr>
        <a:xfrm>
          <a:off x="185166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4F824810-000C-4C9A-A0E5-CE404B8222B6}"/>
            </a:ext>
          </a:extLst>
        </xdr:cNvPr>
        <xdr:cNvSpPr/>
      </xdr:nvSpPr>
      <xdr:spPr>
        <a:xfrm>
          <a:off x="164592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F49C968-D303-4FB8-BBDB-EE865CC9B702}"/>
            </a:ext>
          </a:extLst>
        </xdr:cNvPr>
        <xdr:cNvSpPr txBox="1"/>
      </xdr:nvSpPr>
      <xdr:spPr>
        <a:xfrm>
          <a:off x="164401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30F389B-DE48-4B47-A155-6DDD22AAC1F5}"/>
            </a:ext>
          </a:extLst>
        </xdr:cNvPr>
        <xdr:cNvCxnSpPr/>
      </xdr:nvCxnSpPr>
      <xdr:spPr>
        <a:xfrm>
          <a:off x="164592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CAB73A35-FB9A-47FF-8A8E-6955685D4F1E}"/>
            </a:ext>
          </a:extLst>
        </xdr:cNvPr>
        <xdr:cNvSpPr txBox="1"/>
      </xdr:nvSpPr>
      <xdr:spPr>
        <a:xfrm>
          <a:off x="15985051" y="13075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638DF229-0880-4D76-B506-967373CDACBA}"/>
            </a:ext>
          </a:extLst>
        </xdr:cNvPr>
        <xdr:cNvCxnSpPr/>
      </xdr:nvCxnSpPr>
      <xdr:spPr>
        <a:xfrm>
          <a:off x="164592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ABCBA9B8-E682-4537-B3FF-2B61E34493CD}"/>
            </a:ext>
          </a:extLst>
        </xdr:cNvPr>
        <xdr:cNvSpPr txBox="1"/>
      </xdr:nvSpPr>
      <xdr:spPr>
        <a:xfrm>
          <a:off x="15985051" y="12637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CFD27958-D662-45E3-921B-0BA6FFA30A6A}"/>
            </a:ext>
          </a:extLst>
        </xdr:cNvPr>
        <xdr:cNvCxnSpPr/>
      </xdr:nvCxnSpPr>
      <xdr:spPr>
        <a:xfrm>
          <a:off x="16459200" y="1234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9A13EB01-E879-473D-8A2E-0CBF8CD386C2}"/>
            </a:ext>
          </a:extLst>
        </xdr:cNvPr>
        <xdr:cNvSpPr txBox="1"/>
      </xdr:nvSpPr>
      <xdr:spPr>
        <a:xfrm>
          <a:off x="15985051" y="1220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166F0491-8E94-4D7A-960B-7D0B59F26959}"/>
            </a:ext>
          </a:extLst>
        </xdr:cNvPr>
        <xdr:cNvCxnSpPr/>
      </xdr:nvCxnSpPr>
      <xdr:spPr>
        <a:xfrm>
          <a:off x="16459200" y="11915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34C96F93-C960-46D2-8C58-E243D9370C76}"/>
            </a:ext>
          </a:extLst>
        </xdr:cNvPr>
        <xdr:cNvSpPr txBox="1"/>
      </xdr:nvSpPr>
      <xdr:spPr>
        <a:xfrm>
          <a:off x="15985051" y="1177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584F58C-3FA6-4561-9BAE-5BE6E98F4D0C}"/>
            </a:ext>
          </a:extLst>
        </xdr:cNvPr>
        <xdr:cNvCxnSpPr/>
      </xdr:nvCxnSpPr>
      <xdr:spPr>
        <a:xfrm>
          <a:off x="16459200" y="1148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763D37B5-56B8-49BE-92CA-16C4367BCE0A}"/>
            </a:ext>
          </a:extLst>
        </xdr:cNvPr>
        <xdr:cNvSpPr txBox="1"/>
      </xdr:nvSpPr>
      <xdr:spPr>
        <a:xfrm>
          <a:off x="15985051" y="11341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8A66C8E2-2265-4D44-AACA-A000CE5E2CE6}"/>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F12B1692-3679-4092-BC4F-A242CE587DB1}"/>
            </a:ext>
          </a:extLst>
        </xdr:cNvPr>
        <xdr:cNvSpPr txBox="1"/>
      </xdr:nvSpPr>
      <xdr:spPr>
        <a:xfrm>
          <a:off x="15985051"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15BC44EE-EFEC-4C48-93B0-215267C58D99}"/>
            </a:ext>
          </a:extLst>
        </xdr:cNvPr>
        <xdr:cNvSpPr/>
      </xdr:nvSpPr>
      <xdr:spPr>
        <a:xfrm>
          <a:off x="164592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56" name="直線コネクタ 855">
          <a:extLst>
            <a:ext uri="{FF2B5EF4-FFF2-40B4-BE49-F238E27FC236}">
              <a16:creationId xmlns:a16="http://schemas.microsoft.com/office/drawing/2014/main" id="{85401677-6B4D-4A08-A5E8-04C3BD9D15E6}"/>
            </a:ext>
          </a:extLst>
        </xdr:cNvPr>
        <xdr:cNvCxnSpPr/>
      </xdr:nvCxnSpPr>
      <xdr:spPr>
        <a:xfrm flipV="1">
          <a:off x="19952970" y="11716634"/>
          <a:ext cx="1269" cy="113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57" name="繰出金最小値テキスト">
          <a:extLst>
            <a:ext uri="{FF2B5EF4-FFF2-40B4-BE49-F238E27FC236}">
              <a16:creationId xmlns:a16="http://schemas.microsoft.com/office/drawing/2014/main" id="{6EA75B70-3F91-4C91-A836-39C04F2EED90}"/>
            </a:ext>
          </a:extLst>
        </xdr:cNvPr>
        <xdr:cNvSpPr txBox="1"/>
      </xdr:nvSpPr>
      <xdr:spPr>
        <a:xfrm>
          <a:off x="20002500" y="1284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58" name="直線コネクタ 857">
          <a:extLst>
            <a:ext uri="{FF2B5EF4-FFF2-40B4-BE49-F238E27FC236}">
              <a16:creationId xmlns:a16="http://schemas.microsoft.com/office/drawing/2014/main" id="{A222A6E3-B27F-4D33-8072-AF9B9F1D380D}"/>
            </a:ext>
          </a:extLst>
        </xdr:cNvPr>
        <xdr:cNvCxnSpPr/>
      </xdr:nvCxnSpPr>
      <xdr:spPr>
        <a:xfrm>
          <a:off x="19878675" y="128511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59" name="繰出金最大値テキスト">
          <a:extLst>
            <a:ext uri="{FF2B5EF4-FFF2-40B4-BE49-F238E27FC236}">
              <a16:creationId xmlns:a16="http://schemas.microsoft.com/office/drawing/2014/main" id="{17F75C34-552F-4663-A64A-E06D96BF2AD5}"/>
            </a:ext>
          </a:extLst>
        </xdr:cNvPr>
        <xdr:cNvSpPr txBox="1"/>
      </xdr:nvSpPr>
      <xdr:spPr>
        <a:xfrm>
          <a:off x="20002500" y="115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0" name="直線コネクタ 859">
          <a:extLst>
            <a:ext uri="{FF2B5EF4-FFF2-40B4-BE49-F238E27FC236}">
              <a16:creationId xmlns:a16="http://schemas.microsoft.com/office/drawing/2014/main" id="{C77134B7-D3BA-495E-8693-8482A4F9FFA9}"/>
            </a:ext>
          </a:extLst>
        </xdr:cNvPr>
        <xdr:cNvCxnSpPr/>
      </xdr:nvCxnSpPr>
      <xdr:spPr>
        <a:xfrm>
          <a:off x="19878675" y="11716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82276</xdr:rowOff>
    </xdr:from>
    <xdr:to>
      <xdr:col>116</xdr:col>
      <xdr:colOff>63500</xdr:colOff>
      <xdr:row>76</xdr:row>
      <xdr:rowOff>131654</xdr:rowOff>
    </xdr:to>
    <xdr:cxnSp macro="">
      <xdr:nvCxnSpPr>
        <xdr:cNvPr id="861" name="直線コネクタ 860">
          <a:extLst>
            <a:ext uri="{FF2B5EF4-FFF2-40B4-BE49-F238E27FC236}">
              <a16:creationId xmlns:a16="http://schemas.microsoft.com/office/drawing/2014/main" id="{04DCAB1A-800F-45B4-BAF7-0386A85AB519}"/>
            </a:ext>
          </a:extLst>
        </xdr:cNvPr>
        <xdr:cNvCxnSpPr/>
      </xdr:nvCxnSpPr>
      <xdr:spPr>
        <a:xfrm flipV="1">
          <a:off x="19202400" y="12401276"/>
          <a:ext cx="752475"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2" name="繰出金平均値テキスト">
          <a:extLst>
            <a:ext uri="{FF2B5EF4-FFF2-40B4-BE49-F238E27FC236}">
              <a16:creationId xmlns:a16="http://schemas.microsoft.com/office/drawing/2014/main" id="{0E0DB756-CC51-415E-9D05-E63CFBEE9F67}"/>
            </a:ext>
          </a:extLst>
        </xdr:cNvPr>
        <xdr:cNvSpPr txBox="1"/>
      </xdr:nvSpPr>
      <xdr:spPr>
        <a:xfrm>
          <a:off x="20002500" y="12325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3" name="フローチャート: 判断 862">
          <a:extLst>
            <a:ext uri="{FF2B5EF4-FFF2-40B4-BE49-F238E27FC236}">
              <a16:creationId xmlns:a16="http://schemas.microsoft.com/office/drawing/2014/main" id="{FA8F2DA6-2504-482A-B0F8-AD4142E59EEE}"/>
            </a:ext>
          </a:extLst>
        </xdr:cNvPr>
        <xdr:cNvSpPr/>
      </xdr:nvSpPr>
      <xdr:spPr>
        <a:xfrm>
          <a:off x="19897725" y="123471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131654</xdr:rowOff>
    </xdr:from>
    <xdr:to>
      <xdr:col>111</xdr:col>
      <xdr:colOff>177800</xdr:colOff>
      <xdr:row>76</xdr:row>
      <xdr:rowOff>165805</xdr:rowOff>
    </xdr:to>
    <xdr:cxnSp macro="">
      <xdr:nvCxnSpPr>
        <xdr:cNvPr id="864" name="直線コネクタ 863">
          <a:extLst>
            <a:ext uri="{FF2B5EF4-FFF2-40B4-BE49-F238E27FC236}">
              <a16:creationId xmlns:a16="http://schemas.microsoft.com/office/drawing/2014/main" id="{1DB28FEB-0568-4CD5-93ED-B33ECB352094}"/>
            </a:ext>
          </a:extLst>
        </xdr:cNvPr>
        <xdr:cNvCxnSpPr/>
      </xdr:nvCxnSpPr>
      <xdr:spPr>
        <a:xfrm flipV="1">
          <a:off x="18392775" y="12447479"/>
          <a:ext cx="809625"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5" name="フローチャート: 判断 864">
          <a:extLst>
            <a:ext uri="{FF2B5EF4-FFF2-40B4-BE49-F238E27FC236}">
              <a16:creationId xmlns:a16="http://schemas.microsoft.com/office/drawing/2014/main" id="{EA8E5DDC-B264-467E-9809-42B546E37A5B}"/>
            </a:ext>
          </a:extLst>
        </xdr:cNvPr>
        <xdr:cNvSpPr/>
      </xdr:nvSpPr>
      <xdr:spPr>
        <a:xfrm>
          <a:off x="19154775" y="123934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66" name="テキスト ボックス 865">
          <a:extLst>
            <a:ext uri="{FF2B5EF4-FFF2-40B4-BE49-F238E27FC236}">
              <a16:creationId xmlns:a16="http://schemas.microsoft.com/office/drawing/2014/main" id="{E31E688D-FAE3-4542-9D87-CCF2700D4D3B}"/>
            </a:ext>
          </a:extLst>
        </xdr:cNvPr>
        <xdr:cNvSpPr txBox="1"/>
      </xdr:nvSpPr>
      <xdr:spPr>
        <a:xfrm>
          <a:off x="18963786" y="121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165805</xdr:rowOff>
    </xdr:from>
    <xdr:to>
      <xdr:col>107</xdr:col>
      <xdr:colOff>50800</xdr:colOff>
      <xdr:row>77</xdr:row>
      <xdr:rowOff>46842</xdr:rowOff>
    </xdr:to>
    <xdr:cxnSp macro="">
      <xdr:nvCxnSpPr>
        <xdr:cNvPr id="867" name="直線コネクタ 866">
          <a:extLst>
            <a:ext uri="{FF2B5EF4-FFF2-40B4-BE49-F238E27FC236}">
              <a16:creationId xmlns:a16="http://schemas.microsoft.com/office/drawing/2014/main" id="{F0560D6E-D89A-43FB-9C40-F8BE467C9EE9}"/>
            </a:ext>
          </a:extLst>
        </xdr:cNvPr>
        <xdr:cNvCxnSpPr/>
      </xdr:nvCxnSpPr>
      <xdr:spPr>
        <a:xfrm flipV="1">
          <a:off x="17602200" y="12478455"/>
          <a:ext cx="790575"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68" name="フローチャート: 判断 867">
          <a:extLst>
            <a:ext uri="{FF2B5EF4-FFF2-40B4-BE49-F238E27FC236}">
              <a16:creationId xmlns:a16="http://schemas.microsoft.com/office/drawing/2014/main" id="{9A1695DD-695E-4928-90A7-3309C73FC6DC}"/>
            </a:ext>
          </a:extLst>
        </xdr:cNvPr>
        <xdr:cNvSpPr/>
      </xdr:nvSpPr>
      <xdr:spPr>
        <a:xfrm>
          <a:off x="18345150" y="12419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69" name="テキスト ボックス 868">
          <a:extLst>
            <a:ext uri="{FF2B5EF4-FFF2-40B4-BE49-F238E27FC236}">
              <a16:creationId xmlns:a16="http://schemas.microsoft.com/office/drawing/2014/main" id="{A6F77770-D9B4-4F8A-BEB6-1AE2CCAD487F}"/>
            </a:ext>
          </a:extLst>
        </xdr:cNvPr>
        <xdr:cNvSpPr txBox="1"/>
      </xdr:nvSpPr>
      <xdr:spPr>
        <a:xfrm>
          <a:off x="18163686" y="1220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46842</xdr:rowOff>
    </xdr:from>
    <xdr:to>
      <xdr:col>102</xdr:col>
      <xdr:colOff>114300</xdr:colOff>
      <xdr:row>77</xdr:row>
      <xdr:rowOff>115286</xdr:rowOff>
    </xdr:to>
    <xdr:cxnSp macro="">
      <xdr:nvCxnSpPr>
        <xdr:cNvPr id="870" name="直線コネクタ 869">
          <a:extLst>
            <a:ext uri="{FF2B5EF4-FFF2-40B4-BE49-F238E27FC236}">
              <a16:creationId xmlns:a16="http://schemas.microsoft.com/office/drawing/2014/main" id="{53672B8C-035A-484F-9F93-3D42C17D4347}"/>
            </a:ext>
          </a:extLst>
        </xdr:cNvPr>
        <xdr:cNvCxnSpPr/>
      </xdr:nvCxnSpPr>
      <xdr:spPr>
        <a:xfrm flipV="1">
          <a:off x="16802100" y="12527767"/>
          <a:ext cx="800100" cy="6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1" name="フローチャート: 判断 870">
          <a:extLst>
            <a:ext uri="{FF2B5EF4-FFF2-40B4-BE49-F238E27FC236}">
              <a16:creationId xmlns:a16="http://schemas.microsoft.com/office/drawing/2014/main" id="{C8DD56BD-204F-4C9F-A31C-1A5F95983239}"/>
            </a:ext>
          </a:extLst>
        </xdr:cNvPr>
        <xdr:cNvSpPr/>
      </xdr:nvSpPr>
      <xdr:spPr>
        <a:xfrm>
          <a:off x="17554575" y="1247538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2" name="テキスト ボックス 871">
          <a:extLst>
            <a:ext uri="{FF2B5EF4-FFF2-40B4-BE49-F238E27FC236}">
              <a16:creationId xmlns:a16="http://schemas.microsoft.com/office/drawing/2014/main" id="{F48B1D3A-AD95-4CDB-B662-CF578680DC64}"/>
            </a:ext>
          </a:extLst>
        </xdr:cNvPr>
        <xdr:cNvSpPr txBox="1"/>
      </xdr:nvSpPr>
      <xdr:spPr>
        <a:xfrm>
          <a:off x="17354061" y="1226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3" name="フローチャート: 判断 872">
          <a:extLst>
            <a:ext uri="{FF2B5EF4-FFF2-40B4-BE49-F238E27FC236}">
              <a16:creationId xmlns:a16="http://schemas.microsoft.com/office/drawing/2014/main" id="{9C7E255F-1C0C-4891-9FB0-78DEFE6A37B0}"/>
            </a:ext>
          </a:extLst>
        </xdr:cNvPr>
        <xdr:cNvSpPr/>
      </xdr:nvSpPr>
      <xdr:spPr>
        <a:xfrm>
          <a:off x="16754475" y="124603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74" name="テキスト ボックス 873">
          <a:extLst>
            <a:ext uri="{FF2B5EF4-FFF2-40B4-BE49-F238E27FC236}">
              <a16:creationId xmlns:a16="http://schemas.microsoft.com/office/drawing/2014/main" id="{62E32F6C-8721-4E43-85DF-3CEB1A5C8A26}"/>
            </a:ext>
          </a:extLst>
        </xdr:cNvPr>
        <xdr:cNvSpPr txBox="1"/>
      </xdr:nvSpPr>
      <xdr:spPr>
        <a:xfrm>
          <a:off x="16563486" y="122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CA6D8947-7CB6-4784-9375-13A8F533BB98}"/>
            </a:ext>
          </a:extLst>
        </xdr:cNvPr>
        <xdr:cNvSpPr txBox="1"/>
      </xdr:nvSpPr>
      <xdr:spPr>
        <a:xfrm>
          <a:off x="197834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685A2E49-0A39-417E-BC83-0F7B92DD7167}"/>
            </a:ext>
          </a:extLst>
        </xdr:cNvPr>
        <xdr:cNvSpPr txBox="1"/>
      </xdr:nvSpPr>
      <xdr:spPr>
        <a:xfrm>
          <a:off x="19030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BD1BDF02-48AC-4821-8F47-022F57BA171C}"/>
            </a:ext>
          </a:extLst>
        </xdr:cNvPr>
        <xdr:cNvSpPr txBox="1"/>
      </xdr:nvSpPr>
      <xdr:spPr>
        <a:xfrm>
          <a:off x="18221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4541FFF0-1901-4E35-9036-9D740E45616E}"/>
            </a:ext>
          </a:extLst>
        </xdr:cNvPr>
        <xdr:cNvSpPr txBox="1"/>
      </xdr:nvSpPr>
      <xdr:spPr>
        <a:xfrm>
          <a:off x="174307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D55EF96F-1F31-4B3C-9320-972B5D66D073}"/>
            </a:ext>
          </a:extLst>
        </xdr:cNvPr>
        <xdr:cNvSpPr txBox="1"/>
      </xdr:nvSpPr>
      <xdr:spPr>
        <a:xfrm>
          <a:off x="166306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31476</xdr:rowOff>
    </xdr:from>
    <xdr:to>
      <xdr:col>116</xdr:col>
      <xdr:colOff>114300</xdr:colOff>
      <xdr:row>76</xdr:row>
      <xdr:rowOff>133076</xdr:rowOff>
    </xdr:to>
    <xdr:sp macro="" textlink="">
      <xdr:nvSpPr>
        <xdr:cNvPr id="880" name="楕円 879">
          <a:extLst>
            <a:ext uri="{FF2B5EF4-FFF2-40B4-BE49-F238E27FC236}">
              <a16:creationId xmlns:a16="http://schemas.microsoft.com/office/drawing/2014/main" id="{146AF6BE-48DF-4D04-8697-CBB844229D7C}"/>
            </a:ext>
          </a:extLst>
        </xdr:cNvPr>
        <xdr:cNvSpPr/>
      </xdr:nvSpPr>
      <xdr:spPr>
        <a:xfrm>
          <a:off x="19897725" y="123441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54353</xdr:rowOff>
    </xdr:from>
    <xdr:ext cx="534377" cy="259045"/>
    <xdr:sp macro="" textlink="">
      <xdr:nvSpPr>
        <xdr:cNvPr id="881" name="繰出金該当値テキスト">
          <a:extLst>
            <a:ext uri="{FF2B5EF4-FFF2-40B4-BE49-F238E27FC236}">
              <a16:creationId xmlns:a16="http://schemas.microsoft.com/office/drawing/2014/main" id="{888CC32F-D43C-4E1A-9BA4-8A8D116FF373}"/>
            </a:ext>
          </a:extLst>
        </xdr:cNvPr>
        <xdr:cNvSpPr txBox="1"/>
      </xdr:nvSpPr>
      <xdr:spPr>
        <a:xfrm>
          <a:off x="20002500" y="122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80854</xdr:rowOff>
    </xdr:from>
    <xdr:to>
      <xdr:col>112</xdr:col>
      <xdr:colOff>38100</xdr:colOff>
      <xdr:row>77</xdr:row>
      <xdr:rowOff>11004</xdr:rowOff>
    </xdr:to>
    <xdr:sp macro="" textlink="">
      <xdr:nvSpPr>
        <xdr:cNvPr id="882" name="楕円 881">
          <a:extLst>
            <a:ext uri="{FF2B5EF4-FFF2-40B4-BE49-F238E27FC236}">
              <a16:creationId xmlns:a16="http://schemas.microsoft.com/office/drawing/2014/main" id="{0AFE9B60-60D9-455F-B780-6D6E49EC920D}"/>
            </a:ext>
          </a:extLst>
        </xdr:cNvPr>
        <xdr:cNvSpPr/>
      </xdr:nvSpPr>
      <xdr:spPr>
        <a:xfrm>
          <a:off x="19154775" y="123998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2131</xdr:rowOff>
    </xdr:from>
    <xdr:ext cx="534377" cy="259045"/>
    <xdr:sp macro="" textlink="">
      <xdr:nvSpPr>
        <xdr:cNvPr id="883" name="テキスト ボックス 882">
          <a:extLst>
            <a:ext uri="{FF2B5EF4-FFF2-40B4-BE49-F238E27FC236}">
              <a16:creationId xmlns:a16="http://schemas.microsoft.com/office/drawing/2014/main" id="{6CC26E37-B4CB-45A6-8CEA-77B2B47E7CAE}"/>
            </a:ext>
          </a:extLst>
        </xdr:cNvPr>
        <xdr:cNvSpPr txBox="1"/>
      </xdr:nvSpPr>
      <xdr:spPr>
        <a:xfrm>
          <a:off x="18963786" y="124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115005</xdr:rowOff>
    </xdr:from>
    <xdr:to>
      <xdr:col>107</xdr:col>
      <xdr:colOff>101600</xdr:colOff>
      <xdr:row>77</xdr:row>
      <xdr:rowOff>45155</xdr:rowOff>
    </xdr:to>
    <xdr:sp macro="" textlink="">
      <xdr:nvSpPr>
        <xdr:cNvPr id="884" name="楕円 883">
          <a:extLst>
            <a:ext uri="{FF2B5EF4-FFF2-40B4-BE49-F238E27FC236}">
              <a16:creationId xmlns:a16="http://schemas.microsoft.com/office/drawing/2014/main" id="{0171E601-06D9-4BBA-91D8-AFC85FE4EB0C}"/>
            </a:ext>
          </a:extLst>
        </xdr:cNvPr>
        <xdr:cNvSpPr/>
      </xdr:nvSpPr>
      <xdr:spPr>
        <a:xfrm>
          <a:off x="18345150" y="124308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36282</xdr:rowOff>
    </xdr:from>
    <xdr:ext cx="534377" cy="259045"/>
    <xdr:sp macro="" textlink="">
      <xdr:nvSpPr>
        <xdr:cNvPr id="885" name="テキスト ボックス 884">
          <a:extLst>
            <a:ext uri="{FF2B5EF4-FFF2-40B4-BE49-F238E27FC236}">
              <a16:creationId xmlns:a16="http://schemas.microsoft.com/office/drawing/2014/main" id="{D1ACE7F0-8281-43AA-871E-89CADBE882B8}"/>
            </a:ext>
          </a:extLst>
        </xdr:cNvPr>
        <xdr:cNvSpPr txBox="1"/>
      </xdr:nvSpPr>
      <xdr:spPr>
        <a:xfrm>
          <a:off x="18163686" y="125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167492</xdr:rowOff>
    </xdr:from>
    <xdr:to>
      <xdr:col>102</xdr:col>
      <xdr:colOff>165100</xdr:colOff>
      <xdr:row>77</xdr:row>
      <xdr:rowOff>97642</xdr:rowOff>
    </xdr:to>
    <xdr:sp macro="" textlink="">
      <xdr:nvSpPr>
        <xdr:cNvPr id="886" name="楕円 885">
          <a:extLst>
            <a:ext uri="{FF2B5EF4-FFF2-40B4-BE49-F238E27FC236}">
              <a16:creationId xmlns:a16="http://schemas.microsoft.com/office/drawing/2014/main" id="{03CCE1F0-F85F-4EC3-AD88-761E2E6F8838}"/>
            </a:ext>
          </a:extLst>
        </xdr:cNvPr>
        <xdr:cNvSpPr/>
      </xdr:nvSpPr>
      <xdr:spPr>
        <a:xfrm>
          <a:off x="17554575" y="124801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88769</xdr:rowOff>
    </xdr:from>
    <xdr:ext cx="534377" cy="259045"/>
    <xdr:sp macro="" textlink="">
      <xdr:nvSpPr>
        <xdr:cNvPr id="887" name="テキスト ボックス 886">
          <a:extLst>
            <a:ext uri="{FF2B5EF4-FFF2-40B4-BE49-F238E27FC236}">
              <a16:creationId xmlns:a16="http://schemas.microsoft.com/office/drawing/2014/main" id="{246E24B9-1124-4870-AEB8-4182CF0A9D34}"/>
            </a:ext>
          </a:extLst>
        </xdr:cNvPr>
        <xdr:cNvSpPr txBox="1"/>
      </xdr:nvSpPr>
      <xdr:spPr>
        <a:xfrm>
          <a:off x="17354061" y="1256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64486</xdr:rowOff>
    </xdr:from>
    <xdr:to>
      <xdr:col>98</xdr:col>
      <xdr:colOff>38100</xdr:colOff>
      <xdr:row>77</xdr:row>
      <xdr:rowOff>166086</xdr:rowOff>
    </xdr:to>
    <xdr:sp macro="" textlink="">
      <xdr:nvSpPr>
        <xdr:cNvPr id="888" name="楕円 887">
          <a:extLst>
            <a:ext uri="{FF2B5EF4-FFF2-40B4-BE49-F238E27FC236}">
              <a16:creationId xmlns:a16="http://schemas.microsoft.com/office/drawing/2014/main" id="{1ECD5B65-550B-4E2D-8BEF-A42BBC3D05F9}"/>
            </a:ext>
          </a:extLst>
        </xdr:cNvPr>
        <xdr:cNvSpPr/>
      </xdr:nvSpPr>
      <xdr:spPr>
        <a:xfrm>
          <a:off x="16754475" y="125454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157213</xdr:rowOff>
    </xdr:from>
    <xdr:ext cx="534377" cy="259045"/>
    <xdr:sp macro="" textlink="">
      <xdr:nvSpPr>
        <xdr:cNvPr id="889" name="テキスト ボックス 888">
          <a:extLst>
            <a:ext uri="{FF2B5EF4-FFF2-40B4-BE49-F238E27FC236}">
              <a16:creationId xmlns:a16="http://schemas.microsoft.com/office/drawing/2014/main" id="{ABEEC76A-EC76-4D3A-BC2B-B690768A7796}"/>
            </a:ext>
          </a:extLst>
        </xdr:cNvPr>
        <xdr:cNvSpPr txBox="1"/>
      </xdr:nvSpPr>
      <xdr:spPr>
        <a:xfrm>
          <a:off x="16563486" y="126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D83A5C58-9469-46FA-8441-38BD48A3AB6D}"/>
            </a:ext>
          </a:extLst>
        </xdr:cNvPr>
        <xdr:cNvSpPr/>
      </xdr:nvSpPr>
      <xdr:spPr>
        <a:xfrm>
          <a:off x="164592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546007B3-5D37-4F5E-AC04-F6C4789EEE02}"/>
            </a:ext>
          </a:extLst>
        </xdr:cNvPr>
        <xdr:cNvSpPr/>
      </xdr:nvSpPr>
      <xdr:spPr>
        <a:xfrm>
          <a:off x="165830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FA06CB39-EEDD-4AC7-8C7A-160C42DE7CCF}"/>
            </a:ext>
          </a:extLst>
        </xdr:cNvPr>
        <xdr:cNvSpPr/>
      </xdr:nvSpPr>
      <xdr:spPr>
        <a:xfrm>
          <a:off x="165830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A02E5AF-2B08-4316-849B-49E497AFF3EF}"/>
            </a:ext>
          </a:extLst>
        </xdr:cNvPr>
        <xdr:cNvSpPr/>
      </xdr:nvSpPr>
      <xdr:spPr>
        <a:xfrm>
          <a:off x="174879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11FAB75B-3262-4441-912D-8136AB5748DC}"/>
            </a:ext>
          </a:extLst>
        </xdr:cNvPr>
        <xdr:cNvSpPr/>
      </xdr:nvSpPr>
      <xdr:spPr>
        <a:xfrm>
          <a:off x="174879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6ABE0204-9E2C-433A-8BDB-E0CF0C535C01}"/>
            </a:ext>
          </a:extLst>
        </xdr:cNvPr>
        <xdr:cNvSpPr/>
      </xdr:nvSpPr>
      <xdr:spPr>
        <a:xfrm>
          <a:off x="185166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3CB9404A-B65C-49FE-8301-4FDBD37D935F}"/>
            </a:ext>
          </a:extLst>
        </xdr:cNvPr>
        <xdr:cNvSpPr/>
      </xdr:nvSpPr>
      <xdr:spPr>
        <a:xfrm>
          <a:off x="185166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B78DE857-02F4-4772-9EE9-EC8FA5008E6C}"/>
            </a:ext>
          </a:extLst>
        </xdr:cNvPr>
        <xdr:cNvSpPr/>
      </xdr:nvSpPr>
      <xdr:spPr>
        <a:xfrm>
          <a:off x="164592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27FB05F0-0A50-4D05-ACA8-97ACFA8E40A2}"/>
            </a:ext>
          </a:extLst>
        </xdr:cNvPr>
        <xdr:cNvSpPr txBox="1"/>
      </xdr:nvSpPr>
      <xdr:spPr>
        <a:xfrm>
          <a:off x="164401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FB0407FE-E6A9-4DFF-B117-C4590426811F}"/>
            </a:ext>
          </a:extLst>
        </xdr:cNvPr>
        <xdr:cNvCxnSpPr/>
      </xdr:nvCxnSpPr>
      <xdr:spPr>
        <a:xfrm>
          <a:off x="164592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D492BFC-8A1F-497C-A612-46F291E4B76E}"/>
            </a:ext>
          </a:extLst>
        </xdr:cNvPr>
        <xdr:cNvCxnSpPr/>
      </xdr:nvCxnSpPr>
      <xdr:spPr>
        <a:xfrm>
          <a:off x="16459200" y="15401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D2F4C4B2-D587-4EA6-AF6A-F462398BDF99}"/>
            </a:ext>
          </a:extLst>
        </xdr:cNvPr>
        <xdr:cNvSpPr txBox="1"/>
      </xdr:nvSpPr>
      <xdr:spPr>
        <a:xfrm>
          <a:off x="16248514" y="15256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E4A2F8C3-A2C2-4BE5-A012-4AF4F549A186}"/>
            </a:ext>
          </a:extLst>
        </xdr:cNvPr>
        <xdr:cNvCxnSpPr/>
      </xdr:nvCxnSpPr>
      <xdr:spPr>
        <a:xfrm>
          <a:off x="164592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5FA54B8A-E8F1-4B74-92FB-1D3BFA0C992E}"/>
            </a:ext>
          </a:extLst>
        </xdr:cNvPr>
        <xdr:cNvSpPr txBox="1"/>
      </xdr:nvSpPr>
      <xdr:spPr>
        <a:xfrm>
          <a:off x="16248514" y="1415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D527A351-9AC7-4662-AA26-73DFA41C57A5}"/>
            </a:ext>
          </a:extLst>
        </xdr:cNvPr>
        <xdr:cNvSpPr/>
      </xdr:nvSpPr>
      <xdr:spPr>
        <a:xfrm>
          <a:off x="164592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C21A59E0-64D6-41EF-98EB-772317A5A388}"/>
            </a:ext>
          </a:extLst>
        </xdr:cNvPr>
        <xdr:cNvCxnSpPr/>
      </xdr:nvCxnSpPr>
      <xdr:spPr>
        <a:xfrm>
          <a:off x="19952970" y="15401925"/>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48A6B51F-AD68-4CF6-BDFE-3918EA239B55}"/>
            </a:ext>
          </a:extLst>
        </xdr:cNvPr>
        <xdr:cNvSpPr txBox="1"/>
      </xdr:nvSpPr>
      <xdr:spPr>
        <a:xfrm>
          <a:off x="2000250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AC0225A2-966F-45A1-8F36-A032E3DBF5AC}"/>
            </a:ext>
          </a:extLst>
        </xdr:cNvPr>
        <xdr:cNvCxnSpPr/>
      </xdr:nvCxnSpPr>
      <xdr:spPr>
        <a:xfrm>
          <a:off x="19878675" y="1540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9A704576-008F-49F8-A5D4-53B4B483370F}"/>
            </a:ext>
          </a:extLst>
        </xdr:cNvPr>
        <xdr:cNvSpPr txBox="1"/>
      </xdr:nvSpPr>
      <xdr:spPr>
        <a:xfrm>
          <a:off x="20002500" y="15094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173129B9-12D1-4F07-9BD4-D2D3B49E3CC7}"/>
            </a:ext>
          </a:extLst>
        </xdr:cNvPr>
        <xdr:cNvCxnSpPr/>
      </xdr:nvCxnSpPr>
      <xdr:spPr>
        <a:xfrm>
          <a:off x="19878675" y="1540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2FEDD2F-9320-4342-82BF-C1AAB2B06AA8}"/>
            </a:ext>
          </a:extLst>
        </xdr:cNvPr>
        <xdr:cNvCxnSpPr/>
      </xdr:nvCxnSpPr>
      <xdr:spPr>
        <a:xfrm>
          <a:off x="19202400" y="154019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C3FF5423-A9A9-4BA8-A032-832074D9AC64}"/>
            </a:ext>
          </a:extLst>
        </xdr:cNvPr>
        <xdr:cNvSpPr txBox="1"/>
      </xdr:nvSpPr>
      <xdr:spPr>
        <a:xfrm>
          <a:off x="20002500" y="1532320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E7166066-1420-45CE-A0FD-E28C5D13D04F}"/>
            </a:ext>
          </a:extLst>
        </xdr:cNvPr>
        <xdr:cNvSpPr/>
      </xdr:nvSpPr>
      <xdr:spPr>
        <a:xfrm>
          <a:off x="198977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B083BA66-01C8-4C76-BA8D-96AD63403B37}"/>
            </a:ext>
          </a:extLst>
        </xdr:cNvPr>
        <xdr:cNvCxnSpPr/>
      </xdr:nvCxnSpPr>
      <xdr:spPr>
        <a:xfrm>
          <a:off x="18392775" y="15401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2EA6BB7-1339-4982-A8C0-EFD6E994D9E8}"/>
            </a:ext>
          </a:extLst>
        </xdr:cNvPr>
        <xdr:cNvSpPr/>
      </xdr:nvSpPr>
      <xdr:spPr>
        <a:xfrm>
          <a:off x="19154775" y="1534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AC22990E-E8A7-490F-AD7B-2548B6699EFF}"/>
            </a:ext>
          </a:extLst>
        </xdr:cNvPr>
        <xdr:cNvSpPr txBox="1"/>
      </xdr:nvSpPr>
      <xdr:spPr>
        <a:xfrm>
          <a:off x="19080925"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CA8A1CA4-71A2-4E14-A549-5CDE06BC1DE3}"/>
            </a:ext>
          </a:extLst>
        </xdr:cNvPr>
        <xdr:cNvCxnSpPr/>
      </xdr:nvCxnSpPr>
      <xdr:spPr>
        <a:xfrm>
          <a:off x="17602200" y="15401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9E3F9FA7-3029-4ABE-B0C8-2A3C34E29344}"/>
            </a:ext>
          </a:extLst>
        </xdr:cNvPr>
        <xdr:cNvSpPr/>
      </xdr:nvSpPr>
      <xdr:spPr>
        <a:xfrm>
          <a:off x="18345150"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AF685368-8D9F-49BA-B804-5F0475AB089B}"/>
            </a:ext>
          </a:extLst>
        </xdr:cNvPr>
        <xdr:cNvSpPr txBox="1"/>
      </xdr:nvSpPr>
      <xdr:spPr>
        <a:xfrm>
          <a:off x="1829035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6E83396-28C4-4F01-8EB1-6B2724B29CFF}"/>
            </a:ext>
          </a:extLst>
        </xdr:cNvPr>
        <xdr:cNvCxnSpPr/>
      </xdr:nvCxnSpPr>
      <xdr:spPr>
        <a:xfrm>
          <a:off x="16802100" y="154019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2AC3EC00-2841-4217-8444-90629A43ABFB}"/>
            </a:ext>
          </a:extLst>
        </xdr:cNvPr>
        <xdr:cNvSpPr/>
      </xdr:nvSpPr>
      <xdr:spPr>
        <a:xfrm>
          <a:off x="17554575" y="15344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5228DCF2-020B-4791-9754-34B294DC54D4}"/>
            </a:ext>
          </a:extLst>
        </xdr:cNvPr>
        <xdr:cNvSpPr txBox="1"/>
      </xdr:nvSpPr>
      <xdr:spPr>
        <a:xfrm>
          <a:off x="1749025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939ED606-8239-498F-8606-E14A451B07F3}"/>
            </a:ext>
          </a:extLst>
        </xdr:cNvPr>
        <xdr:cNvSpPr/>
      </xdr:nvSpPr>
      <xdr:spPr>
        <a:xfrm>
          <a:off x="16754475" y="1534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B93351BF-01E7-4826-941B-8AA0C6FBD6DA}"/>
            </a:ext>
          </a:extLst>
        </xdr:cNvPr>
        <xdr:cNvSpPr txBox="1"/>
      </xdr:nvSpPr>
      <xdr:spPr>
        <a:xfrm>
          <a:off x="16680625"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DF4B82AE-1A4E-43FB-8A44-31504446C535}"/>
            </a:ext>
          </a:extLst>
        </xdr:cNvPr>
        <xdr:cNvSpPr txBox="1"/>
      </xdr:nvSpPr>
      <xdr:spPr>
        <a:xfrm>
          <a:off x="197834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9855A417-25B6-4EC8-8D3A-DDB75427602B}"/>
            </a:ext>
          </a:extLst>
        </xdr:cNvPr>
        <xdr:cNvSpPr txBox="1"/>
      </xdr:nvSpPr>
      <xdr:spPr>
        <a:xfrm>
          <a:off x="19030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536E373B-F026-47CD-A615-BFA0106E6CD9}"/>
            </a:ext>
          </a:extLst>
        </xdr:cNvPr>
        <xdr:cNvSpPr txBox="1"/>
      </xdr:nvSpPr>
      <xdr:spPr>
        <a:xfrm>
          <a:off x="18221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70961A85-43D0-4B7C-AD50-DFD57768D337}"/>
            </a:ext>
          </a:extLst>
        </xdr:cNvPr>
        <xdr:cNvSpPr txBox="1"/>
      </xdr:nvSpPr>
      <xdr:spPr>
        <a:xfrm>
          <a:off x="174307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918F936B-49C8-42F6-B90E-3E0C640E48E6}"/>
            </a:ext>
          </a:extLst>
        </xdr:cNvPr>
        <xdr:cNvSpPr txBox="1"/>
      </xdr:nvSpPr>
      <xdr:spPr>
        <a:xfrm>
          <a:off x="166306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2F33DCE2-B945-4DD1-81B9-C87D4E1A74D8}"/>
            </a:ext>
          </a:extLst>
        </xdr:cNvPr>
        <xdr:cNvSpPr/>
      </xdr:nvSpPr>
      <xdr:spPr>
        <a:xfrm>
          <a:off x="198977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65E6CB15-DB61-4A68-BA4A-3EC8151981C1}"/>
            </a:ext>
          </a:extLst>
        </xdr:cNvPr>
        <xdr:cNvSpPr txBox="1"/>
      </xdr:nvSpPr>
      <xdr:spPr>
        <a:xfrm>
          <a:off x="20002500" y="15208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CFDD34A1-2176-4374-A4D0-19D8C1F74F7E}"/>
            </a:ext>
          </a:extLst>
        </xdr:cNvPr>
        <xdr:cNvSpPr/>
      </xdr:nvSpPr>
      <xdr:spPr>
        <a:xfrm>
          <a:off x="19154775" y="15344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68491AE5-9109-49BC-8253-16E027DFD9BD}"/>
            </a:ext>
          </a:extLst>
        </xdr:cNvPr>
        <xdr:cNvSpPr txBox="1"/>
      </xdr:nvSpPr>
      <xdr:spPr>
        <a:xfrm>
          <a:off x="19080925"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3A2956FA-6241-46F9-B73F-59E3EBA1FF6E}"/>
            </a:ext>
          </a:extLst>
        </xdr:cNvPr>
        <xdr:cNvSpPr/>
      </xdr:nvSpPr>
      <xdr:spPr>
        <a:xfrm>
          <a:off x="18345150"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92E91B1A-D611-4FCD-B21D-C88A927F58F5}"/>
            </a:ext>
          </a:extLst>
        </xdr:cNvPr>
        <xdr:cNvSpPr txBox="1"/>
      </xdr:nvSpPr>
      <xdr:spPr>
        <a:xfrm>
          <a:off x="182903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2F7D3CC-1E02-4501-A7A7-F7791AC6AFBB}"/>
            </a:ext>
          </a:extLst>
        </xdr:cNvPr>
        <xdr:cNvSpPr/>
      </xdr:nvSpPr>
      <xdr:spPr>
        <a:xfrm>
          <a:off x="17554575" y="15344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2ABD3D63-2F35-47E6-9CD7-6830845B1DA9}"/>
            </a:ext>
          </a:extLst>
        </xdr:cNvPr>
        <xdr:cNvSpPr txBox="1"/>
      </xdr:nvSpPr>
      <xdr:spPr>
        <a:xfrm>
          <a:off x="174902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58FBA4D1-7481-4C6A-9A9F-EC24812C3788}"/>
            </a:ext>
          </a:extLst>
        </xdr:cNvPr>
        <xdr:cNvSpPr/>
      </xdr:nvSpPr>
      <xdr:spPr>
        <a:xfrm>
          <a:off x="16754475" y="15344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3EE54493-91CB-4652-85E0-DAD4550A5422}"/>
            </a:ext>
          </a:extLst>
        </xdr:cNvPr>
        <xdr:cNvSpPr txBox="1"/>
      </xdr:nvSpPr>
      <xdr:spPr>
        <a:xfrm>
          <a:off x="16680625"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1C0CE16A-DA78-4D16-9C93-12D26818D087}"/>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227CF7EE-2923-4C9C-9AA0-1AA1694AF43F}"/>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44F5B27B-9821-4035-908A-AF5C3DC0B11F}"/>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物件費は、類似団体平均値に近い数値で推移している。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新型コロナウイルスワクチン接種事業の縮小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などにより決算額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、類似団体平均値を下回る数値となった。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扶助費は、生活保護費が少ないことなどにより、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平均値を下回っている。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５年度は本市が独自に実施する第２子以降の保育料完全無償化に伴うこども園等給付費の増加に加え、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自立支援給付費、障害児施設給付費の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などにより決算額は増加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普通建設事業費は、合併に伴う建設計画に基づく事業などを実施してきたこ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となどにより、類似団体平均値を上回る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数値で推移し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で推移して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いる（２年度のみ清掃工場の基幹改修や小中学校のネットワーク整備などにより類似団体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平均値を上回る数値となった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災害復旧事業費は、道路橋りょう災害復旧事業や山間地振興施設災害復旧事業の実施など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により、類似団体平均値を上回る数値で推移している。令和４年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号</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により甚大な被害を受けたことから、４年度は大幅に増加し、５年度は全国１位の数値となった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積立金は、３年度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公共建築物整備基金の新設な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どにより、類似団体平均値を上回る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となっている。５年度は職員退職金の積立に伴う退職手当基金の増加などにより増加した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投資及び出資金は、４年度は第３セクター所有の大規模展示場の改修に対して出損金を支出していることから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が、５年度は平均値とほぼ同値となった。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貸付金は、中小企業などに対する事業資金貸付を利子補給事業（補助費等）で実施していることなど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平均値を下回る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数値で推移している。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589417-72C1-491D-8AFD-A6B453600592}"/>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EFC840D-D15B-4E3C-A0B9-0A1464A3FC17}"/>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A50E16C-CC01-4CFB-848C-57C535CE2D8F}"/>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70240EA-CFC5-49DE-885C-F2118FCF99B6}"/>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0036F1-1FFB-4D94-8973-5F6DB543EBA8}"/>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8D7B33-C8BC-44D9-A9ED-4FB80DC098A8}"/>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EF4041-9463-47B2-A594-E4176BC0C1BD}"/>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1705E9-98F2-4A4E-944D-906601F22133}"/>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82E5BA-31EE-4396-A1E7-112A54712BC7}"/>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93FD743-9370-4131-A416-679887ACAABE}"/>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677,736
665,750
1,411.93
364,751,312
352,593,594
6,709,827
197,591,090
441,791,590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7D606C-C965-4999-9704-8070206361C8}"/>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C2B50F-F5D1-4CE4-BDC0-B50C13911A27}"/>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2CCBC9-BE72-4C1F-AC54-4078460FFD7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A140D5-8528-4C1F-9D73-99F9045D1DD8}"/>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C339F6-6C5E-4FFA-B149-A4C40F7B860F}"/>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0AF6C0C-CC00-4764-AB07-E41F93864CC2}"/>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BF2726C-0F46-4571-872A-7ECD7A3E26F6}"/>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94A886E-7A1F-4B58-BE02-79DD4950DC29}"/>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EBE5EEC-F1CD-48CE-8D9A-A473D63C2A04}"/>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B475FE-814B-42B6-9743-53BCE996A15D}"/>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0E376B1-F806-4782-B000-6AB9AF152ED5}"/>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D2A769E-3366-481A-A31B-487BFE667A07}"/>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C8ABC55-33F6-4AAD-BB54-BC4F36059283}"/>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F05F087-C1BC-4F08-BC90-739078326C64}"/>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3C51D8-1770-4F96-8965-09C8D6B4E1B9}"/>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EF2F394-F726-4263-9F52-0DE8835537C1}"/>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A90BE0-53CD-4878-81AD-033B077907FC}"/>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E2C6F3A-3EDA-4881-B262-C9C3D91A1EE0}"/>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B550624-90A7-4FFC-9AC4-C2F252A4FD78}"/>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6FE3760-640F-4BBE-BF39-E261F8CC434E}"/>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CFF749D-7DE6-410E-ABF4-F5CC1A90C43F}"/>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478A3A3-1B95-4CF7-B83D-46948A377D8C}"/>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258DBD4-CE46-43CD-A0A4-768EFF945C6B}"/>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C3FFA0F-288D-4C05-AC1C-A5F3A29D9E9F}"/>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892D768-2808-4FDA-B191-0275ACFD7CB0}"/>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588B47F-D3E7-42FD-885D-2CC3CF64AC38}"/>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6C58B29-6AAB-4EEA-9B21-31819A2C733F}"/>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60EF364-C0E1-43BB-8F98-E82DF7F7C8D4}"/>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7D939AB-D794-403F-AE4D-FDC9AFEAC139}"/>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F7DC817-17E2-499E-B218-4F16AAD840C7}"/>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FFBBBA4-6A0A-4442-B6FD-2E7FC9899A30}"/>
            </a:ext>
          </a:extLst>
        </xdr:cNvPr>
        <xdr:cNvSpPr txBox="1"/>
      </xdr:nvSpPr>
      <xdr:spPr>
        <a:xfrm>
          <a:off x="350049" y="659830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65DEB04A-76BC-4BAB-8847-B2224E2A3030}"/>
            </a:ext>
          </a:extLst>
        </xdr:cNvPr>
        <xdr:cNvCxnSpPr/>
      </xdr:nvCxnSpPr>
      <xdr:spPr>
        <a:xfrm>
          <a:off x="685800" y="64266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98A91424-86B8-47D1-9BA0-CF48DCA2DA52}"/>
            </a:ext>
          </a:extLst>
        </xdr:cNvPr>
        <xdr:cNvSpPr txBox="1"/>
      </xdr:nvSpPr>
      <xdr:spPr>
        <a:xfrm>
          <a:off x="350049" y="62876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C2E1BAEC-C798-48AA-9115-0AF5FEFE3715}"/>
            </a:ext>
          </a:extLst>
        </xdr:cNvPr>
        <xdr:cNvCxnSpPr/>
      </xdr:nvCxnSpPr>
      <xdr:spPr>
        <a:xfrm>
          <a:off x="685800" y="6115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DFBF5366-6D4A-4E15-8867-76135B692DAD}"/>
            </a:ext>
          </a:extLst>
        </xdr:cNvPr>
        <xdr:cNvSpPr txBox="1"/>
      </xdr:nvSpPr>
      <xdr:spPr>
        <a:xfrm>
          <a:off x="278946" y="59800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8DE948D0-864D-4BBC-860C-570568C9E2ED}"/>
            </a:ext>
          </a:extLst>
        </xdr:cNvPr>
        <xdr:cNvCxnSpPr/>
      </xdr:nvCxnSpPr>
      <xdr:spPr>
        <a:xfrm>
          <a:off x="685800" y="58084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61470DA7-536B-4518-8A6B-CA15610542EB}"/>
            </a:ext>
          </a:extLst>
        </xdr:cNvPr>
        <xdr:cNvSpPr txBox="1"/>
      </xdr:nvSpPr>
      <xdr:spPr>
        <a:xfrm>
          <a:off x="278946" y="56789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C686AA39-5E24-44F8-85D8-4FD4AF3D1DC1}"/>
            </a:ext>
          </a:extLst>
        </xdr:cNvPr>
        <xdr:cNvCxnSpPr/>
      </xdr:nvCxnSpPr>
      <xdr:spPr>
        <a:xfrm>
          <a:off x="685800" y="54977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70819DD6-B0A8-4C13-9629-10A446CEC983}"/>
            </a:ext>
          </a:extLst>
        </xdr:cNvPr>
        <xdr:cNvSpPr txBox="1"/>
      </xdr:nvSpPr>
      <xdr:spPr>
        <a:xfrm>
          <a:off x="278946" y="53618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4FD1EC3F-9C08-421C-BBF0-DE3C1716BB6B}"/>
            </a:ext>
          </a:extLst>
        </xdr:cNvPr>
        <xdr:cNvCxnSpPr/>
      </xdr:nvCxnSpPr>
      <xdr:spPr>
        <a:xfrm>
          <a:off x="685800" y="5190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1CDC9798-1CC1-406C-80BA-20C70F7DFEAD}"/>
            </a:ext>
          </a:extLst>
        </xdr:cNvPr>
        <xdr:cNvSpPr txBox="1"/>
      </xdr:nvSpPr>
      <xdr:spPr>
        <a:xfrm>
          <a:off x="278946" y="50511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58D0C73F-8560-42D9-ABD4-75FD052E5C6C}"/>
            </a:ext>
          </a:extLst>
        </xdr:cNvPr>
        <xdr:cNvCxnSpPr/>
      </xdr:nvCxnSpPr>
      <xdr:spPr>
        <a:xfrm>
          <a:off x="685800" y="4879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2FE81CE1-2234-4256-A708-B9E3D5742C05}"/>
            </a:ext>
          </a:extLst>
        </xdr:cNvPr>
        <xdr:cNvSpPr txBox="1"/>
      </xdr:nvSpPr>
      <xdr:spPr>
        <a:xfrm>
          <a:off x="278946" y="47436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E686B827-F8B3-4E98-B671-27D1D3B1EF56}"/>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6B860D00-2385-4587-B1E6-ABA777121DB9}"/>
            </a:ext>
          </a:extLst>
        </xdr:cNvPr>
        <xdr:cNvSpPr txBox="1"/>
      </xdr:nvSpPr>
      <xdr:spPr>
        <a:xfrm>
          <a:off x="278946"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A084CE3A-5A9F-43C9-91E8-5DABCC8CDA03}"/>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867EFCF4-647E-4E30-8271-4A08A9711AE9}"/>
            </a:ext>
          </a:extLst>
        </xdr:cNvPr>
        <xdr:cNvCxnSpPr/>
      </xdr:nvCxnSpPr>
      <xdr:spPr>
        <a:xfrm flipV="1">
          <a:off x="4179570" y="4907371"/>
          <a:ext cx="1270" cy="153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244D1AD8-8A31-4BEF-BFA4-D53A6A4852FD}"/>
            </a:ext>
          </a:extLst>
        </xdr:cNvPr>
        <xdr:cNvSpPr txBox="1"/>
      </xdr:nvSpPr>
      <xdr:spPr>
        <a:xfrm>
          <a:off x="4229100" y="645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D09C4A5A-1745-46F9-8B7F-1A2CF810132D}"/>
            </a:ext>
          </a:extLst>
        </xdr:cNvPr>
        <xdr:cNvCxnSpPr/>
      </xdr:nvCxnSpPr>
      <xdr:spPr>
        <a:xfrm>
          <a:off x="4105275" y="64462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CB032545-98D1-4847-91B7-A67336BD9415}"/>
            </a:ext>
          </a:extLst>
        </xdr:cNvPr>
        <xdr:cNvSpPr txBox="1"/>
      </xdr:nvSpPr>
      <xdr:spPr>
        <a:xfrm>
          <a:off x="4229100" y="47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4EF8B176-D33F-4052-B8AA-6E59B3C244F8}"/>
            </a:ext>
          </a:extLst>
        </xdr:cNvPr>
        <xdr:cNvCxnSpPr/>
      </xdr:nvCxnSpPr>
      <xdr:spPr>
        <a:xfrm>
          <a:off x="4105275" y="49073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169092</xdr:rowOff>
    </xdr:from>
    <xdr:to>
      <xdr:col>24</xdr:col>
      <xdr:colOff>63500</xdr:colOff>
      <xdr:row>32</xdr:row>
      <xdr:rowOff>82550</xdr:rowOff>
    </xdr:to>
    <xdr:cxnSp macro="">
      <xdr:nvCxnSpPr>
        <xdr:cNvPr id="63" name="直線コネクタ 62">
          <a:extLst>
            <a:ext uri="{FF2B5EF4-FFF2-40B4-BE49-F238E27FC236}">
              <a16:creationId xmlns:a16="http://schemas.microsoft.com/office/drawing/2014/main" id="{DE49420C-261D-439B-9E3C-38A65947B216}"/>
            </a:ext>
          </a:extLst>
        </xdr:cNvPr>
        <xdr:cNvCxnSpPr/>
      </xdr:nvCxnSpPr>
      <xdr:spPr>
        <a:xfrm>
          <a:off x="3429000" y="5188767"/>
          <a:ext cx="752475" cy="8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CADCE079-2CEB-4072-A69A-4294F8E1E4FD}"/>
            </a:ext>
          </a:extLst>
        </xdr:cNvPr>
        <xdr:cNvSpPr txBox="1"/>
      </xdr:nvSpPr>
      <xdr:spPr>
        <a:xfrm>
          <a:off x="4229100" y="581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2BE5CB6D-0097-425F-BB31-28E750EDFCB8}"/>
            </a:ext>
          </a:extLst>
        </xdr:cNvPr>
        <xdr:cNvSpPr/>
      </xdr:nvSpPr>
      <xdr:spPr>
        <a:xfrm>
          <a:off x="4124325" y="584082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169092</xdr:rowOff>
    </xdr:from>
    <xdr:to>
      <xdr:col>19</xdr:col>
      <xdr:colOff>177800</xdr:colOff>
      <xdr:row>33</xdr:row>
      <xdr:rowOff>56424</xdr:rowOff>
    </xdr:to>
    <xdr:cxnSp macro="">
      <xdr:nvCxnSpPr>
        <xdr:cNvPr id="66" name="直線コネクタ 65">
          <a:extLst>
            <a:ext uri="{FF2B5EF4-FFF2-40B4-BE49-F238E27FC236}">
              <a16:creationId xmlns:a16="http://schemas.microsoft.com/office/drawing/2014/main" id="{5BC6737B-F462-4AA1-A327-E1F8BE15827C}"/>
            </a:ext>
          </a:extLst>
        </xdr:cNvPr>
        <xdr:cNvCxnSpPr/>
      </xdr:nvCxnSpPr>
      <xdr:spPr>
        <a:xfrm flipV="1">
          <a:off x="2619375" y="5188767"/>
          <a:ext cx="809625" cy="2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700BFB8C-D2E1-42AD-9947-B126479F7E59}"/>
            </a:ext>
          </a:extLst>
        </xdr:cNvPr>
        <xdr:cNvSpPr/>
      </xdr:nvSpPr>
      <xdr:spPr>
        <a:xfrm>
          <a:off x="3381375" y="58478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1DFAB4A0-4F37-4E40-BC60-6FA01CF2F71C}"/>
            </a:ext>
          </a:extLst>
        </xdr:cNvPr>
        <xdr:cNvSpPr txBox="1"/>
      </xdr:nvSpPr>
      <xdr:spPr>
        <a:xfrm>
          <a:off x="3219528" y="594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56424</xdr:rowOff>
    </xdr:from>
    <xdr:to>
      <xdr:col>15</xdr:col>
      <xdr:colOff>50800</xdr:colOff>
      <xdr:row>33</xdr:row>
      <xdr:rowOff>120106</xdr:rowOff>
    </xdr:to>
    <xdr:cxnSp macro="">
      <xdr:nvCxnSpPr>
        <xdr:cNvPr id="69" name="直線コネクタ 68">
          <a:extLst>
            <a:ext uri="{FF2B5EF4-FFF2-40B4-BE49-F238E27FC236}">
              <a16:creationId xmlns:a16="http://schemas.microsoft.com/office/drawing/2014/main" id="{7CDE3EA5-7949-48AC-999A-894505B9574A}"/>
            </a:ext>
          </a:extLst>
        </xdr:cNvPr>
        <xdr:cNvCxnSpPr/>
      </xdr:nvCxnSpPr>
      <xdr:spPr>
        <a:xfrm flipV="1">
          <a:off x="1828800" y="5409474"/>
          <a:ext cx="790575" cy="6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B201D5CE-575E-4565-88FF-69EA51FC499C}"/>
            </a:ext>
          </a:extLst>
        </xdr:cNvPr>
        <xdr:cNvSpPr/>
      </xdr:nvSpPr>
      <xdr:spPr>
        <a:xfrm>
          <a:off x="2571750" y="5865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E4CB6913-CAA2-4075-8702-70663B5C3DE6}"/>
            </a:ext>
          </a:extLst>
        </xdr:cNvPr>
        <xdr:cNvSpPr txBox="1"/>
      </xdr:nvSpPr>
      <xdr:spPr>
        <a:xfrm>
          <a:off x="2409903" y="595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72753</xdr:rowOff>
    </xdr:from>
    <xdr:to>
      <xdr:col>10</xdr:col>
      <xdr:colOff>114300</xdr:colOff>
      <xdr:row>33</xdr:row>
      <xdr:rowOff>120106</xdr:rowOff>
    </xdr:to>
    <xdr:cxnSp macro="">
      <xdr:nvCxnSpPr>
        <xdr:cNvPr id="72" name="直線コネクタ 71">
          <a:extLst>
            <a:ext uri="{FF2B5EF4-FFF2-40B4-BE49-F238E27FC236}">
              <a16:creationId xmlns:a16="http://schemas.microsoft.com/office/drawing/2014/main" id="{AE1DC294-96CB-448E-A9BF-6FA264E73ECF}"/>
            </a:ext>
          </a:extLst>
        </xdr:cNvPr>
        <xdr:cNvCxnSpPr/>
      </xdr:nvCxnSpPr>
      <xdr:spPr>
        <a:xfrm>
          <a:off x="1028700" y="5422628"/>
          <a:ext cx="800100" cy="5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5F8B7E0F-7E8A-47A4-9252-EAE0B86C622F}"/>
            </a:ext>
          </a:extLst>
        </xdr:cNvPr>
        <xdr:cNvSpPr/>
      </xdr:nvSpPr>
      <xdr:spPr>
        <a:xfrm>
          <a:off x="1781175" y="58674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6A1DDF40-E105-44BB-AC88-79DD9DF9D8DF}"/>
            </a:ext>
          </a:extLst>
        </xdr:cNvPr>
        <xdr:cNvSpPr txBox="1"/>
      </xdr:nvSpPr>
      <xdr:spPr>
        <a:xfrm>
          <a:off x="1609803"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556D1778-45B7-4AF2-8647-3E65F21E300F}"/>
            </a:ext>
          </a:extLst>
        </xdr:cNvPr>
        <xdr:cNvSpPr/>
      </xdr:nvSpPr>
      <xdr:spPr>
        <a:xfrm>
          <a:off x="981075" y="58361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BD3A6191-8E59-47DB-AD19-E76372252074}"/>
            </a:ext>
          </a:extLst>
        </xdr:cNvPr>
        <xdr:cNvSpPr txBox="1"/>
      </xdr:nvSpPr>
      <xdr:spPr>
        <a:xfrm>
          <a:off x="819228" y="592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5B54CC4C-2836-4D30-9160-CF86BFAA41E6}"/>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DB11BC0-0889-4C90-8DFF-8C0FE95536DB}"/>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6720708-21F0-46C4-B458-D7E859710F76}"/>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DCB91432-204A-4C4D-ADF0-27474B436CDD}"/>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B2E1AA27-4CED-4128-B650-6AC7BAF15244}"/>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31750</xdr:rowOff>
    </xdr:from>
    <xdr:to>
      <xdr:col>24</xdr:col>
      <xdr:colOff>114300</xdr:colOff>
      <xdr:row>32</xdr:row>
      <xdr:rowOff>133350</xdr:rowOff>
    </xdr:to>
    <xdr:sp macro="" textlink="">
      <xdr:nvSpPr>
        <xdr:cNvPr id="82" name="楕円 81">
          <a:extLst>
            <a:ext uri="{FF2B5EF4-FFF2-40B4-BE49-F238E27FC236}">
              <a16:creationId xmlns:a16="http://schemas.microsoft.com/office/drawing/2014/main" id="{D62D1928-50F1-4A33-942D-5905364423C8}"/>
            </a:ext>
          </a:extLst>
        </xdr:cNvPr>
        <xdr:cNvSpPr/>
      </xdr:nvSpPr>
      <xdr:spPr>
        <a:xfrm>
          <a:off x="4124325" y="5219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54627</xdr:rowOff>
    </xdr:from>
    <xdr:ext cx="469744" cy="259045"/>
    <xdr:sp macro="" textlink="">
      <xdr:nvSpPr>
        <xdr:cNvPr id="83" name="議会費該当値テキスト">
          <a:extLst>
            <a:ext uri="{FF2B5EF4-FFF2-40B4-BE49-F238E27FC236}">
              <a16:creationId xmlns:a16="http://schemas.microsoft.com/office/drawing/2014/main" id="{CBCADFB8-EA38-4504-AA93-CBEECBBE6F3B}"/>
            </a:ext>
          </a:extLst>
        </xdr:cNvPr>
        <xdr:cNvSpPr txBox="1"/>
      </xdr:nvSpPr>
      <xdr:spPr>
        <a:xfrm>
          <a:off x="4229100"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118292</xdr:rowOff>
    </xdr:from>
    <xdr:to>
      <xdr:col>20</xdr:col>
      <xdr:colOff>38100</xdr:colOff>
      <xdr:row>32</xdr:row>
      <xdr:rowOff>48442</xdr:rowOff>
    </xdr:to>
    <xdr:sp macro="" textlink="">
      <xdr:nvSpPr>
        <xdr:cNvPr id="84" name="楕円 83">
          <a:extLst>
            <a:ext uri="{FF2B5EF4-FFF2-40B4-BE49-F238E27FC236}">
              <a16:creationId xmlns:a16="http://schemas.microsoft.com/office/drawing/2014/main" id="{13841780-5115-4E73-83F8-15D6E4E301C0}"/>
            </a:ext>
          </a:extLst>
        </xdr:cNvPr>
        <xdr:cNvSpPr/>
      </xdr:nvSpPr>
      <xdr:spPr>
        <a:xfrm>
          <a:off x="3381375" y="51506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64969</xdr:rowOff>
    </xdr:from>
    <xdr:ext cx="469744" cy="259045"/>
    <xdr:sp macro="" textlink="">
      <xdr:nvSpPr>
        <xdr:cNvPr id="85" name="テキスト ボックス 84">
          <a:extLst>
            <a:ext uri="{FF2B5EF4-FFF2-40B4-BE49-F238E27FC236}">
              <a16:creationId xmlns:a16="http://schemas.microsoft.com/office/drawing/2014/main" id="{CC7992FE-0F7C-4A9C-9F5B-D8B251E87092}"/>
            </a:ext>
          </a:extLst>
        </xdr:cNvPr>
        <xdr:cNvSpPr txBox="1"/>
      </xdr:nvSpPr>
      <xdr:spPr>
        <a:xfrm>
          <a:off x="3219528" y="493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5624</xdr:rowOff>
    </xdr:from>
    <xdr:to>
      <xdr:col>15</xdr:col>
      <xdr:colOff>101600</xdr:colOff>
      <xdr:row>33</xdr:row>
      <xdr:rowOff>107224</xdr:rowOff>
    </xdr:to>
    <xdr:sp macro="" textlink="">
      <xdr:nvSpPr>
        <xdr:cNvPr id="86" name="楕円 85">
          <a:extLst>
            <a:ext uri="{FF2B5EF4-FFF2-40B4-BE49-F238E27FC236}">
              <a16:creationId xmlns:a16="http://schemas.microsoft.com/office/drawing/2014/main" id="{9E5C4A58-365B-4E1A-A239-5ED584F664D4}"/>
            </a:ext>
          </a:extLst>
        </xdr:cNvPr>
        <xdr:cNvSpPr/>
      </xdr:nvSpPr>
      <xdr:spPr>
        <a:xfrm>
          <a:off x="2571750" y="53618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123751</xdr:rowOff>
    </xdr:from>
    <xdr:ext cx="469744" cy="259045"/>
    <xdr:sp macro="" textlink="">
      <xdr:nvSpPr>
        <xdr:cNvPr id="87" name="テキスト ボックス 86">
          <a:extLst>
            <a:ext uri="{FF2B5EF4-FFF2-40B4-BE49-F238E27FC236}">
              <a16:creationId xmlns:a16="http://schemas.microsoft.com/office/drawing/2014/main" id="{575EA61D-19E1-4820-8507-D2616018923D}"/>
            </a:ext>
          </a:extLst>
        </xdr:cNvPr>
        <xdr:cNvSpPr txBox="1"/>
      </xdr:nvSpPr>
      <xdr:spPr>
        <a:xfrm>
          <a:off x="2409903" y="51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69306</xdr:rowOff>
    </xdr:from>
    <xdr:to>
      <xdr:col>10</xdr:col>
      <xdr:colOff>165100</xdr:colOff>
      <xdr:row>33</xdr:row>
      <xdr:rowOff>170906</xdr:rowOff>
    </xdr:to>
    <xdr:sp macro="" textlink="">
      <xdr:nvSpPr>
        <xdr:cNvPr id="88" name="楕円 87">
          <a:extLst>
            <a:ext uri="{FF2B5EF4-FFF2-40B4-BE49-F238E27FC236}">
              <a16:creationId xmlns:a16="http://schemas.microsoft.com/office/drawing/2014/main" id="{159BF148-863C-4490-9F9D-E50E5E9C1799}"/>
            </a:ext>
          </a:extLst>
        </xdr:cNvPr>
        <xdr:cNvSpPr/>
      </xdr:nvSpPr>
      <xdr:spPr>
        <a:xfrm>
          <a:off x="1781175" y="54191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15983</xdr:rowOff>
    </xdr:from>
    <xdr:ext cx="469744" cy="259045"/>
    <xdr:sp macro="" textlink="">
      <xdr:nvSpPr>
        <xdr:cNvPr id="89" name="テキスト ボックス 88">
          <a:extLst>
            <a:ext uri="{FF2B5EF4-FFF2-40B4-BE49-F238E27FC236}">
              <a16:creationId xmlns:a16="http://schemas.microsoft.com/office/drawing/2014/main" id="{178FB66E-B117-4D62-98C6-0F3504E2024B}"/>
            </a:ext>
          </a:extLst>
        </xdr:cNvPr>
        <xdr:cNvSpPr txBox="1"/>
      </xdr:nvSpPr>
      <xdr:spPr>
        <a:xfrm>
          <a:off x="1609803" y="52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21953</xdr:rowOff>
    </xdr:from>
    <xdr:to>
      <xdr:col>6</xdr:col>
      <xdr:colOff>38100</xdr:colOff>
      <xdr:row>33</xdr:row>
      <xdr:rowOff>123553</xdr:rowOff>
    </xdr:to>
    <xdr:sp macro="" textlink="">
      <xdr:nvSpPr>
        <xdr:cNvPr id="90" name="楕円 89">
          <a:extLst>
            <a:ext uri="{FF2B5EF4-FFF2-40B4-BE49-F238E27FC236}">
              <a16:creationId xmlns:a16="http://schemas.microsoft.com/office/drawing/2014/main" id="{2B4E2163-5BA6-4FBF-B6A2-8A2EEFFBC7F4}"/>
            </a:ext>
          </a:extLst>
        </xdr:cNvPr>
        <xdr:cNvSpPr/>
      </xdr:nvSpPr>
      <xdr:spPr>
        <a:xfrm>
          <a:off x="981075" y="53750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140080</xdr:rowOff>
    </xdr:from>
    <xdr:ext cx="469744" cy="259045"/>
    <xdr:sp macro="" textlink="">
      <xdr:nvSpPr>
        <xdr:cNvPr id="91" name="テキスト ボックス 90">
          <a:extLst>
            <a:ext uri="{FF2B5EF4-FFF2-40B4-BE49-F238E27FC236}">
              <a16:creationId xmlns:a16="http://schemas.microsoft.com/office/drawing/2014/main" id="{247CA0F5-DA92-4B63-9275-9AAFCC4667DE}"/>
            </a:ext>
          </a:extLst>
        </xdr:cNvPr>
        <xdr:cNvSpPr txBox="1"/>
      </xdr:nvSpPr>
      <xdr:spPr>
        <a:xfrm>
          <a:off x="819228" y="517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EAF8072C-77DF-4BE7-A84B-5E9892354152}"/>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2DEE780A-BC78-4F96-B185-0CAD2536A3AA}"/>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C135CFA9-F2A4-48D9-84B1-A6DF42F63032}"/>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6BBC2122-AD7E-4FE0-BA55-5ACCFB76F294}"/>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FB6165F1-50E7-49B0-B028-8B4359E29B61}"/>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901A7A20-353C-4A7A-8196-BB263DF9217B}"/>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D4C957F5-10E3-4C39-94AF-18C7D4205295}"/>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E6F8A6CF-7690-4836-B492-CA0A529036C9}"/>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71801976-0F7B-4CEB-A7D9-231B6648F28C}"/>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11B62B02-02A6-4B99-96F9-90F954807F46}"/>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55CBAB11-3E9B-4360-90D9-85B046DA3A2A}"/>
            </a:ext>
          </a:extLst>
        </xdr:cNvPr>
        <xdr:cNvSpPr txBox="1"/>
      </xdr:nvSpPr>
      <xdr:spPr>
        <a:xfrm>
          <a:off x="475114"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6EDB47AF-4CEA-4406-854C-0772069465CA}"/>
            </a:ext>
          </a:extLst>
        </xdr:cNvPr>
        <xdr:cNvCxnSpPr/>
      </xdr:nvCxnSpPr>
      <xdr:spPr>
        <a:xfrm>
          <a:off x="685800" y="9610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49BEDA4B-32FD-4F84-9943-460E2353DAB1}"/>
            </a:ext>
          </a:extLst>
        </xdr:cNvPr>
        <xdr:cNvSpPr txBox="1"/>
      </xdr:nvSpPr>
      <xdr:spPr>
        <a:xfrm>
          <a:off x="211651" y="9474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5F3DCF8-C587-4111-95B5-6AC7F72C6161}"/>
            </a:ext>
          </a:extLst>
        </xdr:cNvPr>
        <xdr:cNvCxnSpPr/>
      </xdr:nvCxnSpPr>
      <xdr:spPr>
        <a:xfrm>
          <a:off x="685800" y="924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325C288A-8058-469C-99D5-03D0EF14BD34}"/>
            </a:ext>
          </a:extLst>
        </xdr:cNvPr>
        <xdr:cNvSpPr txBox="1"/>
      </xdr:nvSpPr>
      <xdr:spPr>
        <a:xfrm>
          <a:off x="21165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A65D9235-3E94-4FB1-B4F0-4B1B1F450EF2}"/>
            </a:ext>
          </a:extLst>
        </xdr:cNvPr>
        <xdr:cNvCxnSpPr/>
      </xdr:nvCxnSpPr>
      <xdr:spPr>
        <a:xfrm>
          <a:off x="6858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83F436DF-DDA7-4254-8D7C-872E07ED1CDF}"/>
            </a:ext>
          </a:extLst>
        </xdr:cNvPr>
        <xdr:cNvSpPr txBox="1"/>
      </xdr:nvSpPr>
      <xdr:spPr>
        <a:xfrm>
          <a:off x="21165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CAAFD4E7-6878-4216-93FA-2661D4121D3B}"/>
            </a:ext>
          </a:extLst>
        </xdr:cNvPr>
        <xdr:cNvCxnSpPr/>
      </xdr:nvCxnSpPr>
      <xdr:spPr>
        <a:xfrm>
          <a:off x="685800" y="853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EC2C04B-6698-4D3C-99A3-213CDBC115A4}"/>
            </a:ext>
          </a:extLst>
        </xdr:cNvPr>
        <xdr:cNvSpPr txBox="1"/>
      </xdr:nvSpPr>
      <xdr:spPr>
        <a:xfrm>
          <a:off x="163406"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B5DE7488-8777-4660-9AF9-0F25E80E870A}"/>
            </a:ext>
          </a:extLst>
        </xdr:cNvPr>
        <xdr:cNvCxnSpPr/>
      </xdr:nvCxnSpPr>
      <xdr:spPr>
        <a:xfrm>
          <a:off x="685800" y="817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78F61CE8-B788-4E02-AFA6-8B6EC418A968}"/>
            </a:ext>
          </a:extLst>
        </xdr:cNvPr>
        <xdr:cNvSpPr txBox="1"/>
      </xdr:nvSpPr>
      <xdr:spPr>
        <a:xfrm>
          <a:off x="1634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B1BC938D-BB58-4F38-9A51-C2682A84F625}"/>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7079EBF2-1B39-4659-B953-DE9B319FDCE6}"/>
            </a:ext>
          </a:extLst>
        </xdr:cNvPr>
        <xdr:cNvSpPr txBox="1"/>
      </xdr:nvSpPr>
      <xdr:spPr>
        <a:xfrm>
          <a:off x="1634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DF8CE683-0E5A-4EA3-93E5-09AE62D108EE}"/>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A86DCE26-38F1-43FE-B3BF-AAB08F3FA808}"/>
            </a:ext>
          </a:extLst>
        </xdr:cNvPr>
        <xdr:cNvCxnSpPr/>
      </xdr:nvCxnSpPr>
      <xdr:spPr>
        <a:xfrm flipV="1">
          <a:off x="4179570" y="9365120"/>
          <a:ext cx="1270" cy="252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1086BCF1-5CE9-468B-8672-A30096569AC8}"/>
            </a:ext>
          </a:extLst>
        </xdr:cNvPr>
        <xdr:cNvSpPr txBox="1"/>
      </xdr:nvSpPr>
      <xdr:spPr>
        <a:xfrm>
          <a:off x="4229100" y="962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6304B126-D5B1-4FEB-9EC1-D176D4781C30}"/>
            </a:ext>
          </a:extLst>
        </xdr:cNvPr>
        <xdr:cNvCxnSpPr/>
      </xdr:nvCxnSpPr>
      <xdr:spPr>
        <a:xfrm>
          <a:off x="4105275" y="96179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2EF69E41-63C3-4931-B92B-4011AFEB2A6A}"/>
            </a:ext>
          </a:extLst>
        </xdr:cNvPr>
        <xdr:cNvSpPr txBox="1"/>
      </xdr:nvSpPr>
      <xdr:spPr>
        <a:xfrm>
          <a:off x="4229100" y="914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AA9D67E6-DE36-4A43-B0FF-C0E352D0915B}"/>
            </a:ext>
          </a:extLst>
        </xdr:cNvPr>
        <xdr:cNvCxnSpPr/>
      </xdr:nvCxnSpPr>
      <xdr:spPr>
        <a:xfrm>
          <a:off x="4105275" y="9365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97066</xdr:rowOff>
    </xdr:from>
    <xdr:to>
      <xdr:col>24</xdr:col>
      <xdr:colOff>63500</xdr:colOff>
      <xdr:row>59</xdr:row>
      <xdr:rowOff>4090</xdr:rowOff>
    </xdr:to>
    <xdr:cxnSp macro="">
      <xdr:nvCxnSpPr>
        <xdr:cNvPr id="121" name="直線コネクタ 120">
          <a:extLst>
            <a:ext uri="{FF2B5EF4-FFF2-40B4-BE49-F238E27FC236}">
              <a16:creationId xmlns:a16="http://schemas.microsoft.com/office/drawing/2014/main" id="{91084375-0553-498E-8DB6-CE3A26B24FF9}"/>
            </a:ext>
          </a:extLst>
        </xdr:cNvPr>
        <xdr:cNvCxnSpPr/>
      </xdr:nvCxnSpPr>
      <xdr:spPr>
        <a:xfrm flipV="1">
          <a:off x="3429000" y="9498241"/>
          <a:ext cx="752475" cy="7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78FE03AB-A279-4B80-8B85-2B8EBCCC0D76}"/>
            </a:ext>
          </a:extLst>
        </xdr:cNvPr>
        <xdr:cNvSpPr txBox="1"/>
      </xdr:nvSpPr>
      <xdr:spPr>
        <a:xfrm>
          <a:off x="4229100" y="9428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BCE0C32E-7430-498A-B6AA-EACF8657F5BD}"/>
            </a:ext>
          </a:extLst>
        </xdr:cNvPr>
        <xdr:cNvSpPr/>
      </xdr:nvSpPr>
      <xdr:spPr>
        <a:xfrm>
          <a:off x="4124325" y="944995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29121</xdr:rowOff>
    </xdr:from>
    <xdr:to>
      <xdr:col>19</xdr:col>
      <xdr:colOff>177800</xdr:colOff>
      <xdr:row>59</xdr:row>
      <xdr:rowOff>4090</xdr:rowOff>
    </xdr:to>
    <xdr:cxnSp macro="">
      <xdr:nvCxnSpPr>
        <xdr:cNvPr id="124" name="直線コネクタ 123">
          <a:extLst>
            <a:ext uri="{FF2B5EF4-FFF2-40B4-BE49-F238E27FC236}">
              <a16:creationId xmlns:a16="http://schemas.microsoft.com/office/drawing/2014/main" id="{2321FBF5-A87F-49F0-BF7E-13B564CF8F88}"/>
            </a:ext>
          </a:extLst>
        </xdr:cNvPr>
        <xdr:cNvCxnSpPr/>
      </xdr:nvCxnSpPr>
      <xdr:spPr>
        <a:xfrm>
          <a:off x="2619375" y="9427121"/>
          <a:ext cx="809625" cy="1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C9C2EB7-353F-4625-8213-1E997BA72587}"/>
            </a:ext>
          </a:extLst>
        </xdr:cNvPr>
        <xdr:cNvSpPr/>
      </xdr:nvSpPr>
      <xdr:spPr>
        <a:xfrm>
          <a:off x="3381375" y="94480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a:extLst>
            <a:ext uri="{FF2B5EF4-FFF2-40B4-BE49-F238E27FC236}">
              <a16:creationId xmlns:a16="http://schemas.microsoft.com/office/drawing/2014/main" id="{A83BF6EA-ED24-4FF9-B3AB-77EED856E2CB}"/>
            </a:ext>
          </a:extLst>
        </xdr:cNvPr>
        <xdr:cNvSpPr txBox="1"/>
      </xdr:nvSpPr>
      <xdr:spPr>
        <a:xfrm>
          <a:off x="3190386" y="924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120904</xdr:rowOff>
    </xdr:from>
    <xdr:to>
      <xdr:col>15</xdr:col>
      <xdr:colOff>50800</xdr:colOff>
      <xdr:row>58</xdr:row>
      <xdr:rowOff>29121</xdr:rowOff>
    </xdr:to>
    <xdr:cxnSp macro="">
      <xdr:nvCxnSpPr>
        <xdr:cNvPr id="127" name="直線コネクタ 126">
          <a:extLst>
            <a:ext uri="{FF2B5EF4-FFF2-40B4-BE49-F238E27FC236}">
              <a16:creationId xmlns:a16="http://schemas.microsoft.com/office/drawing/2014/main" id="{9B2501EC-58EF-42A0-AAC4-B6FCC7D55E0E}"/>
            </a:ext>
          </a:extLst>
        </xdr:cNvPr>
        <xdr:cNvCxnSpPr/>
      </xdr:nvCxnSpPr>
      <xdr:spPr>
        <a:xfrm>
          <a:off x="1828800" y="8391779"/>
          <a:ext cx="790575" cy="10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C9DA8E-7FAD-41F7-987C-A62EBB8693C1}"/>
            </a:ext>
          </a:extLst>
        </xdr:cNvPr>
        <xdr:cNvSpPr/>
      </xdr:nvSpPr>
      <xdr:spPr>
        <a:xfrm>
          <a:off x="2571750" y="94316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D1B48C83-67DF-4B4E-9C28-0C054BCA3C5B}"/>
            </a:ext>
          </a:extLst>
        </xdr:cNvPr>
        <xdr:cNvSpPr txBox="1"/>
      </xdr:nvSpPr>
      <xdr:spPr>
        <a:xfrm>
          <a:off x="2390286" y="95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120904</xdr:rowOff>
    </xdr:from>
    <xdr:to>
      <xdr:col>10</xdr:col>
      <xdr:colOff>114300</xdr:colOff>
      <xdr:row>59</xdr:row>
      <xdr:rowOff>4902</xdr:rowOff>
    </xdr:to>
    <xdr:cxnSp macro="">
      <xdr:nvCxnSpPr>
        <xdr:cNvPr id="130" name="直線コネクタ 129">
          <a:extLst>
            <a:ext uri="{FF2B5EF4-FFF2-40B4-BE49-F238E27FC236}">
              <a16:creationId xmlns:a16="http://schemas.microsoft.com/office/drawing/2014/main" id="{BA5CF6A2-550F-4005-9F2A-824F0D612EFB}"/>
            </a:ext>
          </a:extLst>
        </xdr:cNvPr>
        <xdr:cNvCxnSpPr/>
      </xdr:nvCxnSpPr>
      <xdr:spPr>
        <a:xfrm flipV="1">
          <a:off x="1028700" y="8391779"/>
          <a:ext cx="800100" cy="117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33550157-AB8D-4350-B8BD-7349F453F905}"/>
            </a:ext>
          </a:extLst>
        </xdr:cNvPr>
        <xdr:cNvSpPr/>
      </xdr:nvSpPr>
      <xdr:spPr>
        <a:xfrm>
          <a:off x="1781175" y="83343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a:extLst>
            <a:ext uri="{FF2B5EF4-FFF2-40B4-BE49-F238E27FC236}">
              <a16:creationId xmlns:a16="http://schemas.microsoft.com/office/drawing/2014/main" id="{461B48FD-0678-4850-ADAA-0C871711B46F}"/>
            </a:ext>
          </a:extLst>
        </xdr:cNvPr>
        <xdr:cNvSpPr txBox="1"/>
      </xdr:nvSpPr>
      <xdr:spPr>
        <a:xfrm>
          <a:off x="1551520" y="811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2C07C1F2-6F32-4525-AB62-94DE3E1E803D}"/>
            </a:ext>
          </a:extLst>
        </xdr:cNvPr>
        <xdr:cNvSpPr/>
      </xdr:nvSpPr>
      <xdr:spPr>
        <a:xfrm>
          <a:off x="981075" y="95076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AB6C776C-07A9-48E5-B75C-D33DAD012400}"/>
            </a:ext>
          </a:extLst>
        </xdr:cNvPr>
        <xdr:cNvSpPr txBox="1"/>
      </xdr:nvSpPr>
      <xdr:spPr>
        <a:xfrm>
          <a:off x="790086" y="92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F81D357-CF58-4FFD-BE80-79CE805A1A8D}"/>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702864C9-9D62-4AE9-A78B-CB5E49EB3C26}"/>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8D7F9681-AFE9-48BF-BBF7-C266ADC849F1}"/>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95099B2D-8527-4BF3-A9F5-57358B6F2112}"/>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CAFBC292-35F3-4D9F-8957-6A79A4A6B2D0}"/>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46266</xdr:rowOff>
    </xdr:from>
    <xdr:to>
      <xdr:col>24</xdr:col>
      <xdr:colOff>114300</xdr:colOff>
      <xdr:row>58</xdr:row>
      <xdr:rowOff>147866</xdr:rowOff>
    </xdr:to>
    <xdr:sp macro="" textlink="">
      <xdr:nvSpPr>
        <xdr:cNvPr id="140" name="楕円 139">
          <a:extLst>
            <a:ext uri="{FF2B5EF4-FFF2-40B4-BE49-F238E27FC236}">
              <a16:creationId xmlns:a16="http://schemas.microsoft.com/office/drawing/2014/main" id="{D406CFF8-8B6F-456A-97DC-A27D78D01D5C}"/>
            </a:ext>
          </a:extLst>
        </xdr:cNvPr>
        <xdr:cNvSpPr/>
      </xdr:nvSpPr>
      <xdr:spPr>
        <a:xfrm>
          <a:off x="4124325" y="94506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69143</xdr:rowOff>
    </xdr:from>
    <xdr:ext cx="534377" cy="259045"/>
    <xdr:sp macro="" textlink="">
      <xdr:nvSpPr>
        <xdr:cNvPr id="141" name="総務費該当値テキスト">
          <a:extLst>
            <a:ext uri="{FF2B5EF4-FFF2-40B4-BE49-F238E27FC236}">
              <a16:creationId xmlns:a16="http://schemas.microsoft.com/office/drawing/2014/main" id="{B0BCABBD-F9A9-400F-8A2B-A7E3FDAA590A}"/>
            </a:ext>
          </a:extLst>
        </xdr:cNvPr>
        <xdr:cNvSpPr txBox="1"/>
      </xdr:nvSpPr>
      <xdr:spPr>
        <a:xfrm>
          <a:off x="4229100" y="93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124740</xdr:rowOff>
    </xdr:from>
    <xdr:to>
      <xdr:col>20</xdr:col>
      <xdr:colOff>38100</xdr:colOff>
      <xdr:row>59</xdr:row>
      <xdr:rowOff>54890</xdr:rowOff>
    </xdr:to>
    <xdr:sp macro="" textlink="">
      <xdr:nvSpPr>
        <xdr:cNvPr id="142" name="楕円 141">
          <a:extLst>
            <a:ext uri="{FF2B5EF4-FFF2-40B4-BE49-F238E27FC236}">
              <a16:creationId xmlns:a16="http://schemas.microsoft.com/office/drawing/2014/main" id="{C8141304-5237-45B9-AFA0-95C0A1E8C098}"/>
            </a:ext>
          </a:extLst>
        </xdr:cNvPr>
        <xdr:cNvSpPr/>
      </xdr:nvSpPr>
      <xdr:spPr>
        <a:xfrm>
          <a:off x="3381375" y="9522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46017</xdr:rowOff>
    </xdr:from>
    <xdr:ext cx="534377" cy="259045"/>
    <xdr:sp macro="" textlink="">
      <xdr:nvSpPr>
        <xdr:cNvPr id="143" name="テキスト ボックス 142">
          <a:extLst>
            <a:ext uri="{FF2B5EF4-FFF2-40B4-BE49-F238E27FC236}">
              <a16:creationId xmlns:a16="http://schemas.microsoft.com/office/drawing/2014/main" id="{CA54DAEC-AEC0-4F7B-AFA7-ADDB0195A487}"/>
            </a:ext>
          </a:extLst>
        </xdr:cNvPr>
        <xdr:cNvSpPr txBox="1"/>
      </xdr:nvSpPr>
      <xdr:spPr>
        <a:xfrm>
          <a:off x="3190386" y="961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149771</xdr:rowOff>
    </xdr:from>
    <xdr:to>
      <xdr:col>15</xdr:col>
      <xdr:colOff>101600</xdr:colOff>
      <xdr:row>58</xdr:row>
      <xdr:rowOff>79921</xdr:rowOff>
    </xdr:to>
    <xdr:sp macro="" textlink="">
      <xdr:nvSpPr>
        <xdr:cNvPr id="144" name="楕円 143">
          <a:extLst>
            <a:ext uri="{FF2B5EF4-FFF2-40B4-BE49-F238E27FC236}">
              <a16:creationId xmlns:a16="http://schemas.microsoft.com/office/drawing/2014/main" id="{3740B33C-DB21-4F06-957E-99F21D46BC51}"/>
            </a:ext>
          </a:extLst>
        </xdr:cNvPr>
        <xdr:cNvSpPr/>
      </xdr:nvSpPr>
      <xdr:spPr>
        <a:xfrm>
          <a:off x="2571750" y="93890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96448</xdr:rowOff>
    </xdr:from>
    <xdr:ext cx="534377" cy="259045"/>
    <xdr:sp macro="" textlink="">
      <xdr:nvSpPr>
        <xdr:cNvPr id="145" name="テキスト ボックス 144">
          <a:extLst>
            <a:ext uri="{FF2B5EF4-FFF2-40B4-BE49-F238E27FC236}">
              <a16:creationId xmlns:a16="http://schemas.microsoft.com/office/drawing/2014/main" id="{C5DBC17F-3ECF-45E1-B6D1-34492B3BEECD}"/>
            </a:ext>
          </a:extLst>
        </xdr:cNvPr>
        <xdr:cNvSpPr txBox="1"/>
      </xdr:nvSpPr>
      <xdr:spPr>
        <a:xfrm>
          <a:off x="2390286" y="91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70104</xdr:rowOff>
    </xdr:from>
    <xdr:to>
      <xdr:col>10</xdr:col>
      <xdr:colOff>165100</xdr:colOff>
      <xdr:row>52</xdr:row>
      <xdr:rowOff>254</xdr:rowOff>
    </xdr:to>
    <xdr:sp macro="" textlink="">
      <xdr:nvSpPr>
        <xdr:cNvPr id="146" name="楕円 145">
          <a:extLst>
            <a:ext uri="{FF2B5EF4-FFF2-40B4-BE49-F238E27FC236}">
              <a16:creationId xmlns:a16="http://schemas.microsoft.com/office/drawing/2014/main" id="{CEBAABE8-CD87-4CBB-8CEB-A819BFBB87AC}"/>
            </a:ext>
          </a:extLst>
        </xdr:cNvPr>
        <xdr:cNvSpPr/>
      </xdr:nvSpPr>
      <xdr:spPr>
        <a:xfrm>
          <a:off x="1781175" y="83346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162831</xdr:rowOff>
    </xdr:from>
    <xdr:ext cx="599010" cy="259045"/>
    <xdr:sp macro="" textlink="">
      <xdr:nvSpPr>
        <xdr:cNvPr id="147" name="テキスト ボックス 146">
          <a:extLst>
            <a:ext uri="{FF2B5EF4-FFF2-40B4-BE49-F238E27FC236}">
              <a16:creationId xmlns:a16="http://schemas.microsoft.com/office/drawing/2014/main" id="{AFBEC7E0-4BC7-4E0A-A450-91829E9DD350}"/>
            </a:ext>
          </a:extLst>
        </xdr:cNvPr>
        <xdr:cNvSpPr txBox="1"/>
      </xdr:nvSpPr>
      <xdr:spPr>
        <a:xfrm>
          <a:off x="1551520" y="842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125552</xdr:rowOff>
    </xdr:from>
    <xdr:to>
      <xdr:col>6</xdr:col>
      <xdr:colOff>38100</xdr:colOff>
      <xdr:row>59</xdr:row>
      <xdr:rowOff>55702</xdr:rowOff>
    </xdr:to>
    <xdr:sp macro="" textlink="">
      <xdr:nvSpPr>
        <xdr:cNvPr id="148" name="楕円 147">
          <a:extLst>
            <a:ext uri="{FF2B5EF4-FFF2-40B4-BE49-F238E27FC236}">
              <a16:creationId xmlns:a16="http://schemas.microsoft.com/office/drawing/2014/main" id="{B24EB859-0FD7-4101-9DAA-51014E2CA7F3}"/>
            </a:ext>
          </a:extLst>
        </xdr:cNvPr>
        <xdr:cNvSpPr/>
      </xdr:nvSpPr>
      <xdr:spPr>
        <a:xfrm>
          <a:off x="981075" y="95235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46829</xdr:rowOff>
    </xdr:from>
    <xdr:ext cx="534377" cy="259045"/>
    <xdr:sp macro="" textlink="">
      <xdr:nvSpPr>
        <xdr:cNvPr id="149" name="テキスト ボックス 148">
          <a:extLst>
            <a:ext uri="{FF2B5EF4-FFF2-40B4-BE49-F238E27FC236}">
              <a16:creationId xmlns:a16="http://schemas.microsoft.com/office/drawing/2014/main" id="{FB9C4886-4659-47CB-A0F9-91D89CD5B4EA}"/>
            </a:ext>
          </a:extLst>
        </xdr:cNvPr>
        <xdr:cNvSpPr txBox="1"/>
      </xdr:nvSpPr>
      <xdr:spPr>
        <a:xfrm>
          <a:off x="790086" y="96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B07BB07D-67F0-4F55-8302-8C00E877383F}"/>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4328E7F8-CD81-4E84-913E-79389315A664}"/>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A13DD138-A293-43D6-B71A-E3A045003D20}"/>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138A4BF-BB4A-4A14-9FD7-A87FF19F1244}"/>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D1E27030-C0EF-4299-86E3-064CFC7C66D4}"/>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5B592B03-A86E-4354-A872-AA227E3B95C3}"/>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DE82E8A2-D8F7-46B7-99A1-CA1EFED35F7F}"/>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2884B261-914F-4360-8ACA-2D5B4E44D189}"/>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2FD393EA-A776-4CD6-9660-145DAABD2231}"/>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E97D4075-F595-4902-A6CA-353A176B7959}"/>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A816BEB9-5CBE-435E-9C85-E491516E11ED}"/>
            </a:ext>
          </a:extLst>
        </xdr:cNvPr>
        <xdr:cNvSpPr txBox="1"/>
      </xdr:nvSpPr>
      <xdr:spPr>
        <a:xfrm>
          <a:off x="163406" y="13075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CD273397-2A47-45D3-AD14-14DFFB945005}"/>
            </a:ext>
          </a:extLst>
        </xdr:cNvPr>
        <xdr:cNvCxnSpPr/>
      </xdr:nvCxnSpPr>
      <xdr:spPr>
        <a:xfrm>
          <a:off x="685800" y="12849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1BEFB8EB-39F6-4153-A24E-4598495100A1}"/>
            </a:ext>
          </a:extLst>
        </xdr:cNvPr>
        <xdr:cNvSpPr txBox="1"/>
      </xdr:nvSpPr>
      <xdr:spPr>
        <a:xfrm>
          <a:off x="163406" y="12713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4F244F8E-F4BF-4087-8B4F-C1A0791292BD}"/>
            </a:ext>
          </a:extLst>
        </xdr:cNvPr>
        <xdr:cNvCxnSpPr/>
      </xdr:nvCxnSpPr>
      <xdr:spPr>
        <a:xfrm>
          <a:off x="685800" y="1248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F4D2A733-5E84-4AA8-A566-779C8C85E3DB}"/>
            </a:ext>
          </a:extLst>
        </xdr:cNvPr>
        <xdr:cNvSpPr txBox="1"/>
      </xdr:nvSpPr>
      <xdr:spPr>
        <a:xfrm>
          <a:off x="163406" y="1235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8A38BC95-1118-404B-8715-C0ECF4B788F0}"/>
            </a:ext>
          </a:extLst>
        </xdr:cNvPr>
        <xdr:cNvCxnSpPr/>
      </xdr:nvCxnSpPr>
      <xdr:spPr>
        <a:xfrm>
          <a:off x="685800" y="1213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1EBC80C-A7E9-4445-BB70-962EBC26E963}"/>
            </a:ext>
          </a:extLst>
        </xdr:cNvPr>
        <xdr:cNvSpPr txBox="1"/>
      </xdr:nvSpPr>
      <xdr:spPr>
        <a:xfrm>
          <a:off x="163406" y="1198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46BD4E9B-9E84-45F3-BE3E-E08F3E79B2B7}"/>
            </a:ext>
          </a:extLst>
        </xdr:cNvPr>
        <xdr:cNvCxnSpPr/>
      </xdr:nvCxnSpPr>
      <xdr:spPr>
        <a:xfrm>
          <a:off x="685800" y="1177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EC79336C-A8CB-4CF4-819C-9D21E8A9F1E7}"/>
            </a:ext>
          </a:extLst>
        </xdr:cNvPr>
        <xdr:cNvSpPr txBox="1"/>
      </xdr:nvSpPr>
      <xdr:spPr>
        <a:xfrm>
          <a:off x="163406" y="11637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DB1C13E9-B6D4-4AC5-8702-597DC318122A}"/>
            </a:ext>
          </a:extLst>
        </xdr:cNvPr>
        <xdr:cNvCxnSpPr/>
      </xdr:nvCxnSpPr>
      <xdr:spPr>
        <a:xfrm>
          <a:off x="685800" y="1141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243F7F74-D67A-4484-A32A-0359E7EEEE6E}"/>
            </a:ext>
          </a:extLst>
        </xdr:cNvPr>
        <xdr:cNvSpPr txBox="1"/>
      </xdr:nvSpPr>
      <xdr:spPr>
        <a:xfrm>
          <a:off x="163406" y="1127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67F1B704-4C45-44BC-98D8-AA74A72B0897}"/>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95A057C8-CC3B-47B4-9B4B-5278D5B2EF6A}"/>
            </a:ext>
          </a:extLst>
        </xdr:cNvPr>
        <xdr:cNvSpPr txBox="1"/>
      </xdr:nvSpPr>
      <xdr:spPr>
        <a:xfrm>
          <a:off x="1634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C194F504-36DC-428F-8490-C56F2EE78135}"/>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14114FEC-9DAF-4956-8BB5-18E3B51B3969}"/>
            </a:ext>
          </a:extLst>
        </xdr:cNvPr>
        <xdr:cNvCxnSpPr/>
      </xdr:nvCxnSpPr>
      <xdr:spPr>
        <a:xfrm flipV="1">
          <a:off x="4179570" y="11589255"/>
          <a:ext cx="1270" cy="117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DCD0D484-D768-4422-AFCB-0EA4DD7692CA}"/>
            </a:ext>
          </a:extLst>
        </xdr:cNvPr>
        <xdr:cNvSpPr txBox="1"/>
      </xdr:nvSpPr>
      <xdr:spPr>
        <a:xfrm>
          <a:off x="4229100" y="1276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568768CC-35E1-4392-9616-0A5ABC27FF0C}"/>
            </a:ext>
          </a:extLst>
        </xdr:cNvPr>
        <xdr:cNvCxnSpPr/>
      </xdr:nvCxnSpPr>
      <xdr:spPr>
        <a:xfrm>
          <a:off x="4105275" y="127614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AB009D02-7119-4581-B8ED-2DB57BC61E1F}"/>
            </a:ext>
          </a:extLst>
        </xdr:cNvPr>
        <xdr:cNvSpPr txBox="1"/>
      </xdr:nvSpPr>
      <xdr:spPr>
        <a:xfrm>
          <a:off x="4229100" y="1137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414045C9-1EFB-49D3-B243-F94EE58D9FD3}"/>
            </a:ext>
          </a:extLst>
        </xdr:cNvPr>
        <xdr:cNvCxnSpPr/>
      </xdr:nvCxnSpPr>
      <xdr:spPr>
        <a:xfrm>
          <a:off x="4105275" y="11589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3088</xdr:rowOff>
    </xdr:from>
    <xdr:to>
      <xdr:col>24</xdr:col>
      <xdr:colOff>63500</xdr:colOff>
      <xdr:row>78</xdr:row>
      <xdr:rowOff>78046</xdr:rowOff>
    </xdr:to>
    <xdr:cxnSp macro="">
      <xdr:nvCxnSpPr>
        <xdr:cNvPr id="179" name="直線コネクタ 178">
          <a:extLst>
            <a:ext uri="{FF2B5EF4-FFF2-40B4-BE49-F238E27FC236}">
              <a16:creationId xmlns:a16="http://schemas.microsoft.com/office/drawing/2014/main" id="{DD9C34FB-CB3F-443A-AABC-E72D277DACF7}"/>
            </a:ext>
          </a:extLst>
        </xdr:cNvPr>
        <xdr:cNvCxnSpPr/>
      </xdr:nvCxnSpPr>
      <xdr:spPr>
        <a:xfrm flipV="1">
          <a:off x="3429000" y="12642763"/>
          <a:ext cx="752475" cy="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E316CEDF-6D05-42B1-8B62-657885D5A762}"/>
            </a:ext>
          </a:extLst>
        </xdr:cNvPr>
        <xdr:cNvSpPr txBox="1"/>
      </xdr:nvSpPr>
      <xdr:spPr>
        <a:xfrm>
          <a:off x="4229100" y="1205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632CBBD4-9D84-4749-91D9-2545CD2800E9}"/>
            </a:ext>
          </a:extLst>
        </xdr:cNvPr>
        <xdr:cNvSpPr/>
      </xdr:nvSpPr>
      <xdr:spPr>
        <a:xfrm>
          <a:off x="4124325" y="122022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36030</xdr:rowOff>
    </xdr:from>
    <xdr:to>
      <xdr:col>19</xdr:col>
      <xdr:colOff>177800</xdr:colOff>
      <xdr:row>78</xdr:row>
      <xdr:rowOff>78046</xdr:rowOff>
    </xdr:to>
    <xdr:cxnSp macro="">
      <xdr:nvCxnSpPr>
        <xdr:cNvPr id="182" name="直線コネクタ 181">
          <a:extLst>
            <a:ext uri="{FF2B5EF4-FFF2-40B4-BE49-F238E27FC236}">
              <a16:creationId xmlns:a16="http://schemas.microsoft.com/office/drawing/2014/main" id="{AD09A3A6-0F04-44AD-98C6-1A5672F07EC5}"/>
            </a:ext>
          </a:extLst>
        </xdr:cNvPr>
        <xdr:cNvCxnSpPr/>
      </xdr:nvCxnSpPr>
      <xdr:spPr>
        <a:xfrm>
          <a:off x="2619375" y="12675705"/>
          <a:ext cx="809625"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5DD0432E-8144-4EE7-A36B-21AE75C47A8A}"/>
            </a:ext>
          </a:extLst>
        </xdr:cNvPr>
        <xdr:cNvSpPr/>
      </xdr:nvSpPr>
      <xdr:spPr>
        <a:xfrm>
          <a:off x="3381375" y="1228003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5432650E-B910-4F8E-9E04-C1CF6610338D}"/>
            </a:ext>
          </a:extLst>
        </xdr:cNvPr>
        <xdr:cNvSpPr txBox="1"/>
      </xdr:nvSpPr>
      <xdr:spPr>
        <a:xfrm>
          <a:off x="3151720" y="1205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36030</xdr:rowOff>
    </xdr:from>
    <xdr:to>
      <xdr:col>15</xdr:col>
      <xdr:colOff>50800</xdr:colOff>
      <xdr:row>79</xdr:row>
      <xdr:rowOff>55812</xdr:rowOff>
    </xdr:to>
    <xdr:cxnSp macro="">
      <xdr:nvCxnSpPr>
        <xdr:cNvPr id="185" name="直線コネクタ 184">
          <a:extLst>
            <a:ext uri="{FF2B5EF4-FFF2-40B4-BE49-F238E27FC236}">
              <a16:creationId xmlns:a16="http://schemas.microsoft.com/office/drawing/2014/main" id="{77B484E6-01BB-44F5-98AB-590B0D6F499E}"/>
            </a:ext>
          </a:extLst>
        </xdr:cNvPr>
        <xdr:cNvCxnSpPr/>
      </xdr:nvCxnSpPr>
      <xdr:spPr>
        <a:xfrm flipV="1">
          <a:off x="1828800" y="12675705"/>
          <a:ext cx="790575" cy="18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33982AB3-E184-48A8-A58E-8492C41177A7}"/>
            </a:ext>
          </a:extLst>
        </xdr:cNvPr>
        <xdr:cNvSpPr/>
      </xdr:nvSpPr>
      <xdr:spPr>
        <a:xfrm>
          <a:off x="2571750" y="1225836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A4B527D4-E030-496B-9F0E-14F0EE1D4ABB}"/>
            </a:ext>
          </a:extLst>
        </xdr:cNvPr>
        <xdr:cNvSpPr txBox="1"/>
      </xdr:nvSpPr>
      <xdr:spPr>
        <a:xfrm>
          <a:off x="2361145" y="1203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55812</xdr:rowOff>
    </xdr:from>
    <xdr:to>
      <xdr:col>10</xdr:col>
      <xdr:colOff>114300</xdr:colOff>
      <xdr:row>79</xdr:row>
      <xdr:rowOff>103262</xdr:rowOff>
    </xdr:to>
    <xdr:cxnSp macro="">
      <xdr:nvCxnSpPr>
        <xdr:cNvPr id="188" name="直線コネクタ 187">
          <a:extLst>
            <a:ext uri="{FF2B5EF4-FFF2-40B4-BE49-F238E27FC236}">
              <a16:creationId xmlns:a16="http://schemas.microsoft.com/office/drawing/2014/main" id="{29441CF7-8B26-4D6B-A51A-E5C994B940B0}"/>
            </a:ext>
          </a:extLst>
        </xdr:cNvPr>
        <xdr:cNvCxnSpPr/>
      </xdr:nvCxnSpPr>
      <xdr:spPr>
        <a:xfrm flipV="1">
          <a:off x="1028700" y="12857412"/>
          <a:ext cx="800100" cy="5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A6FE0886-2B72-4C1F-AB91-A4CEAC4C1EB7}"/>
            </a:ext>
          </a:extLst>
        </xdr:cNvPr>
        <xdr:cNvSpPr/>
      </xdr:nvSpPr>
      <xdr:spPr>
        <a:xfrm>
          <a:off x="1781175" y="124465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F9084BD2-FC3C-464F-87AF-9741ABCB2659}"/>
            </a:ext>
          </a:extLst>
        </xdr:cNvPr>
        <xdr:cNvSpPr txBox="1"/>
      </xdr:nvSpPr>
      <xdr:spPr>
        <a:xfrm>
          <a:off x="1551520" y="1223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227457E8-2AA4-441F-B115-6C9A9DF34ADE}"/>
            </a:ext>
          </a:extLst>
        </xdr:cNvPr>
        <xdr:cNvSpPr/>
      </xdr:nvSpPr>
      <xdr:spPr>
        <a:xfrm>
          <a:off x="981075" y="12485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6FA6AC7-5295-477D-9367-9C3EBEF2EFD3}"/>
            </a:ext>
          </a:extLst>
        </xdr:cNvPr>
        <xdr:cNvSpPr txBox="1"/>
      </xdr:nvSpPr>
      <xdr:spPr>
        <a:xfrm>
          <a:off x="751420" y="122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EC65F976-3044-449B-87DF-8AE40ED6C450}"/>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19940F7-16DA-4BB8-9029-03E8C0A6379B}"/>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FFB235DB-13E7-4D04-8296-D7C426EC4D53}"/>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AF0E263C-2532-4A18-B579-DA8D6F86CEF7}"/>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2CAC580-8769-48C3-B7C5-00BB6B679E81}"/>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123738</xdr:rowOff>
    </xdr:from>
    <xdr:to>
      <xdr:col>24</xdr:col>
      <xdr:colOff>114300</xdr:colOff>
      <xdr:row>78</xdr:row>
      <xdr:rowOff>53888</xdr:rowOff>
    </xdr:to>
    <xdr:sp macro="" textlink="">
      <xdr:nvSpPr>
        <xdr:cNvPr id="198" name="楕円 197">
          <a:extLst>
            <a:ext uri="{FF2B5EF4-FFF2-40B4-BE49-F238E27FC236}">
              <a16:creationId xmlns:a16="http://schemas.microsoft.com/office/drawing/2014/main" id="{588AA80E-D02B-42FA-B9FA-6C4F2424DE2D}"/>
            </a:ext>
          </a:extLst>
        </xdr:cNvPr>
        <xdr:cNvSpPr/>
      </xdr:nvSpPr>
      <xdr:spPr>
        <a:xfrm>
          <a:off x="4124325" y="126046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38665</xdr:rowOff>
    </xdr:from>
    <xdr:ext cx="599010" cy="259045"/>
    <xdr:sp macro="" textlink="">
      <xdr:nvSpPr>
        <xdr:cNvPr id="199" name="民生費該当値テキスト">
          <a:extLst>
            <a:ext uri="{FF2B5EF4-FFF2-40B4-BE49-F238E27FC236}">
              <a16:creationId xmlns:a16="http://schemas.microsoft.com/office/drawing/2014/main" id="{9BB4CE85-E1A0-4F35-A414-0E3D7B94FDC6}"/>
            </a:ext>
          </a:extLst>
        </xdr:cNvPr>
        <xdr:cNvSpPr txBox="1"/>
      </xdr:nvSpPr>
      <xdr:spPr>
        <a:xfrm>
          <a:off x="4229100" y="125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27246</xdr:rowOff>
    </xdr:from>
    <xdr:to>
      <xdr:col>20</xdr:col>
      <xdr:colOff>38100</xdr:colOff>
      <xdr:row>78</xdr:row>
      <xdr:rowOff>128846</xdr:rowOff>
    </xdr:to>
    <xdr:sp macro="" textlink="">
      <xdr:nvSpPr>
        <xdr:cNvPr id="200" name="楕円 199">
          <a:extLst>
            <a:ext uri="{FF2B5EF4-FFF2-40B4-BE49-F238E27FC236}">
              <a16:creationId xmlns:a16="http://schemas.microsoft.com/office/drawing/2014/main" id="{02F1E517-F920-4298-90A6-76396C42D36B}"/>
            </a:ext>
          </a:extLst>
        </xdr:cNvPr>
        <xdr:cNvSpPr/>
      </xdr:nvSpPr>
      <xdr:spPr>
        <a:xfrm>
          <a:off x="3381375" y="126700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119973</xdr:rowOff>
    </xdr:from>
    <xdr:ext cx="599010" cy="259045"/>
    <xdr:sp macro="" textlink="">
      <xdr:nvSpPr>
        <xdr:cNvPr id="201" name="テキスト ボックス 200">
          <a:extLst>
            <a:ext uri="{FF2B5EF4-FFF2-40B4-BE49-F238E27FC236}">
              <a16:creationId xmlns:a16="http://schemas.microsoft.com/office/drawing/2014/main" id="{45B3DBE1-5210-4728-B044-FA61E0D2A809}"/>
            </a:ext>
          </a:extLst>
        </xdr:cNvPr>
        <xdr:cNvSpPr txBox="1"/>
      </xdr:nvSpPr>
      <xdr:spPr>
        <a:xfrm>
          <a:off x="3151720" y="1276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156680</xdr:rowOff>
    </xdr:from>
    <xdr:to>
      <xdr:col>15</xdr:col>
      <xdr:colOff>101600</xdr:colOff>
      <xdr:row>78</xdr:row>
      <xdr:rowOff>86830</xdr:rowOff>
    </xdr:to>
    <xdr:sp macro="" textlink="">
      <xdr:nvSpPr>
        <xdr:cNvPr id="202" name="楕円 201">
          <a:extLst>
            <a:ext uri="{FF2B5EF4-FFF2-40B4-BE49-F238E27FC236}">
              <a16:creationId xmlns:a16="http://schemas.microsoft.com/office/drawing/2014/main" id="{A37F4EAE-8644-4285-9937-15373A11D861}"/>
            </a:ext>
          </a:extLst>
        </xdr:cNvPr>
        <xdr:cNvSpPr/>
      </xdr:nvSpPr>
      <xdr:spPr>
        <a:xfrm>
          <a:off x="2571750" y="126376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77957</xdr:rowOff>
    </xdr:from>
    <xdr:ext cx="599010" cy="259045"/>
    <xdr:sp macro="" textlink="">
      <xdr:nvSpPr>
        <xdr:cNvPr id="203" name="テキスト ボックス 202">
          <a:extLst>
            <a:ext uri="{FF2B5EF4-FFF2-40B4-BE49-F238E27FC236}">
              <a16:creationId xmlns:a16="http://schemas.microsoft.com/office/drawing/2014/main" id="{2CFF938B-92AF-40E8-BAB4-E734C37C4290}"/>
            </a:ext>
          </a:extLst>
        </xdr:cNvPr>
        <xdr:cNvSpPr txBox="1"/>
      </xdr:nvSpPr>
      <xdr:spPr>
        <a:xfrm>
          <a:off x="2361145" y="1271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5012</xdr:rowOff>
    </xdr:from>
    <xdr:to>
      <xdr:col>10</xdr:col>
      <xdr:colOff>165100</xdr:colOff>
      <xdr:row>79</xdr:row>
      <xdr:rowOff>106612</xdr:rowOff>
    </xdr:to>
    <xdr:sp macro="" textlink="">
      <xdr:nvSpPr>
        <xdr:cNvPr id="204" name="楕円 203">
          <a:extLst>
            <a:ext uri="{FF2B5EF4-FFF2-40B4-BE49-F238E27FC236}">
              <a16:creationId xmlns:a16="http://schemas.microsoft.com/office/drawing/2014/main" id="{A0D6DCA4-4CEE-4B1A-A061-2FA0A3A95FCC}"/>
            </a:ext>
          </a:extLst>
        </xdr:cNvPr>
        <xdr:cNvSpPr/>
      </xdr:nvSpPr>
      <xdr:spPr>
        <a:xfrm>
          <a:off x="1781175" y="128097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97739</xdr:rowOff>
    </xdr:from>
    <xdr:ext cx="599010" cy="259045"/>
    <xdr:sp macro="" textlink="">
      <xdr:nvSpPr>
        <xdr:cNvPr id="205" name="テキスト ボックス 204">
          <a:extLst>
            <a:ext uri="{FF2B5EF4-FFF2-40B4-BE49-F238E27FC236}">
              <a16:creationId xmlns:a16="http://schemas.microsoft.com/office/drawing/2014/main" id="{4E6313BE-EF42-4146-916A-8FF3C5BFC38B}"/>
            </a:ext>
          </a:extLst>
        </xdr:cNvPr>
        <xdr:cNvSpPr txBox="1"/>
      </xdr:nvSpPr>
      <xdr:spPr>
        <a:xfrm>
          <a:off x="1551520" y="12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52462</xdr:rowOff>
    </xdr:from>
    <xdr:to>
      <xdr:col>6</xdr:col>
      <xdr:colOff>38100</xdr:colOff>
      <xdr:row>79</xdr:row>
      <xdr:rowOff>154062</xdr:rowOff>
    </xdr:to>
    <xdr:sp macro="" textlink="">
      <xdr:nvSpPr>
        <xdr:cNvPr id="206" name="楕円 205">
          <a:extLst>
            <a:ext uri="{FF2B5EF4-FFF2-40B4-BE49-F238E27FC236}">
              <a16:creationId xmlns:a16="http://schemas.microsoft.com/office/drawing/2014/main" id="{0BFDDBB3-3AED-4638-AECC-504E94267055}"/>
            </a:ext>
          </a:extLst>
        </xdr:cNvPr>
        <xdr:cNvSpPr/>
      </xdr:nvSpPr>
      <xdr:spPr>
        <a:xfrm>
          <a:off x="981075" y="1285088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145189</xdr:rowOff>
    </xdr:from>
    <xdr:ext cx="599010" cy="259045"/>
    <xdr:sp macro="" textlink="">
      <xdr:nvSpPr>
        <xdr:cNvPr id="207" name="テキスト ボックス 206">
          <a:extLst>
            <a:ext uri="{FF2B5EF4-FFF2-40B4-BE49-F238E27FC236}">
              <a16:creationId xmlns:a16="http://schemas.microsoft.com/office/drawing/2014/main" id="{80A9E809-63A8-44DA-BAD6-AB8FD8228D27}"/>
            </a:ext>
          </a:extLst>
        </xdr:cNvPr>
        <xdr:cNvSpPr txBox="1"/>
      </xdr:nvSpPr>
      <xdr:spPr>
        <a:xfrm>
          <a:off x="751420" y="1294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9DB1C8DE-6F5E-45A0-9DCD-B70374F582FD}"/>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61A1A188-4583-4152-8376-74576E5DB129}"/>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3C51BF48-8953-4C17-9CE1-9E11493DB8D3}"/>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3573CC23-D9E0-4AFF-9BB9-4A532B812E26}"/>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F473DD5B-957C-47CC-925C-58722B80EBA2}"/>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7BD34679-5C83-43B6-B34D-45933C044846}"/>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621DE8B3-76AB-49F0-B0E2-E166E7B56769}"/>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ACEE48C8-FA74-4936-B48F-6CE379E80BC1}"/>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132AF97-FA95-4BC5-8C5D-D8AC4F96C460}"/>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444D8EB5-00E8-4281-94C2-202073611341}"/>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B3D24A20-4011-4461-808A-58C742008F85}"/>
            </a:ext>
          </a:extLst>
        </xdr:cNvPr>
        <xdr:cNvSpPr txBox="1"/>
      </xdr:nvSpPr>
      <xdr:spPr>
        <a:xfrm>
          <a:off x="21165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C460B9AF-C4F1-4DEE-A760-1159A2FFB82C}"/>
            </a:ext>
          </a:extLst>
        </xdr:cNvPr>
        <xdr:cNvCxnSpPr/>
      </xdr:nvCxnSpPr>
      <xdr:spPr>
        <a:xfrm>
          <a:off x="685800" y="162183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A59560FA-ABC4-4ACE-A92D-C69B396D856B}"/>
            </a:ext>
          </a:extLst>
        </xdr:cNvPr>
        <xdr:cNvSpPr txBox="1"/>
      </xdr:nvSpPr>
      <xdr:spPr>
        <a:xfrm>
          <a:off x="211651" y="160697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198B623C-954E-4160-841B-C19359FC2EEF}"/>
            </a:ext>
          </a:extLst>
        </xdr:cNvPr>
        <xdr:cNvCxnSpPr/>
      </xdr:nvCxnSpPr>
      <xdr:spPr>
        <a:xfrm>
          <a:off x="685800" y="158886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C1215795-10F6-4A8D-9B3F-FDD4617A7596}"/>
            </a:ext>
          </a:extLst>
        </xdr:cNvPr>
        <xdr:cNvSpPr txBox="1"/>
      </xdr:nvSpPr>
      <xdr:spPr>
        <a:xfrm>
          <a:off x="211651"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2D2ACE1C-5CAB-4F7C-B60E-42900C4EB36D}"/>
            </a:ext>
          </a:extLst>
        </xdr:cNvPr>
        <xdr:cNvCxnSpPr/>
      </xdr:nvCxnSpPr>
      <xdr:spPr>
        <a:xfrm>
          <a:off x="685800" y="155620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2AE9A8D8-625C-4E22-8650-6E08D2DB13D2}"/>
            </a:ext>
          </a:extLst>
        </xdr:cNvPr>
        <xdr:cNvSpPr txBox="1"/>
      </xdr:nvSpPr>
      <xdr:spPr>
        <a:xfrm>
          <a:off x="211651" y="1542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59641E6F-E536-4A71-A9F5-B38B90C9FC1E}"/>
            </a:ext>
          </a:extLst>
        </xdr:cNvPr>
        <xdr:cNvCxnSpPr/>
      </xdr:nvCxnSpPr>
      <xdr:spPr>
        <a:xfrm>
          <a:off x="685800" y="152322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C5E42CE9-E52A-4ED4-B781-C8A1A54055DE}"/>
            </a:ext>
          </a:extLst>
        </xdr:cNvPr>
        <xdr:cNvSpPr txBox="1"/>
      </xdr:nvSpPr>
      <xdr:spPr>
        <a:xfrm>
          <a:off x="211651" y="150964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5F63D26B-8D65-4844-826D-BC4E3A9BBD1C}"/>
            </a:ext>
          </a:extLst>
        </xdr:cNvPr>
        <xdr:cNvCxnSpPr/>
      </xdr:nvCxnSpPr>
      <xdr:spPr>
        <a:xfrm>
          <a:off x="685800" y="149057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BC740BCE-62BD-496F-8987-0824FDF78113}"/>
            </a:ext>
          </a:extLst>
        </xdr:cNvPr>
        <xdr:cNvSpPr txBox="1"/>
      </xdr:nvSpPr>
      <xdr:spPr>
        <a:xfrm>
          <a:off x="211651" y="147666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848E8674-DF2A-47DB-B8B7-D052D8417CD9}"/>
            </a:ext>
          </a:extLst>
        </xdr:cNvPr>
        <xdr:cNvCxnSpPr/>
      </xdr:nvCxnSpPr>
      <xdr:spPr>
        <a:xfrm>
          <a:off x="685800" y="145950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36BE084F-5E27-42A1-B40D-B3EB577487B1}"/>
            </a:ext>
          </a:extLst>
        </xdr:cNvPr>
        <xdr:cNvSpPr txBox="1"/>
      </xdr:nvSpPr>
      <xdr:spPr>
        <a:xfrm>
          <a:off x="211651" y="144591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7EB8CDF6-271D-491D-B1F0-92511F80A115}"/>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1E7FD0D1-EBF9-4616-8AAA-81B16AC18DA4}"/>
            </a:ext>
          </a:extLst>
        </xdr:cNvPr>
        <xdr:cNvSpPr txBox="1"/>
      </xdr:nvSpPr>
      <xdr:spPr>
        <a:xfrm>
          <a:off x="211651"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42762B20-70AB-415C-8A3F-762098A94DA7}"/>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BE8F5D7-6FA0-4625-853D-E2846DFF5ACC}"/>
            </a:ext>
          </a:extLst>
        </xdr:cNvPr>
        <xdr:cNvCxnSpPr/>
      </xdr:nvCxnSpPr>
      <xdr:spPr>
        <a:xfrm flipV="1">
          <a:off x="4179570" y="14770760"/>
          <a:ext cx="1270" cy="1324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BF96CC98-0C4B-4043-A96F-B5705F4AA6C2}"/>
            </a:ext>
          </a:extLst>
        </xdr:cNvPr>
        <xdr:cNvSpPr txBox="1"/>
      </xdr:nvSpPr>
      <xdr:spPr>
        <a:xfrm>
          <a:off x="4229100" y="160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F101F628-8D7F-49D7-9714-B5EEB77F6D56}"/>
            </a:ext>
          </a:extLst>
        </xdr:cNvPr>
        <xdr:cNvCxnSpPr/>
      </xdr:nvCxnSpPr>
      <xdr:spPr>
        <a:xfrm>
          <a:off x="4105275" y="160952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2F45B847-4547-4963-B796-E85C7AA9F275}"/>
            </a:ext>
          </a:extLst>
        </xdr:cNvPr>
        <xdr:cNvSpPr txBox="1"/>
      </xdr:nvSpPr>
      <xdr:spPr>
        <a:xfrm>
          <a:off x="4229100" y="1456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76769B59-778A-45A8-A211-E294CC289AA8}"/>
            </a:ext>
          </a:extLst>
        </xdr:cNvPr>
        <xdr:cNvCxnSpPr/>
      </xdr:nvCxnSpPr>
      <xdr:spPr>
        <a:xfrm>
          <a:off x="4105275" y="147707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8125</xdr:rowOff>
    </xdr:from>
    <xdr:to>
      <xdr:col>24</xdr:col>
      <xdr:colOff>63500</xdr:colOff>
      <xdr:row>94</xdr:row>
      <xdr:rowOff>67365</xdr:rowOff>
    </xdr:to>
    <xdr:cxnSp macro="">
      <xdr:nvCxnSpPr>
        <xdr:cNvPr id="239" name="直線コネクタ 238">
          <a:extLst>
            <a:ext uri="{FF2B5EF4-FFF2-40B4-BE49-F238E27FC236}">
              <a16:creationId xmlns:a16="http://schemas.microsoft.com/office/drawing/2014/main" id="{2921D557-FAF4-45C0-B1BE-32D6065A5A9D}"/>
            </a:ext>
          </a:extLst>
        </xdr:cNvPr>
        <xdr:cNvCxnSpPr/>
      </xdr:nvCxnSpPr>
      <xdr:spPr>
        <a:xfrm>
          <a:off x="3429000" y="15098900"/>
          <a:ext cx="752475" cy="22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58B84F39-D4AC-4A36-B29D-5814C0D630D6}"/>
            </a:ext>
          </a:extLst>
        </xdr:cNvPr>
        <xdr:cNvSpPr txBox="1"/>
      </xdr:nvSpPr>
      <xdr:spPr>
        <a:xfrm>
          <a:off x="4229100" y="15649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F9874440-4C7A-405F-BE56-FC3E3963FB63}"/>
            </a:ext>
          </a:extLst>
        </xdr:cNvPr>
        <xdr:cNvSpPr/>
      </xdr:nvSpPr>
      <xdr:spPr>
        <a:xfrm>
          <a:off x="4124325" y="1567072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8125</xdr:rowOff>
    </xdr:from>
    <xdr:to>
      <xdr:col>19</xdr:col>
      <xdr:colOff>177800</xdr:colOff>
      <xdr:row>93</xdr:row>
      <xdr:rowOff>148451</xdr:rowOff>
    </xdr:to>
    <xdr:cxnSp macro="">
      <xdr:nvCxnSpPr>
        <xdr:cNvPr id="242" name="直線コネクタ 241">
          <a:extLst>
            <a:ext uri="{FF2B5EF4-FFF2-40B4-BE49-F238E27FC236}">
              <a16:creationId xmlns:a16="http://schemas.microsoft.com/office/drawing/2014/main" id="{D68699AB-4C47-4857-804A-3CB17C094452}"/>
            </a:ext>
          </a:extLst>
        </xdr:cNvPr>
        <xdr:cNvCxnSpPr/>
      </xdr:nvCxnSpPr>
      <xdr:spPr>
        <a:xfrm flipV="1">
          <a:off x="2619375" y="15098900"/>
          <a:ext cx="809625" cy="13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D4B0849E-F4D6-4296-B877-B997A7D4CFA6}"/>
            </a:ext>
          </a:extLst>
        </xdr:cNvPr>
        <xdr:cNvSpPr/>
      </xdr:nvSpPr>
      <xdr:spPr>
        <a:xfrm>
          <a:off x="3381375" y="153438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9262</xdr:rowOff>
    </xdr:from>
    <xdr:ext cx="534377" cy="259045"/>
    <xdr:sp macro="" textlink="">
      <xdr:nvSpPr>
        <xdr:cNvPr id="244" name="テキスト ボックス 243">
          <a:extLst>
            <a:ext uri="{FF2B5EF4-FFF2-40B4-BE49-F238E27FC236}">
              <a16:creationId xmlns:a16="http://schemas.microsoft.com/office/drawing/2014/main" id="{2E0004B6-15BA-444F-9ADC-D30CDBD8945B}"/>
            </a:ext>
          </a:extLst>
        </xdr:cNvPr>
        <xdr:cNvSpPr txBox="1"/>
      </xdr:nvSpPr>
      <xdr:spPr>
        <a:xfrm>
          <a:off x="3190386" y="15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148451</xdr:rowOff>
    </xdr:from>
    <xdr:to>
      <xdr:col>15</xdr:col>
      <xdr:colOff>50800</xdr:colOff>
      <xdr:row>96</xdr:row>
      <xdr:rowOff>8386</xdr:rowOff>
    </xdr:to>
    <xdr:cxnSp macro="">
      <xdr:nvCxnSpPr>
        <xdr:cNvPr id="245" name="直線コネクタ 244">
          <a:extLst>
            <a:ext uri="{FF2B5EF4-FFF2-40B4-BE49-F238E27FC236}">
              <a16:creationId xmlns:a16="http://schemas.microsoft.com/office/drawing/2014/main" id="{25E60EC8-0399-4DC0-8E8B-9D6A599531AD}"/>
            </a:ext>
          </a:extLst>
        </xdr:cNvPr>
        <xdr:cNvCxnSpPr/>
      </xdr:nvCxnSpPr>
      <xdr:spPr>
        <a:xfrm flipV="1">
          <a:off x="1828800" y="15232876"/>
          <a:ext cx="790575" cy="38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91C68FA1-DF46-4280-9282-FAC42645AE47}"/>
            </a:ext>
          </a:extLst>
        </xdr:cNvPr>
        <xdr:cNvSpPr/>
      </xdr:nvSpPr>
      <xdr:spPr>
        <a:xfrm>
          <a:off x="2571750" y="153951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57A30B21-30BA-4B3D-B7B2-8035D5A2C41D}"/>
            </a:ext>
          </a:extLst>
        </xdr:cNvPr>
        <xdr:cNvSpPr txBox="1"/>
      </xdr:nvSpPr>
      <xdr:spPr>
        <a:xfrm>
          <a:off x="2390286" y="1548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8386</xdr:rowOff>
    </xdr:from>
    <xdr:to>
      <xdr:col>10</xdr:col>
      <xdr:colOff>114300</xdr:colOff>
      <xdr:row>97</xdr:row>
      <xdr:rowOff>38692</xdr:rowOff>
    </xdr:to>
    <xdr:cxnSp macro="">
      <xdr:nvCxnSpPr>
        <xdr:cNvPr id="248" name="直線コネクタ 247">
          <a:extLst>
            <a:ext uri="{FF2B5EF4-FFF2-40B4-BE49-F238E27FC236}">
              <a16:creationId xmlns:a16="http://schemas.microsoft.com/office/drawing/2014/main" id="{A25284BB-A51F-443E-8A1D-D9B42737D7C3}"/>
            </a:ext>
          </a:extLst>
        </xdr:cNvPr>
        <xdr:cNvCxnSpPr/>
      </xdr:nvCxnSpPr>
      <xdr:spPr>
        <a:xfrm flipV="1">
          <a:off x="1028700" y="15613511"/>
          <a:ext cx="800100" cy="19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622DB55-6CEF-45E0-AE08-7652AC9CED08}"/>
            </a:ext>
          </a:extLst>
        </xdr:cNvPr>
        <xdr:cNvSpPr/>
      </xdr:nvSpPr>
      <xdr:spPr>
        <a:xfrm>
          <a:off x="1781175" y="159070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B906003D-3969-4A12-A3CC-F31EBFC87330}"/>
            </a:ext>
          </a:extLst>
        </xdr:cNvPr>
        <xdr:cNvSpPr txBox="1"/>
      </xdr:nvSpPr>
      <xdr:spPr>
        <a:xfrm>
          <a:off x="1580661" y="159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2F3661CE-FC80-436B-9DE0-853F0FE5BD6F}"/>
            </a:ext>
          </a:extLst>
        </xdr:cNvPr>
        <xdr:cNvSpPr/>
      </xdr:nvSpPr>
      <xdr:spPr>
        <a:xfrm>
          <a:off x="981075" y="159829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130846</xdr:rowOff>
    </xdr:from>
    <xdr:ext cx="534377" cy="259045"/>
    <xdr:sp macro="" textlink="">
      <xdr:nvSpPr>
        <xdr:cNvPr id="252" name="テキスト ボックス 251">
          <a:extLst>
            <a:ext uri="{FF2B5EF4-FFF2-40B4-BE49-F238E27FC236}">
              <a16:creationId xmlns:a16="http://schemas.microsoft.com/office/drawing/2014/main" id="{761F545D-FA91-454D-8C1E-C636C2FDC246}"/>
            </a:ext>
          </a:extLst>
        </xdr:cNvPr>
        <xdr:cNvSpPr txBox="1"/>
      </xdr:nvSpPr>
      <xdr:spPr>
        <a:xfrm>
          <a:off x="790086" y="160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1BAFD7A-23A2-4054-9E4C-61B46D2E8A42}"/>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AC6AE507-BE72-45B1-9645-C50F68D521FC}"/>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45E54C40-D709-4724-A36F-312223B38AE4}"/>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8907E286-5A69-4009-B645-3C4726C3D961}"/>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C3A7B268-E90A-4732-A98E-9328017A95DB}"/>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16565</xdr:rowOff>
    </xdr:from>
    <xdr:to>
      <xdr:col>24</xdr:col>
      <xdr:colOff>114300</xdr:colOff>
      <xdr:row>94</xdr:row>
      <xdr:rowOff>118165</xdr:rowOff>
    </xdr:to>
    <xdr:sp macro="" textlink="">
      <xdr:nvSpPr>
        <xdr:cNvPr id="258" name="楕円 257">
          <a:extLst>
            <a:ext uri="{FF2B5EF4-FFF2-40B4-BE49-F238E27FC236}">
              <a16:creationId xmlns:a16="http://schemas.microsoft.com/office/drawing/2014/main" id="{0AEB290D-F94B-438D-9AE8-34136DB9ABB8}"/>
            </a:ext>
          </a:extLst>
        </xdr:cNvPr>
        <xdr:cNvSpPr/>
      </xdr:nvSpPr>
      <xdr:spPr>
        <a:xfrm>
          <a:off x="4124325" y="15275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39442</xdr:rowOff>
    </xdr:from>
    <xdr:ext cx="534377" cy="259045"/>
    <xdr:sp macro="" textlink="">
      <xdr:nvSpPr>
        <xdr:cNvPr id="259" name="衛生費該当値テキスト">
          <a:extLst>
            <a:ext uri="{FF2B5EF4-FFF2-40B4-BE49-F238E27FC236}">
              <a16:creationId xmlns:a16="http://schemas.microsoft.com/office/drawing/2014/main" id="{72773A31-C42A-4B7D-BDC9-1F38D080BD13}"/>
            </a:ext>
          </a:extLst>
        </xdr:cNvPr>
        <xdr:cNvSpPr txBox="1"/>
      </xdr:nvSpPr>
      <xdr:spPr>
        <a:xfrm>
          <a:off x="4229100" y="1512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128775</xdr:rowOff>
    </xdr:from>
    <xdr:to>
      <xdr:col>20</xdr:col>
      <xdr:colOff>38100</xdr:colOff>
      <xdr:row>93</xdr:row>
      <xdr:rowOff>58925</xdr:rowOff>
    </xdr:to>
    <xdr:sp macro="" textlink="">
      <xdr:nvSpPr>
        <xdr:cNvPr id="260" name="楕円 259">
          <a:extLst>
            <a:ext uri="{FF2B5EF4-FFF2-40B4-BE49-F238E27FC236}">
              <a16:creationId xmlns:a16="http://schemas.microsoft.com/office/drawing/2014/main" id="{66EF6895-6755-4A0C-A440-4E284F5D4362}"/>
            </a:ext>
          </a:extLst>
        </xdr:cNvPr>
        <xdr:cNvSpPr/>
      </xdr:nvSpPr>
      <xdr:spPr>
        <a:xfrm>
          <a:off x="3381375" y="150417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75452</xdr:rowOff>
    </xdr:from>
    <xdr:ext cx="534377" cy="259045"/>
    <xdr:sp macro="" textlink="">
      <xdr:nvSpPr>
        <xdr:cNvPr id="261" name="テキスト ボックス 260">
          <a:extLst>
            <a:ext uri="{FF2B5EF4-FFF2-40B4-BE49-F238E27FC236}">
              <a16:creationId xmlns:a16="http://schemas.microsoft.com/office/drawing/2014/main" id="{CBD6E25C-2CFD-4F8E-A0DC-60729AFF681E}"/>
            </a:ext>
          </a:extLst>
        </xdr:cNvPr>
        <xdr:cNvSpPr txBox="1"/>
      </xdr:nvSpPr>
      <xdr:spPr>
        <a:xfrm>
          <a:off x="3190386" y="148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97651</xdr:rowOff>
    </xdr:from>
    <xdr:to>
      <xdr:col>15</xdr:col>
      <xdr:colOff>101600</xdr:colOff>
      <xdr:row>94</xdr:row>
      <xdr:rowOff>27801</xdr:rowOff>
    </xdr:to>
    <xdr:sp macro="" textlink="">
      <xdr:nvSpPr>
        <xdr:cNvPr id="262" name="楕円 261">
          <a:extLst>
            <a:ext uri="{FF2B5EF4-FFF2-40B4-BE49-F238E27FC236}">
              <a16:creationId xmlns:a16="http://schemas.microsoft.com/office/drawing/2014/main" id="{41A88CDE-7261-4A02-BF57-22B2231DE50B}"/>
            </a:ext>
          </a:extLst>
        </xdr:cNvPr>
        <xdr:cNvSpPr/>
      </xdr:nvSpPr>
      <xdr:spPr>
        <a:xfrm>
          <a:off x="2571750" y="151852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44328</xdr:rowOff>
    </xdr:from>
    <xdr:ext cx="534377" cy="259045"/>
    <xdr:sp macro="" textlink="">
      <xdr:nvSpPr>
        <xdr:cNvPr id="263" name="テキスト ボックス 262">
          <a:extLst>
            <a:ext uri="{FF2B5EF4-FFF2-40B4-BE49-F238E27FC236}">
              <a16:creationId xmlns:a16="http://schemas.microsoft.com/office/drawing/2014/main" id="{19E39BAF-3E63-4FFE-BBA9-C51A307C473A}"/>
            </a:ext>
          </a:extLst>
        </xdr:cNvPr>
        <xdr:cNvSpPr txBox="1"/>
      </xdr:nvSpPr>
      <xdr:spPr>
        <a:xfrm>
          <a:off x="2390286" y="1496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129036</xdr:rowOff>
    </xdr:from>
    <xdr:to>
      <xdr:col>10</xdr:col>
      <xdr:colOff>165100</xdr:colOff>
      <xdr:row>96</xdr:row>
      <xdr:rowOff>59186</xdr:rowOff>
    </xdr:to>
    <xdr:sp macro="" textlink="">
      <xdr:nvSpPr>
        <xdr:cNvPr id="264" name="楕円 263">
          <a:extLst>
            <a:ext uri="{FF2B5EF4-FFF2-40B4-BE49-F238E27FC236}">
              <a16:creationId xmlns:a16="http://schemas.microsoft.com/office/drawing/2014/main" id="{09982571-3B90-4B50-9A0F-CCA6A08F49E1}"/>
            </a:ext>
          </a:extLst>
        </xdr:cNvPr>
        <xdr:cNvSpPr/>
      </xdr:nvSpPr>
      <xdr:spPr>
        <a:xfrm>
          <a:off x="1781175" y="155563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75713</xdr:rowOff>
    </xdr:from>
    <xdr:ext cx="534377" cy="259045"/>
    <xdr:sp macro="" textlink="">
      <xdr:nvSpPr>
        <xdr:cNvPr id="265" name="テキスト ボックス 264">
          <a:extLst>
            <a:ext uri="{FF2B5EF4-FFF2-40B4-BE49-F238E27FC236}">
              <a16:creationId xmlns:a16="http://schemas.microsoft.com/office/drawing/2014/main" id="{9F0DB4D1-7FA9-47CE-9F80-0C06F337F4ED}"/>
            </a:ext>
          </a:extLst>
        </xdr:cNvPr>
        <xdr:cNvSpPr txBox="1"/>
      </xdr:nvSpPr>
      <xdr:spPr>
        <a:xfrm>
          <a:off x="1580661" y="153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159342</xdr:rowOff>
    </xdr:from>
    <xdr:to>
      <xdr:col>6</xdr:col>
      <xdr:colOff>38100</xdr:colOff>
      <xdr:row>97</xdr:row>
      <xdr:rowOff>89492</xdr:rowOff>
    </xdr:to>
    <xdr:sp macro="" textlink="">
      <xdr:nvSpPr>
        <xdr:cNvPr id="266" name="楕円 265">
          <a:extLst>
            <a:ext uri="{FF2B5EF4-FFF2-40B4-BE49-F238E27FC236}">
              <a16:creationId xmlns:a16="http://schemas.microsoft.com/office/drawing/2014/main" id="{3B67BF02-85AE-499C-9DA5-DB3B8E920101}"/>
            </a:ext>
          </a:extLst>
        </xdr:cNvPr>
        <xdr:cNvSpPr/>
      </xdr:nvSpPr>
      <xdr:spPr>
        <a:xfrm>
          <a:off x="981075" y="157644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106019</xdr:rowOff>
    </xdr:from>
    <xdr:ext cx="534377" cy="259045"/>
    <xdr:sp macro="" textlink="">
      <xdr:nvSpPr>
        <xdr:cNvPr id="267" name="テキスト ボックス 266">
          <a:extLst>
            <a:ext uri="{FF2B5EF4-FFF2-40B4-BE49-F238E27FC236}">
              <a16:creationId xmlns:a16="http://schemas.microsoft.com/office/drawing/2014/main" id="{3FD381D5-CC5A-4ACB-AA8A-06E6B5656F24}"/>
            </a:ext>
          </a:extLst>
        </xdr:cNvPr>
        <xdr:cNvSpPr txBox="1"/>
      </xdr:nvSpPr>
      <xdr:spPr>
        <a:xfrm>
          <a:off x="790086" y="155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B61EFEA8-FB4F-4DA5-A38C-2E2A321759D3}"/>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74D9E857-9C11-432D-AEB2-E588922CB483}"/>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98BDA0F6-17C7-41F9-80A1-7914A01BAED6}"/>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98736ECB-CD0B-47D1-AF00-186A1242BEDC}"/>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94BF4B8A-7A24-4A71-BD55-4D378FD98314}"/>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2AEA2A63-5185-408A-8C97-D76078299B8E}"/>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37891F16-FF2C-4394-806A-16AEC231EF59}"/>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35A15A03-1D03-4C71-9D4B-3365562A02F4}"/>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77108A8E-DA07-4646-8A95-9C7AAFC17CD3}"/>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FAB8CCB4-4F3C-4BE4-AF47-D5C4D5F8036F}"/>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D33E4E11-5741-41DC-AC83-E4E0FBFC24D7}"/>
            </a:ext>
          </a:extLst>
        </xdr:cNvPr>
        <xdr:cNvCxnSpPr/>
      </xdr:nvCxnSpPr>
      <xdr:spPr>
        <a:xfrm>
          <a:off x="5953125" y="6372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2E25684F-B338-4508-B00A-1290F1C5357E}"/>
            </a:ext>
          </a:extLst>
        </xdr:cNvPr>
        <xdr:cNvSpPr txBox="1"/>
      </xdr:nvSpPr>
      <xdr:spPr>
        <a:xfrm>
          <a:off x="5723389"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42893894-7CF8-4043-9ED5-5884E42B4879}"/>
            </a:ext>
          </a:extLst>
        </xdr:cNvPr>
        <xdr:cNvCxnSpPr/>
      </xdr:nvCxnSpPr>
      <xdr:spPr>
        <a:xfrm>
          <a:off x="5953125" y="6010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C44D94DC-3D5C-4194-9855-D8FDD3CA3F46}"/>
            </a:ext>
          </a:extLst>
        </xdr:cNvPr>
        <xdr:cNvSpPr txBox="1"/>
      </xdr:nvSpPr>
      <xdr:spPr>
        <a:xfrm>
          <a:off x="5617374" y="587440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9BCD6BA3-6B17-4F08-B9FA-53CE0F2EE786}"/>
            </a:ext>
          </a:extLst>
        </xdr:cNvPr>
        <xdr:cNvCxnSpPr/>
      </xdr:nvCxnSpPr>
      <xdr:spPr>
        <a:xfrm>
          <a:off x="5953125" y="5657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F13AE264-7BCF-4D59-9137-732057808023}"/>
            </a:ext>
          </a:extLst>
        </xdr:cNvPr>
        <xdr:cNvSpPr txBox="1"/>
      </xdr:nvSpPr>
      <xdr:spPr>
        <a:xfrm>
          <a:off x="5617374" y="551245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57747D75-B647-40BC-8380-F78B6EE27B8C}"/>
            </a:ext>
          </a:extLst>
        </xdr:cNvPr>
        <xdr:cNvCxnSpPr/>
      </xdr:nvCxnSpPr>
      <xdr:spPr>
        <a:xfrm>
          <a:off x="5953125" y="529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86D8EC00-F6C3-4887-A1D7-4D53068DAD77}"/>
            </a:ext>
          </a:extLst>
        </xdr:cNvPr>
        <xdr:cNvSpPr txBox="1"/>
      </xdr:nvSpPr>
      <xdr:spPr>
        <a:xfrm>
          <a:off x="5617374" y="51600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45405B5-C6F1-4E31-B8BC-422F274D2CE9}"/>
            </a:ext>
          </a:extLst>
        </xdr:cNvPr>
        <xdr:cNvCxnSpPr/>
      </xdr:nvCxnSpPr>
      <xdr:spPr>
        <a:xfrm>
          <a:off x="5953125" y="493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695B4752-E788-488A-966E-08213EFAD7B8}"/>
            </a:ext>
          </a:extLst>
        </xdr:cNvPr>
        <xdr:cNvSpPr txBox="1"/>
      </xdr:nvSpPr>
      <xdr:spPr>
        <a:xfrm>
          <a:off x="5527221" y="47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7B90966E-0100-47AE-A50A-2223B04D1E46}"/>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EABD4501-CD4E-4E29-9EEF-B993869291FB}"/>
            </a:ext>
          </a:extLst>
        </xdr:cNvPr>
        <xdr:cNvSpPr txBox="1"/>
      </xdr:nvSpPr>
      <xdr:spPr>
        <a:xfrm>
          <a:off x="5527221"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81980A14-4346-4603-901A-3D7D1E1B30C2}"/>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E4C322D9-F529-438F-83DC-1C369BC8A5B9}"/>
            </a:ext>
          </a:extLst>
        </xdr:cNvPr>
        <xdr:cNvCxnSpPr/>
      </xdr:nvCxnSpPr>
      <xdr:spPr>
        <a:xfrm flipV="1">
          <a:off x="9427845" y="4916170"/>
          <a:ext cx="1270" cy="14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6D24A5E8-C989-41D9-9AED-2784D4307959}"/>
            </a:ext>
          </a:extLst>
        </xdr:cNvPr>
        <xdr:cNvSpPr txBox="1"/>
      </xdr:nvSpPr>
      <xdr:spPr>
        <a:xfrm>
          <a:off x="9477375" y="63506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628586BE-4962-4025-BA07-CBAF3C73A802}"/>
            </a:ext>
          </a:extLst>
        </xdr:cNvPr>
        <xdr:cNvCxnSpPr/>
      </xdr:nvCxnSpPr>
      <xdr:spPr>
        <a:xfrm>
          <a:off x="9363075" y="6343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170F61C2-96E6-4B35-880B-D29C12CD9084}"/>
            </a:ext>
          </a:extLst>
        </xdr:cNvPr>
        <xdr:cNvSpPr txBox="1"/>
      </xdr:nvSpPr>
      <xdr:spPr>
        <a:xfrm>
          <a:off x="9477375" y="47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B07328CC-9B0A-4399-B471-F6B441097EC1}"/>
            </a:ext>
          </a:extLst>
        </xdr:cNvPr>
        <xdr:cNvCxnSpPr/>
      </xdr:nvCxnSpPr>
      <xdr:spPr>
        <a:xfrm>
          <a:off x="9363075" y="49161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137160</xdr:rowOff>
    </xdr:from>
    <xdr:to>
      <xdr:col>55</xdr:col>
      <xdr:colOff>0</xdr:colOff>
      <xdr:row>33</xdr:row>
      <xdr:rowOff>11430</xdr:rowOff>
    </xdr:to>
    <xdr:cxnSp macro="">
      <xdr:nvCxnSpPr>
        <xdr:cNvPr id="296" name="直線コネクタ 295">
          <a:extLst>
            <a:ext uri="{FF2B5EF4-FFF2-40B4-BE49-F238E27FC236}">
              <a16:creationId xmlns:a16="http://schemas.microsoft.com/office/drawing/2014/main" id="{5373BD00-A44F-4329-917E-B8B0DB1D981C}"/>
            </a:ext>
          </a:extLst>
        </xdr:cNvPr>
        <xdr:cNvCxnSpPr/>
      </xdr:nvCxnSpPr>
      <xdr:spPr>
        <a:xfrm>
          <a:off x="8686800" y="5331460"/>
          <a:ext cx="74295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34FAF656-BD54-4C9B-BE9B-39889B3740DB}"/>
            </a:ext>
          </a:extLst>
        </xdr:cNvPr>
        <xdr:cNvSpPr txBox="1"/>
      </xdr:nvSpPr>
      <xdr:spPr>
        <a:xfrm>
          <a:off x="9477375" y="59029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167EAA38-3D14-4C11-8439-0698CDFE3BCB}"/>
            </a:ext>
          </a:extLst>
        </xdr:cNvPr>
        <xdr:cNvSpPr/>
      </xdr:nvSpPr>
      <xdr:spPr>
        <a:xfrm>
          <a:off x="9401175" y="59245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74930</xdr:rowOff>
    </xdr:from>
    <xdr:to>
      <xdr:col>50</xdr:col>
      <xdr:colOff>114300</xdr:colOff>
      <xdr:row>32</xdr:row>
      <xdr:rowOff>137160</xdr:rowOff>
    </xdr:to>
    <xdr:cxnSp macro="">
      <xdr:nvCxnSpPr>
        <xdr:cNvPr id="299" name="直線コネクタ 298">
          <a:extLst>
            <a:ext uri="{FF2B5EF4-FFF2-40B4-BE49-F238E27FC236}">
              <a16:creationId xmlns:a16="http://schemas.microsoft.com/office/drawing/2014/main" id="{5FA6F939-E07E-4A18-A935-3F84AAC45A65}"/>
            </a:ext>
          </a:extLst>
        </xdr:cNvPr>
        <xdr:cNvCxnSpPr/>
      </xdr:nvCxnSpPr>
      <xdr:spPr>
        <a:xfrm>
          <a:off x="7886700" y="5266055"/>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4EAEC14B-6158-4F59-AAA9-9BAC05C07ED8}"/>
            </a:ext>
          </a:extLst>
        </xdr:cNvPr>
        <xdr:cNvSpPr/>
      </xdr:nvSpPr>
      <xdr:spPr>
        <a:xfrm>
          <a:off x="8639175" y="58889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1" name="テキスト ボックス 300">
          <a:extLst>
            <a:ext uri="{FF2B5EF4-FFF2-40B4-BE49-F238E27FC236}">
              <a16:creationId xmlns:a16="http://schemas.microsoft.com/office/drawing/2014/main" id="{4A44A633-B7C2-4334-A538-F95BD1168C95}"/>
            </a:ext>
          </a:extLst>
        </xdr:cNvPr>
        <xdr:cNvSpPr txBox="1"/>
      </xdr:nvSpPr>
      <xdr:spPr>
        <a:xfrm>
          <a:off x="8516567" y="5981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66040</xdr:rowOff>
    </xdr:from>
    <xdr:to>
      <xdr:col>45</xdr:col>
      <xdr:colOff>177800</xdr:colOff>
      <xdr:row>32</xdr:row>
      <xdr:rowOff>74930</xdr:rowOff>
    </xdr:to>
    <xdr:cxnSp macro="">
      <xdr:nvCxnSpPr>
        <xdr:cNvPr id="302" name="直線コネクタ 301">
          <a:extLst>
            <a:ext uri="{FF2B5EF4-FFF2-40B4-BE49-F238E27FC236}">
              <a16:creationId xmlns:a16="http://schemas.microsoft.com/office/drawing/2014/main" id="{C36665AB-1FA5-4073-B10B-60E8062BD6EE}"/>
            </a:ext>
          </a:extLst>
        </xdr:cNvPr>
        <xdr:cNvCxnSpPr/>
      </xdr:nvCxnSpPr>
      <xdr:spPr>
        <a:xfrm>
          <a:off x="7077075" y="5098415"/>
          <a:ext cx="809625"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6A01E80-DBD3-43F0-813A-C419D2F47BEF}"/>
            </a:ext>
          </a:extLst>
        </xdr:cNvPr>
        <xdr:cNvSpPr/>
      </xdr:nvSpPr>
      <xdr:spPr>
        <a:xfrm>
          <a:off x="7839075" y="58413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4899039B-C6AF-4F00-9A59-02C9E7FCE750}"/>
            </a:ext>
          </a:extLst>
        </xdr:cNvPr>
        <xdr:cNvSpPr txBox="1"/>
      </xdr:nvSpPr>
      <xdr:spPr>
        <a:xfrm>
          <a:off x="7716467" y="5934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66040</xdr:rowOff>
    </xdr:from>
    <xdr:to>
      <xdr:col>41</xdr:col>
      <xdr:colOff>50800</xdr:colOff>
      <xdr:row>33</xdr:row>
      <xdr:rowOff>80010</xdr:rowOff>
    </xdr:to>
    <xdr:cxnSp macro="">
      <xdr:nvCxnSpPr>
        <xdr:cNvPr id="305" name="直線コネクタ 304">
          <a:extLst>
            <a:ext uri="{FF2B5EF4-FFF2-40B4-BE49-F238E27FC236}">
              <a16:creationId xmlns:a16="http://schemas.microsoft.com/office/drawing/2014/main" id="{95D8C6BD-9FB3-494A-A884-45D39EA4DDB5}"/>
            </a:ext>
          </a:extLst>
        </xdr:cNvPr>
        <xdr:cNvCxnSpPr/>
      </xdr:nvCxnSpPr>
      <xdr:spPr>
        <a:xfrm flipV="1">
          <a:off x="6286500" y="5098415"/>
          <a:ext cx="790575"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3E54B950-31EE-4644-A4A5-A47A3C90E26D}"/>
            </a:ext>
          </a:extLst>
        </xdr:cNvPr>
        <xdr:cNvSpPr/>
      </xdr:nvSpPr>
      <xdr:spPr>
        <a:xfrm>
          <a:off x="7029450" y="5829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7" name="テキスト ボックス 306">
          <a:extLst>
            <a:ext uri="{FF2B5EF4-FFF2-40B4-BE49-F238E27FC236}">
              <a16:creationId xmlns:a16="http://schemas.microsoft.com/office/drawing/2014/main" id="{4E9FDF14-B5E1-4054-A713-DBCE9EA9C45F}"/>
            </a:ext>
          </a:extLst>
        </xdr:cNvPr>
        <xdr:cNvSpPr txBox="1"/>
      </xdr:nvSpPr>
      <xdr:spPr>
        <a:xfrm>
          <a:off x="6906842" y="591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30028B07-A956-4941-A8E0-A2CA6CDD3FDA}"/>
            </a:ext>
          </a:extLst>
        </xdr:cNvPr>
        <xdr:cNvSpPr/>
      </xdr:nvSpPr>
      <xdr:spPr>
        <a:xfrm>
          <a:off x="6238875" y="590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9" name="テキスト ボックス 308">
          <a:extLst>
            <a:ext uri="{FF2B5EF4-FFF2-40B4-BE49-F238E27FC236}">
              <a16:creationId xmlns:a16="http://schemas.microsoft.com/office/drawing/2014/main" id="{CB0B1885-B659-47E3-8CEB-A62ADF0D5F79}"/>
            </a:ext>
          </a:extLst>
        </xdr:cNvPr>
        <xdr:cNvSpPr txBox="1"/>
      </xdr:nvSpPr>
      <xdr:spPr>
        <a:xfrm>
          <a:off x="6116267" y="5992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3457A552-2554-420D-8084-EE985F9D6171}"/>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972C5F91-2CA8-4C56-B600-8353E7A53570}"/>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839B3705-F54D-4EEA-986A-B22C5DD7A7C0}"/>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6090C235-D76E-45E3-8C3A-3EEF36202979}"/>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5679B01-38C5-40E6-954F-907DEA00275C}"/>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132080</xdr:rowOff>
    </xdr:from>
    <xdr:to>
      <xdr:col>55</xdr:col>
      <xdr:colOff>50800</xdr:colOff>
      <xdr:row>33</xdr:row>
      <xdr:rowOff>62230</xdr:rowOff>
    </xdr:to>
    <xdr:sp macro="" textlink="">
      <xdr:nvSpPr>
        <xdr:cNvPr id="315" name="楕円 314">
          <a:extLst>
            <a:ext uri="{FF2B5EF4-FFF2-40B4-BE49-F238E27FC236}">
              <a16:creationId xmlns:a16="http://schemas.microsoft.com/office/drawing/2014/main" id="{5AB361B1-189F-47E4-996E-936FF837ABAF}"/>
            </a:ext>
          </a:extLst>
        </xdr:cNvPr>
        <xdr:cNvSpPr/>
      </xdr:nvSpPr>
      <xdr:spPr>
        <a:xfrm>
          <a:off x="9401175" y="53232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154957</xdr:rowOff>
    </xdr:from>
    <xdr:ext cx="378565" cy="259045"/>
    <xdr:sp macro="" textlink="">
      <xdr:nvSpPr>
        <xdr:cNvPr id="316" name="労働費該当値テキスト">
          <a:extLst>
            <a:ext uri="{FF2B5EF4-FFF2-40B4-BE49-F238E27FC236}">
              <a16:creationId xmlns:a16="http://schemas.microsoft.com/office/drawing/2014/main" id="{AB7D3696-0CD1-43F3-B7FC-29739DADF377}"/>
            </a:ext>
          </a:extLst>
        </xdr:cNvPr>
        <xdr:cNvSpPr txBox="1"/>
      </xdr:nvSpPr>
      <xdr:spPr>
        <a:xfrm>
          <a:off x="9477375" y="5184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86360</xdr:rowOff>
    </xdr:from>
    <xdr:to>
      <xdr:col>50</xdr:col>
      <xdr:colOff>165100</xdr:colOff>
      <xdr:row>33</xdr:row>
      <xdr:rowOff>16510</xdr:rowOff>
    </xdr:to>
    <xdr:sp macro="" textlink="">
      <xdr:nvSpPr>
        <xdr:cNvPr id="317" name="楕円 316">
          <a:extLst>
            <a:ext uri="{FF2B5EF4-FFF2-40B4-BE49-F238E27FC236}">
              <a16:creationId xmlns:a16="http://schemas.microsoft.com/office/drawing/2014/main" id="{F9DD2DB1-C07C-4BE7-BA4F-FE8BC905AE9D}"/>
            </a:ext>
          </a:extLst>
        </xdr:cNvPr>
        <xdr:cNvSpPr/>
      </xdr:nvSpPr>
      <xdr:spPr>
        <a:xfrm>
          <a:off x="8639175" y="5274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33037</xdr:rowOff>
    </xdr:from>
    <xdr:ext cx="378565" cy="259045"/>
    <xdr:sp macro="" textlink="">
      <xdr:nvSpPr>
        <xdr:cNvPr id="318" name="テキスト ボックス 317">
          <a:extLst>
            <a:ext uri="{FF2B5EF4-FFF2-40B4-BE49-F238E27FC236}">
              <a16:creationId xmlns:a16="http://schemas.microsoft.com/office/drawing/2014/main" id="{14C3F42B-78C7-40A0-BA96-1C9FFF0A6BED}"/>
            </a:ext>
          </a:extLst>
        </xdr:cNvPr>
        <xdr:cNvSpPr txBox="1"/>
      </xdr:nvSpPr>
      <xdr:spPr>
        <a:xfrm>
          <a:off x="851656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24130</xdr:rowOff>
    </xdr:from>
    <xdr:to>
      <xdr:col>46</xdr:col>
      <xdr:colOff>38100</xdr:colOff>
      <xdr:row>32</xdr:row>
      <xdr:rowOff>125730</xdr:rowOff>
    </xdr:to>
    <xdr:sp macro="" textlink="">
      <xdr:nvSpPr>
        <xdr:cNvPr id="319" name="楕円 318">
          <a:extLst>
            <a:ext uri="{FF2B5EF4-FFF2-40B4-BE49-F238E27FC236}">
              <a16:creationId xmlns:a16="http://schemas.microsoft.com/office/drawing/2014/main" id="{B68FBB3D-F971-4D8E-A810-7A7171EE79E7}"/>
            </a:ext>
          </a:extLst>
        </xdr:cNvPr>
        <xdr:cNvSpPr/>
      </xdr:nvSpPr>
      <xdr:spPr>
        <a:xfrm>
          <a:off x="7839075" y="5218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30</xdr:row>
      <xdr:rowOff>142257</xdr:rowOff>
    </xdr:from>
    <xdr:ext cx="378565" cy="259045"/>
    <xdr:sp macro="" textlink="">
      <xdr:nvSpPr>
        <xdr:cNvPr id="320" name="テキスト ボックス 319">
          <a:extLst>
            <a:ext uri="{FF2B5EF4-FFF2-40B4-BE49-F238E27FC236}">
              <a16:creationId xmlns:a16="http://schemas.microsoft.com/office/drawing/2014/main" id="{CE12EB1C-1A86-4A59-8A48-20B1FF4CD85C}"/>
            </a:ext>
          </a:extLst>
        </xdr:cNvPr>
        <xdr:cNvSpPr txBox="1"/>
      </xdr:nvSpPr>
      <xdr:spPr>
        <a:xfrm>
          <a:off x="7716467" y="501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15240</xdr:rowOff>
    </xdr:from>
    <xdr:to>
      <xdr:col>41</xdr:col>
      <xdr:colOff>101600</xdr:colOff>
      <xdr:row>31</xdr:row>
      <xdr:rowOff>116840</xdr:rowOff>
    </xdr:to>
    <xdr:sp macro="" textlink="">
      <xdr:nvSpPr>
        <xdr:cNvPr id="321" name="楕円 320">
          <a:extLst>
            <a:ext uri="{FF2B5EF4-FFF2-40B4-BE49-F238E27FC236}">
              <a16:creationId xmlns:a16="http://schemas.microsoft.com/office/drawing/2014/main" id="{833D54B6-4F0E-472D-B823-C97CF5B9576B}"/>
            </a:ext>
          </a:extLst>
        </xdr:cNvPr>
        <xdr:cNvSpPr/>
      </xdr:nvSpPr>
      <xdr:spPr>
        <a:xfrm>
          <a:off x="7029450" y="50412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133367</xdr:rowOff>
    </xdr:from>
    <xdr:ext cx="469744" cy="259045"/>
    <xdr:sp macro="" textlink="">
      <xdr:nvSpPr>
        <xdr:cNvPr id="322" name="テキスト ボックス 321">
          <a:extLst>
            <a:ext uri="{FF2B5EF4-FFF2-40B4-BE49-F238E27FC236}">
              <a16:creationId xmlns:a16="http://schemas.microsoft.com/office/drawing/2014/main" id="{B4B07709-67E3-4AD2-B581-515FDB959A31}"/>
            </a:ext>
          </a:extLst>
        </xdr:cNvPr>
        <xdr:cNvSpPr txBox="1"/>
      </xdr:nvSpPr>
      <xdr:spPr>
        <a:xfrm>
          <a:off x="6867603" y="483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29210</xdr:rowOff>
    </xdr:from>
    <xdr:to>
      <xdr:col>36</xdr:col>
      <xdr:colOff>165100</xdr:colOff>
      <xdr:row>33</xdr:row>
      <xdr:rowOff>130810</xdr:rowOff>
    </xdr:to>
    <xdr:sp macro="" textlink="">
      <xdr:nvSpPr>
        <xdr:cNvPr id="323" name="楕円 322">
          <a:extLst>
            <a:ext uri="{FF2B5EF4-FFF2-40B4-BE49-F238E27FC236}">
              <a16:creationId xmlns:a16="http://schemas.microsoft.com/office/drawing/2014/main" id="{14A2A62E-3684-4AD8-AE63-0B1CD5D89F38}"/>
            </a:ext>
          </a:extLst>
        </xdr:cNvPr>
        <xdr:cNvSpPr/>
      </xdr:nvSpPr>
      <xdr:spPr>
        <a:xfrm>
          <a:off x="6238875" y="53790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147337</xdr:rowOff>
    </xdr:from>
    <xdr:ext cx="378565" cy="259045"/>
    <xdr:sp macro="" textlink="">
      <xdr:nvSpPr>
        <xdr:cNvPr id="324" name="テキスト ボックス 323">
          <a:extLst>
            <a:ext uri="{FF2B5EF4-FFF2-40B4-BE49-F238E27FC236}">
              <a16:creationId xmlns:a16="http://schemas.microsoft.com/office/drawing/2014/main" id="{887707B6-965D-4881-932D-3BE4ABDADB9A}"/>
            </a:ext>
          </a:extLst>
        </xdr:cNvPr>
        <xdr:cNvSpPr txBox="1"/>
      </xdr:nvSpPr>
      <xdr:spPr>
        <a:xfrm>
          <a:off x="6116267" y="517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DE4985A2-E8BB-4284-B355-2BD4165C86E1}"/>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A73AFE0B-2B29-49A1-9D0E-26322BDDF76E}"/>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EDF18C9C-ECD2-461F-90D8-64B22E51FC57}"/>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4B7C0913-F962-4595-9364-898406E58976}"/>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EE4BDDE1-9D35-4852-8C3B-CFAE256968AB}"/>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1668BFE7-AEE5-40CA-BDE0-BC505FD0D24D}"/>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D937B9D8-EEED-4983-8DE6-E34D040B7849}"/>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3FF9A2B1-45E6-4766-BF0C-AD9B351F4883}"/>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5230F566-C237-4FC2-84FD-36478C3D1997}"/>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A4E099BB-5600-47A1-9F4D-321C1EA50ED9}"/>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FE6E6957-661B-437B-89B6-1C7D98313DF7}"/>
            </a:ext>
          </a:extLst>
        </xdr:cNvPr>
        <xdr:cNvCxnSpPr/>
      </xdr:nvCxnSpPr>
      <xdr:spPr>
        <a:xfrm>
          <a:off x="5953125" y="9610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7728FC43-2DB2-4B9C-8F0C-5D399D6F9724}"/>
            </a:ext>
          </a:extLst>
        </xdr:cNvPr>
        <xdr:cNvSpPr txBox="1"/>
      </xdr:nvSpPr>
      <xdr:spPr>
        <a:xfrm>
          <a:off x="5723389"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2AB12016-EAF7-4144-8509-5CBEFCBB8801}"/>
            </a:ext>
          </a:extLst>
        </xdr:cNvPr>
        <xdr:cNvCxnSpPr/>
      </xdr:nvCxnSpPr>
      <xdr:spPr>
        <a:xfrm>
          <a:off x="5953125" y="9248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E7397D3-A8DD-4670-94A6-1D2295D7A617}"/>
            </a:ext>
          </a:extLst>
        </xdr:cNvPr>
        <xdr:cNvSpPr txBox="1"/>
      </xdr:nvSpPr>
      <xdr:spPr>
        <a:xfrm>
          <a:off x="5527221" y="9112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5D6E8666-8474-4F79-8872-76675FA64635}"/>
            </a:ext>
          </a:extLst>
        </xdr:cNvPr>
        <xdr:cNvCxnSpPr/>
      </xdr:nvCxnSpPr>
      <xdr:spPr>
        <a:xfrm>
          <a:off x="5953125" y="8896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5498960F-1A0B-451E-95D7-F0E57B0801B8}"/>
            </a:ext>
          </a:extLst>
        </xdr:cNvPr>
        <xdr:cNvSpPr txBox="1"/>
      </xdr:nvSpPr>
      <xdr:spPr>
        <a:xfrm>
          <a:off x="5527221" y="875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64A86647-BD21-410E-8E37-AACB962310CD}"/>
            </a:ext>
          </a:extLst>
        </xdr:cNvPr>
        <xdr:cNvCxnSpPr/>
      </xdr:nvCxnSpPr>
      <xdr:spPr>
        <a:xfrm>
          <a:off x="5953125" y="853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25EDA634-89E8-4994-80FF-903F722859F4}"/>
            </a:ext>
          </a:extLst>
        </xdr:cNvPr>
        <xdr:cNvSpPr txBox="1"/>
      </xdr:nvSpPr>
      <xdr:spPr>
        <a:xfrm>
          <a:off x="5527221" y="839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F6A12D83-118B-4780-84D0-D00D75C706CB}"/>
            </a:ext>
          </a:extLst>
        </xdr:cNvPr>
        <xdr:cNvCxnSpPr/>
      </xdr:nvCxnSpPr>
      <xdr:spPr>
        <a:xfrm>
          <a:off x="5953125" y="817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6012C74D-483A-4C8B-BF5E-E148BA380710}"/>
            </a:ext>
          </a:extLst>
        </xdr:cNvPr>
        <xdr:cNvSpPr txBox="1"/>
      </xdr:nvSpPr>
      <xdr:spPr>
        <a:xfrm>
          <a:off x="5478976" y="803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169CC0-EF4C-4F53-9E5E-44ACCA979D13}"/>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982BADA1-CF9B-49B6-92F1-0C1243A661FE}"/>
            </a:ext>
          </a:extLst>
        </xdr:cNvPr>
        <xdr:cNvSpPr txBox="1"/>
      </xdr:nvSpPr>
      <xdr:spPr>
        <a:xfrm>
          <a:off x="5478976"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E5E1346B-9CB9-4C4C-B39F-08CB0BBC6933}"/>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77661E47-11CA-477C-AE46-8D3972EB6A3B}"/>
            </a:ext>
          </a:extLst>
        </xdr:cNvPr>
        <xdr:cNvCxnSpPr/>
      </xdr:nvCxnSpPr>
      <xdr:spPr>
        <a:xfrm flipV="1">
          <a:off x="9427845" y="8403336"/>
          <a:ext cx="1270" cy="1199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625B4E22-54CF-4F84-82FD-1F773085CD6F}"/>
            </a:ext>
          </a:extLst>
        </xdr:cNvPr>
        <xdr:cNvSpPr txBox="1"/>
      </xdr:nvSpPr>
      <xdr:spPr>
        <a:xfrm>
          <a:off x="9477375" y="9609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114EBF9F-3318-44B1-B3AA-794EECE4A8BF}"/>
            </a:ext>
          </a:extLst>
        </xdr:cNvPr>
        <xdr:cNvCxnSpPr/>
      </xdr:nvCxnSpPr>
      <xdr:spPr>
        <a:xfrm>
          <a:off x="9363075" y="96028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AF65F355-0397-4C1E-95AE-8BD7D2CAF586}"/>
            </a:ext>
          </a:extLst>
        </xdr:cNvPr>
        <xdr:cNvSpPr txBox="1"/>
      </xdr:nvSpPr>
      <xdr:spPr>
        <a:xfrm>
          <a:off x="9477375" y="819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238E1A2F-EEA1-423D-9C14-E96550A300DC}"/>
            </a:ext>
          </a:extLst>
        </xdr:cNvPr>
        <xdr:cNvCxnSpPr/>
      </xdr:nvCxnSpPr>
      <xdr:spPr>
        <a:xfrm>
          <a:off x="9363075" y="84033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107823</xdr:rowOff>
    </xdr:from>
    <xdr:to>
      <xdr:col>55</xdr:col>
      <xdr:colOff>0</xdr:colOff>
      <xdr:row>55</xdr:row>
      <xdr:rowOff>20066</xdr:rowOff>
    </xdr:to>
    <xdr:cxnSp macro="">
      <xdr:nvCxnSpPr>
        <xdr:cNvPr id="353" name="直線コネクタ 352">
          <a:extLst>
            <a:ext uri="{FF2B5EF4-FFF2-40B4-BE49-F238E27FC236}">
              <a16:creationId xmlns:a16="http://schemas.microsoft.com/office/drawing/2014/main" id="{A1B3A0E6-000B-45BE-94CE-802653787491}"/>
            </a:ext>
          </a:extLst>
        </xdr:cNvPr>
        <xdr:cNvCxnSpPr/>
      </xdr:nvCxnSpPr>
      <xdr:spPr>
        <a:xfrm flipV="1">
          <a:off x="8686800" y="8858123"/>
          <a:ext cx="74295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4" name="農林水産業費平均値テキスト">
          <a:extLst>
            <a:ext uri="{FF2B5EF4-FFF2-40B4-BE49-F238E27FC236}">
              <a16:creationId xmlns:a16="http://schemas.microsoft.com/office/drawing/2014/main" id="{BC8AAD73-0AEC-47EE-8DCE-EB49AE8E8D5D}"/>
            </a:ext>
          </a:extLst>
        </xdr:cNvPr>
        <xdr:cNvSpPr txBox="1"/>
      </xdr:nvSpPr>
      <xdr:spPr>
        <a:xfrm>
          <a:off x="9477375" y="9258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17B47D7A-E895-4A76-961B-3464DF59E967}"/>
            </a:ext>
          </a:extLst>
        </xdr:cNvPr>
        <xdr:cNvSpPr/>
      </xdr:nvSpPr>
      <xdr:spPr>
        <a:xfrm>
          <a:off x="9401175" y="92796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16129</xdr:rowOff>
    </xdr:from>
    <xdr:to>
      <xdr:col>50</xdr:col>
      <xdr:colOff>114300</xdr:colOff>
      <xdr:row>55</xdr:row>
      <xdr:rowOff>20066</xdr:rowOff>
    </xdr:to>
    <xdr:cxnSp macro="">
      <xdr:nvCxnSpPr>
        <xdr:cNvPr id="356" name="直線コネクタ 355">
          <a:extLst>
            <a:ext uri="{FF2B5EF4-FFF2-40B4-BE49-F238E27FC236}">
              <a16:creationId xmlns:a16="http://schemas.microsoft.com/office/drawing/2014/main" id="{30923E88-B0C6-499B-B2C2-C3C3B13BF2CD}"/>
            </a:ext>
          </a:extLst>
        </xdr:cNvPr>
        <xdr:cNvCxnSpPr/>
      </xdr:nvCxnSpPr>
      <xdr:spPr>
        <a:xfrm>
          <a:off x="7886700" y="8931529"/>
          <a:ext cx="8001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91FE7CED-6B1A-435F-B133-6A49B6A127D7}"/>
            </a:ext>
          </a:extLst>
        </xdr:cNvPr>
        <xdr:cNvSpPr/>
      </xdr:nvSpPr>
      <xdr:spPr>
        <a:xfrm>
          <a:off x="8639175" y="92872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8" name="テキスト ボックス 357">
          <a:extLst>
            <a:ext uri="{FF2B5EF4-FFF2-40B4-BE49-F238E27FC236}">
              <a16:creationId xmlns:a16="http://schemas.microsoft.com/office/drawing/2014/main" id="{955D41A6-8196-4C88-BD44-9BAB83D3B98E}"/>
            </a:ext>
          </a:extLst>
        </xdr:cNvPr>
        <xdr:cNvSpPr txBox="1"/>
      </xdr:nvSpPr>
      <xdr:spPr>
        <a:xfrm>
          <a:off x="8467803" y="937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89662</xdr:rowOff>
    </xdr:from>
    <xdr:to>
      <xdr:col>45</xdr:col>
      <xdr:colOff>177800</xdr:colOff>
      <xdr:row>55</xdr:row>
      <xdr:rowOff>16129</xdr:rowOff>
    </xdr:to>
    <xdr:cxnSp macro="">
      <xdr:nvCxnSpPr>
        <xdr:cNvPr id="359" name="直線コネクタ 358">
          <a:extLst>
            <a:ext uri="{FF2B5EF4-FFF2-40B4-BE49-F238E27FC236}">
              <a16:creationId xmlns:a16="http://schemas.microsoft.com/office/drawing/2014/main" id="{4E2989B5-F773-45DA-937F-1F30E6C064F3}"/>
            </a:ext>
          </a:extLst>
        </xdr:cNvPr>
        <xdr:cNvCxnSpPr/>
      </xdr:nvCxnSpPr>
      <xdr:spPr>
        <a:xfrm>
          <a:off x="7077075" y="8839962"/>
          <a:ext cx="809625" cy="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EB05B624-2B09-4D6C-BEBA-913EAE06CBFC}"/>
            </a:ext>
          </a:extLst>
        </xdr:cNvPr>
        <xdr:cNvSpPr/>
      </xdr:nvSpPr>
      <xdr:spPr>
        <a:xfrm>
          <a:off x="7839075" y="928852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1" name="テキスト ボックス 360">
          <a:extLst>
            <a:ext uri="{FF2B5EF4-FFF2-40B4-BE49-F238E27FC236}">
              <a16:creationId xmlns:a16="http://schemas.microsoft.com/office/drawing/2014/main" id="{E836ADE9-097F-4E9B-98FB-6E8303BFC444}"/>
            </a:ext>
          </a:extLst>
        </xdr:cNvPr>
        <xdr:cNvSpPr txBox="1"/>
      </xdr:nvSpPr>
      <xdr:spPr>
        <a:xfrm>
          <a:off x="7677228" y="938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89662</xdr:rowOff>
    </xdr:from>
    <xdr:to>
      <xdr:col>41</xdr:col>
      <xdr:colOff>50800</xdr:colOff>
      <xdr:row>55</xdr:row>
      <xdr:rowOff>27940</xdr:rowOff>
    </xdr:to>
    <xdr:cxnSp macro="">
      <xdr:nvCxnSpPr>
        <xdr:cNvPr id="362" name="直線コネクタ 361">
          <a:extLst>
            <a:ext uri="{FF2B5EF4-FFF2-40B4-BE49-F238E27FC236}">
              <a16:creationId xmlns:a16="http://schemas.microsoft.com/office/drawing/2014/main" id="{39D1879D-CB55-43C2-8D47-72195B5188DF}"/>
            </a:ext>
          </a:extLst>
        </xdr:cNvPr>
        <xdr:cNvCxnSpPr/>
      </xdr:nvCxnSpPr>
      <xdr:spPr>
        <a:xfrm flipV="1">
          <a:off x="6286500" y="8839962"/>
          <a:ext cx="790575"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72D917E1-506D-45D4-9437-3218061BBA74}"/>
            </a:ext>
          </a:extLst>
        </xdr:cNvPr>
        <xdr:cNvSpPr/>
      </xdr:nvSpPr>
      <xdr:spPr>
        <a:xfrm>
          <a:off x="7029450" y="929779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35A702F1-0C23-45AA-A579-112DDF89107A}"/>
            </a:ext>
          </a:extLst>
        </xdr:cNvPr>
        <xdr:cNvSpPr txBox="1"/>
      </xdr:nvSpPr>
      <xdr:spPr>
        <a:xfrm>
          <a:off x="6867603" y="939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C1CB84F6-37A2-4661-B103-C7D42197C5C6}"/>
            </a:ext>
          </a:extLst>
        </xdr:cNvPr>
        <xdr:cNvSpPr/>
      </xdr:nvSpPr>
      <xdr:spPr>
        <a:xfrm>
          <a:off x="6238875" y="92977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F697298E-C1E3-4DE2-B5D4-4EF3654B5164}"/>
            </a:ext>
          </a:extLst>
        </xdr:cNvPr>
        <xdr:cNvSpPr txBox="1"/>
      </xdr:nvSpPr>
      <xdr:spPr>
        <a:xfrm>
          <a:off x="6067503" y="939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F47D7ED6-2FF5-4233-A3E8-D682F3DFDBF3}"/>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F99F4610-AF28-4646-8522-F7F6C71F6C27}"/>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C21CADFE-BB5D-45E1-A8EA-CA7D526E9F4E}"/>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8BD9BBEE-F087-45C2-9C9B-918850EE867A}"/>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AB1CA2F-51A9-4485-8390-FC50F88E96EF}"/>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57023</xdr:rowOff>
    </xdr:from>
    <xdr:to>
      <xdr:col>55</xdr:col>
      <xdr:colOff>50800</xdr:colOff>
      <xdr:row>54</xdr:row>
      <xdr:rowOff>158623</xdr:rowOff>
    </xdr:to>
    <xdr:sp macro="" textlink="">
      <xdr:nvSpPr>
        <xdr:cNvPr id="372" name="楕円 371">
          <a:extLst>
            <a:ext uri="{FF2B5EF4-FFF2-40B4-BE49-F238E27FC236}">
              <a16:creationId xmlns:a16="http://schemas.microsoft.com/office/drawing/2014/main" id="{27685DAD-987A-4E8D-B25C-22BEB8A8530A}"/>
            </a:ext>
          </a:extLst>
        </xdr:cNvPr>
        <xdr:cNvSpPr/>
      </xdr:nvSpPr>
      <xdr:spPr>
        <a:xfrm>
          <a:off x="9401175" y="881049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79900</xdr:rowOff>
    </xdr:from>
    <xdr:ext cx="469744" cy="259045"/>
    <xdr:sp macro="" textlink="">
      <xdr:nvSpPr>
        <xdr:cNvPr id="373" name="農林水産業費該当値テキスト">
          <a:extLst>
            <a:ext uri="{FF2B5EF4-FFF2-40B4-BE49-F238E27FC236}">
              <a16:creationId xmlns:a16="http://schemas.microsoft.com/office/drawing/2014/main" id="{67ED5F0F-614E-4645-AD26-7CA80AFDC864}"/>
            </a:ext>
          </a:extLst>
        </xdr:cNvPr>
        <xdr:cNvSpPr txBox="1"/>
      </xdr:nvSpPr>
      <xdr:spPr>
        <a:xfrm>
          <a:off x="9477375" y="86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140716</xdr:rowOff>
    </xdr:from>
    <xdr:to>
      <xdr:col>50</xdr:col>
      <xdr:colOff>165100</xdr:colOff>
      <xdr:row>55</xdr:row>
      <xdr:rowOff>70866</xdr:rowOff>
    </xdr:to>
    <xdr:sp macro="" textlink="">
      <xdr:nvSpPr>
        <xdr:cNvPr id="374" name="楕円 373">
          <a:extLst>
            <a:ext uri="{FF2B5EF4-FFF2-40B4-BE49-F238E27FC236}">
              <a16:creationId xmlns:a16="http://schemas.microsoft.com/office/drawing/2014/main" id="{F1C7E125-BCDF-446C-939C-54485BCA2080}"/>
            </a:ext>
          </a:extLst>
        </xdr:cNvPr>
        <xdr:cNvSpPr/>
      </xdr:nvSpPr>
      <xdr:spPr>
        <a:xfrm>
          <a:off x="8639175" y="889736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87393</xdr:rowOff>
    </xdr:from>
    <xdr:ext cx="469744" cy="259045"/>
    <xdr:sp macro="" textlink="">
      <xdr:nvSpPr>
        <xdr:cNvPr id="375" name="テキスト ボックス 374">
          <a:extLst>
            <a:ext uri="{FF2B5EF4-FFF2-40B4-BE49-F238E27FC236}">
              <a16:creationId xmlns:a16="http://schemas.microsoft.com/office/drawing/2014/main" id="{E81ED35E-08E8-4A9C-BF21-EBD57C793677}"/>
            </a:ext>
          </a:extLst>
        </xdr:cNvPr>
        <xdr:cNvSpPr txBox="1"/>
      </xdr:nvSpPr>
      <xdr:spPr>
        <a:xfrm>
          <a:off x="8467803" y="867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136779</xdr:rowOff>
    </xdr:from>
    <xdr:to>
      <xdr:col>46</xdr:col>
      <xdr:colOff>38100</xdr:colOff>
      <xdr:row>55</xdr:row>
      <xdr:rowOff>66929</xdr:rowOff>
    </xdr:to>
    <xdr:sp macro="" textlink="">
      <xdr:nvSpPr>
        <xdr:cNvPr id="376" name="楕円 375">
          <a:extLst>
            <a:ext uri="{FF2B5EF4-FFF2-40B4-BE49-F238E27FC236}">
              <a16:creationId xmlns:a16="http://schemas.microsoft.com/office/drawing/2014/main" id="{59BD2782-9A63-44E4-994D-CE029E970E95}"/>
            </a:ext>
          </a:extLst>
        </xdr:cNvPr>
        <xdr:cNvSpPr/>
      </xdr:nvSpPr>
      <xdr:spPr>
        <a:xfrm>
          <a:off x="7839075" y="889342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83456</xdr:rowOff>
    </xdr:from>
    <xdr:ext cx="469744" cy="259045"/>
    <xdr:sp macro="" textlink="">
      <xdr:nvSpPr>
        <xdr:cNvPr id="377" name="テキスト ボックス 376">
          <a:extLst>
            <a:ext uri="{FF2B5EF4-FFF2-40B4-BE49-F238E27FC236}">
              <a16:creationId xmlns:a16="http://schemas.microsoft.com/office/drawing/2014/main" id="{9106F0D8-6813-4BBC-9F63-62CF434BE740}"/>
            </a:ext>
          </a:extLst>
        </xdr:cNvPr>
        <xdr:cNvSpPr txBox="1"/>
      </xdr:nvSpPr>
      <xdr:spPr>
        <a:xfrm>
          <a:off x="7677228" y="867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38862</xdr:rowOff>
    </xdr:from>
    <xdr:to>
      <xdr:col>41</xdr:col>
      <xdr:colOff>101600</xdr:colOff>
      <xdr:row>54</xdr:row>
      <xdr:rowOff>140462</xdr:rowOff>
    </xdr:to>
    <xdr:sp macro="" textlink="">
      <xdr:nvSpPr>
        <xdr:cNvPr id="378" name="楕円 377">
          <a:extLst>
            <a:ext uri="{FF2B5EF4-FFF2-40B4-BE49-F238E27FC236}">
              <a16:creationId xmlns:a16="http://schemas.microsoft.com/office/drawing/2014/main" id="{4D7D0DC7-4F90-4E17-BBA2-F67B561A6FB7}"/>
            </a:ext>
          </a:extLst>
        </xdr:cNvPr>
        <xdr:cNvSpPr/>
      </xdr:nvSpPr>
      <xdr:spPr>
        <a:xfrm>
          <a:off x="7029450" y="87923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156989</xdr:rowOff>
    </xdr:from>
    <xdr:ext cx="469744" cy="259045"/>
    <xdr:sp macro="" textlink="">
      <xdr:nvSpPr>
        <xdr:cNvPr id="379" name="テキスト ボックス 378">
          <a:extLst>
            <a:ext uri="{FF2B5EF4-FFF2-40B4-BE49-F238E27FC236}">
              <a16:creationId xmlns:a16="http://schemas.microsoft.com/office/drawing/2014/main" id="{D9B673A9-F18B-4389-A65A-FF0D7A35D5D0}"/>
            </a:ext>
          </a:extLst>
        </xdr:cNvPr>
        <xdr:cNvSpPr txBox="1"/>
      </xdr:nvSpPr>
      <xdr:spPr>
        <a:xfrm>
          <a:off x="6867603" y="858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148590</xdr:rowOff>
    </xdr:from>
    <xdr:to>
      <xdr:col>36</xdr:col>
      <xdr:colOff>165100</xdr:colOff>
      <xdr:row>55</xdr:row>
      <xdr:rowOff>78740</xdr:rowOff>
    </xdr:to>
    <xdr:sp macro="" textlink="">
      <xdr:nvSpPr>
        <xdr:cNvPr id="380" name="楕円 379">
          <a:extLst>
            <a:ext uri="{FF2B5EF4-FFF2-40B4-BE49-F238E27FC236}">
              <a16:creationId xmlns:a16="http://schemas.microsoft.com/office/drawing/2014/main" id="{27BA8CF0-B4F2-47DA-83B9-DFCF498F7127}"/>
            </a:ext>
          </a:extLst>
        </xdr:cNvPr>
        <xdr:cNvSpPr/>
      </xdr:nvSpPr>
      <xdr:spPr>
        <a:xfrm>
          <a:off x="6238875" y="8898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95267</xdr:rowOff>
    </xdr:from>
    <xdr:ext cx="469744" cy="259045"/>
    <xdr:sp macro="" textlink="">
      <xdr:nvSpPr>
        <xdr:cNvPr id="381" name="テキスト ボックス 380">
          <a:extLst>
            <a:ext uri="{FF2B5EF4-FFF2-40B4-BE49-F238E27FC236}">
              <a16:creationId xmlns:a16="http://schemas.microsoft.com/office/drawing/2014/main" id="{403C273D-B2A3-4670-AACB-F22354248DEC}"/>
            </a:ext>
          </a:extLst>
        </xdr:cNvPr>
        <xdr:cNvSpPr txBox="1"/>
      </xdr:nvSpPr>
      <xdr:spPr>
        <a:xfrm>
          <a:off x="6067503" y="86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C69C5A7A-C63B-4CE3-84D6-177D9895672C}"/>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B600D30E-9787-4AD0-9A09-2F304E8A62BA}"/>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9D170A8C-EBA4-4857-93A3-B61BCBFE5C33}"/>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99AB08F2-D4E2-4266-8FB7-A0775951AB42}"/>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D42ABECE-F345-4C23-9DB7-E325113FD8FA}"/>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ED5F6EDC-E1FC-4E29-A732-27BF7D127BD7}"/>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63B5B02E-3F2E-4C3E-818F-5E9C6C2C14BE}"/>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315FD298-D1C7-436E-9B6D-BAF3AE09EE31}"/>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9ED7D54F-2CB7-42FF-A44F-01CFE52ADBFD}"/>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4AB47E95-1ED6-4381-9B49-A37AFD6FBF9B}"/>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8205210C-D83F-47D7-A574-E08CAC05CD8E}"/>
            </a:ext>
          </a:extLst>
        </xdr:cNvPr>
        <xdr:cNvCxnSpPr/>
      </xdr:nvCxnSpPr>
      <xdr:spPr>
        <a:xfrm>
          <a:off x="5953125" y="129036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32ADCA4C-0F68-40CF-9138-F448FC1E2DAC}"/>
            </a:ext>
          </a:extLst>
        </xdr:cNvPr>
        <xdr:cNvSpPr txBox="1"/>
      </xdr:nvSpPr>
      <xdr:spPr>
        <a:xfrm>
          <a:off x="5723389"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5E18D46D-89EE-42E0-B10E-BE59A968367F}"/>
            </a:ext>
          </a:extLst>
        </xdr:cNvPr>
        <xdr:cNvCxnSpPr/>
      </xdr:nvCxnSpPr>
      <xdr:spPr>
        <a:xfrm>
          <a:off x="5953125" y="125929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B8A71C1F-B1CF-445F-B8B4-0B254B1C0E32}"/>
            </a:ext>
          </a:extLst>
        </xdr:cNvPr>
        <xdr:cNvSpPr txBox="1"/>
      </xdr:nvSpPr>
      <xdr:spPr>
        <a:xfrm>
          <a:off x="5478976" y="12457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7865A1C0-E85C-4041-9E40-61D351159121}"/>
            </a:ext>
          </a:extLst>
        </xdr:cNvPr>
        <xdr:cNvCxnSpPr/>
      </xdr:nvCxnSpPr>
      <xdr:spPr>
        <a:xfrm>
          <a:off x="5953125" y="122854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BFC4543A-C82C-462B-879F-9BF2FFE5B9AA}"/>
            </a:ext>
          </a:extLst>
        </xdr:cNvPr>
        <xdr:cNvSpPr txBox="1"/>
      </xdr:nvSpPr>
      <xdr:spPr>
        <a:xfrm>
          <a:off x="5478976" y="12155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D3552DA8-CFDB-42C7-B9D3-14E22EA6C9D5}"/>
            </a:ext>
          </a:extLst>
        </xdr:cNvPr>
        <xdr:cNvCxnSpPr/>
      </xdr:nvCxnSpPr>
      <xdr:spPr>
        <a:xfrm>
          <a:off x="5953125" y="119747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8A6330E8-6C5B-495C-A218-6408A914900D}"/>
            </a:ext>
          </a:extLst>
        </xdr:cNvPr>
        <xdr:cNvSpPr txBox="1"/>
      </xdr:nvSpPr>
      <xdr:spPr>
        <a:xfrm>
          <a:off x="5478976"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AC5FFA53-99D9-4B2D-8FAC-A3043A717B88}"/>
            </a:ext>
          </a:extLst>
        </xdr:cNvPr>
        <xdr:cNvCxnSpPr/>
      </xdr:nvCxnSpPr>
      <xdr:spPr>
        <a:xfrm>
          <a:off x="5953125" y="116672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D1FEE278-A7C1-4166-BA29-C76C5775C10D}"/>
            </a:ext>
          </a:extLst>
        </xdr:cNvPr>
        <xdr:cNvSpPr txBox="1"/>
      </xdr:nvSpPr>
      <xdr:spPr>
        <a:xfrm>
          <a:off x="5421206" y="11528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4DB915F9-0620-452E-A8C7-82BB9C664ADF}"/>
            </a:ext>
          </a:extLst>
        </xdr:cNvPr>
        <xdr:cNvCxnSpPr/>
      </xdr:nvCxnSpPr>
      <xdr:spPr>
        <a:xfrm>
          <a:off x="5953125" y="113565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288EDEFF-7487-4D01-82ED-5449E43C785D}"/>
            </a:ext>
          </a:extLst>
        </xdr:cNvPr>
        <xdr:cNvSpPr txBox="1"/>
      </xdr:nvSpPr>
      <xdr:spPr>
        <a:xfrm>
          <a:off x="5421206" y="11220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5289C2FD-9F99-4160-8435-53EFC7364C16}"/>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E2B0EAE4-FE22-4EF1-A393-FB7DFDF2EE75}"/>
            </a:ext>
          </a:extLst>
        </xdr:cNvPr>
        <xdr:cNvSpPr txBox="1"/>
      </xdr:nvSpPr>
      <xdr:spPr>
        <a:xfrm>
          <a:off x="54212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477832F3-377B-40DD-963D-F778A342A603}"/>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BED941A-F0DF-4474-96F7-2993EA74399E}"/>
            </a:ext>
          </a:extLst>
        </xdr:cNvPr>
        <xdr:cNvCxnSpPr/>
      </xdr:nvCxnSpPr>
      <xdr:spPr>
        <a:xfrm flipV="1">
          <a:off x="9427845" y="11574584"/>
          <a:ext cx="1270" cy="129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CD5963-8707-42AA-A87B-2207AF614E39}"/>
            </a:ext>
          </a:extLst>
        </xdr:cNvPr>
        <xdr:cNvSpPr txBox="1"/>
      </xdr:nvSpPr>
      <xdr:spPr>
        <a:xfrm>
          <a:off x="9477375" y="1287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1E5C7248-C21E-4A5F-8BB7-32152DD38EEB}"/>
            </a:ext>
          </a:extLst>
        </xdr:cNvPr>
        <xdr:cNvCxnSpPr/>
      </xdr:nvCxnSpPr>
      <xdr:spPr>
        <a:xfrm>
          <a:off x="9363075" y="1286639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CAFFBAD9-125E-4245-8FE8-A538B3DC816E}"/>
            </a:ext>
          </a:extLst>
        </xdr:cNvPr>
        <xdr:cNvSpPr txBox="1"/>
      </xdr:nvSpPr>
      <xdr:spPr>
        <a:xfrm>
          <a:off x="9477375" y="1135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9EFE1254-5341-4ABA-B910-2112C58C05F8}"/>
            </a:ext>
          </a:extLst>
        </xdr:cNvPr>
        <xdr:cNvCxnSpPr/>
      </xdr:nvCxnSpPr>
      <xdr:spPr>
        <a:xfrm>
          <a:off x="9363075" y="1157458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118658</xdr:rowOff>
    </xdr:from>
    <xdr:to>
      <xdr:col>55</xdr:col>
      <xdr:colOff>0</xdr:colOff>
      <xdr:row>78</xdr:row>
      <xdr:rowOff>162288</xdr:rowOff>
    </xdr:to>
    <xdr:cxnSp macro="">
      <xdr:nvCxnSpPr>
        <xdr:cNvPr id="412" name="直線コネクタ 411">
          <a:extLst>
            <a:ext uri="{FF2B5EF4-FFF2-40B4-BE49-F238E27FC236}">
              <a16:creationId xmlns:a16="http://schemas.microsoft.com/office/drawing/2014/main" id="{3C54C412-5791-47EA-B291-BC1AEB2206CB}"/>
            </a:ext>
          </a:extLst>
        </xdr:cNvPr>
        <xdr:cNvCxnSpPr/>
      </xdr:nvCxnSpPr>
      <xdr:spPr>
        <a:xfrm>
          <a:off x="8686800" y="12761508"/>
          <a:ext cx="74295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3A6EFBE9-FB7E-4D27-BADE-83DC29E7CCA3}"/>
            </a:ext>
          </a:extLst>
        </xdr:cNvPr>
        <xdr:cNvSpPr txBox="1"/>
      </xdr:nvSpPr>
      <xdr:spPr>
        <a:xfrm>
          <a:off x="9477375" y="1236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2AC492D1-3682-4220-945E-D15EF26946E7}"/>
            </a:ext>
          </a:extLst>
        </xdr:cNvPr>
        <xdr:cNvSpPr/>
      </xdr:nvSpPr>
      <xdr:spPr>
        <a:xfrm>
          <a:off x="9401175" y="1250485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118658</xdr:rowOff>
    </xdr:from>
    <xdr:to>
      <xdr:col>50</xdr:col>
      <xdr:colOff>114300</xdr:colOff>
      <xdr:row>79</xdr:row>
      <xdr:rowOff>7525</xdr:rowOff>
    </xdr:to>
    <xdr:cxnSp macro="">
      <xdr:nvCxnSpPr>
        <xdr:cNvPr id="415" name="直線コネクタ 414">
          <a:extLst>
            <a:ext uri="{FF2B5EF4-FFF2-40B4-BE49-F238E27FC236}">
              <a16:creationId xmlns:a16="http://schemas.microsoft.com/office/drawing/2014/main" id="{9119728E-A062-4D3E-9D2F-5FDC325608C4}"/>
            </a:ext>
          </a:extLst>
        </xdr:cNvPr>
        <xdr:cNvCxnSpPr/>
      </xdr:nvCxnSpPr>
      <xdr:spPr>
        <a:xfrm flipV="1">
          <a:off x="7886700" y="12761508"/>
          <a:ext cx="800100" cy="5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234CEA13-27EA-422E-A7E7-EAAC4C9B62A2}"/>
            </a:ext>
          </a:extLst>
        </xdr:cNvPr>
        <xdr:cNvSpPr/>
      </xdr:nvSpPr>
      <xdr:spPr>
        <a:xfrm>
          <a:off x="8639175" y="124502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F74EAF4F-7C52-4F3C-BBDD-F5BBA9FBA92C}"/>
            </a:ext>
          </a:extLst>
        </xdr:cNvPr>
        <xdr:cNvSpPr txBox="1"/>
      </xdr:nvSpPr>
      <xdr:spPr>
        <a:xfrm>
          <a:off x="8438661" y="1223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113564</xdr:rowOff>
    </xdr:from>
    <xdr:to>
      <xdr:col>45</xdr:col>
      <xdr:colOff>177800</xdr:colOff>
      <xdr:row>79</xdr:row>
      <xdr:rowOff>7525</xdr:rowOff>
    </xdr:to>
    <xdr:cxnSp macro="">
      <xdr:nvCxnSpPr>
        <xdr:cNvPr id="418" name="直線コネクタ 417">
          <a:extLst>
            <a:ext uri="{FF2B5EF4-FFF2-40B4-BE49-F238E27FC236}">
              <a16:creationId xmlns:a16="http://schemas.microsoft.com/office/drawing/2014/main" id="{31665926-10B5-4330-845A-871DCAA202B2}"/>
            </a:ext>
          </a:extLst>
        </xdr:cNvPr>
        <xdr:cNvCxnSpPr/>
      </xdr:nvCxnSpPr>
      <xdr:spPr>
        <a:xfrm>
          <a:off x="7077075" y="12753239"/>
          <a:ext cx="809625" cy="5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1F46E71F-EE4B-426C-80DF-0C25FFE50D21}"/>
            </a:ext>
          </a:extLst>
        </xdr:cNvPr>
        <xdr:cNvSpPr/>
      </xdr:nvSpPr>
      <xdr:spPr>
        <a:xfrm>
          <a:off x="7839075" y="123327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9D526639-136C-4EE2-BA0D-353653064479}"/>
            </a:ext>
          </a:extLst>
        </xdr:cNvPr>
        <xdr:cNvSpPr txBox="1"/>
      </xdr:nvSpPr>
      <xdr:spPr>
        <a:xfrm>
          <a:off x="7648086" y="1212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113564</xdr:rowOff>
    </xdr:from>
    <xdr:to>
      <xdr:col>41</xdr:col>
      <xdr:colOff>50800</xdr:colOff>
      <xdr:row>79</xdr:row>
      <xdr:rowOff>30180</xdr:rowOff>
    </xdr:to>
    <xdr:cxnSp macro="">
      <xdr:nvCxnSpPr>
        <xdr:cNvPr id="421" name="直線コネクタ 420">
          <a:extLst>
            <a:ext uri="{FF2B5EF4-FFF2-40B4-BE49-F238E27FC236}">
              <a16:creationId xmlns:a16="http://schemas.microsoft.com/office/drawing/2014/main" id="{EE588BC2-B4B4-4547-BC55-27F9CBDBC588}"/>
            </a:ext>
          </a:extLst>
        </xdr:cNvPr>
        <xdr:cNvCxnSpPr/>
      </xdr:nvCxnSpPr>
      <xdr:spPr>
        <a:xfrm flipV="1">
          <a:off x="6286500" y="12753239"/>
          <a:ext cx="790575" cy="7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AABEC0F7-6BA6-450B-82EE-EBB8A2066B0C}"/>
            </a:ext>
          </a:extLst>
        </xdr:cNvPr>
        <xdr:cNvSpPr/>
      </xdr:nvSpPr>
      <xdr:spPr>
        <a:xfrm>
          <a:off x="7029450" y="123647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563CD0D4-7FCB-4F67-8DD1-8A4825A50003}"/>
            </a:ext>
          </a:extLst>
        </xdr:cNvPr>
        <xdr:cNvSpPr txBox="1"/>
      </xdr:nvSpPr>
      <xdr:spPr>
        <a:xfrm>
          <a:off x="6847986" y="121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6B896302-DD10-47EB-AD0E-63B07A31AEE8}"/>
            </a:ext>
          </a:extLst>
        </xdr:cNvPr>
        <xdr:cNvSpPr/>
      </xdr:nvSpPr>
      <xdr:spPr>
        <a:xfrm>
          <a:off x="6238875" y="12610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B49FEB85-FE43-452A-89EE-1B356181CB77}"/>
            </a:ext>
          </a:extLst>
        </xdr:cNvPr>
        <xdr:cNvSpPr txBox="1"/>
      </xdr:nvSpPr>
      <xdr:spPr>
        <a:xfrm>
          <a:off x="6038361" y="123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72861B71-1F20-4C56-A6D1-889C752E37C8}"/>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70D186D3-1BFD-4C31-95D9-0FF15E7040C9}"/>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955E8BC4-E602-45A5-8FD3-CC500330695D}"/>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22BF4BE1-A6DF-41B7-9255-6BC9CB6BB8C8}"/>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7E2F8109-95B0-45C7-9326-45695AD43A26}"/>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111488</xdr:rowOff>
    </xdr:from>
    <xdr:to>
      <xdr:col>55</xdr:col>
      <xdr:colOff>50800</xdr:colOff>
      <xdr:row>79</xdr:row>
      <xdr:rowOff>41638</xdr:rowOff>
    </xdr:to>
    <xdr:sp macro="" textlink="">
      <xdr:nvSpPr>
        <xdr:cNvPr id="431" name="楕円 430">
          <a:extLst>
            <a:ext uri="{FF2B5EF4-FFF2-40B4-BE49-F238E27FC236}">
              <a16:creationId xmlns:a16="http://schemas.microsoft.com/office/drawing/2014/main" id="{D7E9005A-03AE-42BB-A45A-82D77E8EEEFF}"/>
            </a:ext>
          </a:extLst>
        </xdr:cNvPr>
        <xdr:cNvSpPr/>
      </xdr:nvSpPr>
      <xdr:spPr>
        <a:xfrm>
          <a:off x="9401175" y="1275116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26415</xdr:rowOff>
    </xdr:from>
    <xdr:ext cx="469744" cy="259045"/>
    <xdr:sp macro="" textlink="">
      <xdr:nvSpPr>
        <xdr:cNvPr id="432" name="商工費該当値テキスト">
          <a:extLst>
            <a:ext uri="{FF2B5EF4-FFF2-40B4-BE49-F238E27FC236}">
              <a16:creationId xmlns:a16="http://schemas.microsoft.com/office/drawing/2014/main" id="{38315DA6-8541-40B7-88A6-23E96CD62B36}"/>
            </a:ext>
          </a:extLst>
        </xdr:cNvPr>
        <xdr:cNvSpPr txBox="1"/>
      </xdr:nvSpPr>
      <xdr:spPr>
        <a:xfrm>
          <a:off x="9477375" y="1266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67858</xdr:rowOff>
    </xdr:from>
    <xdr:to>
      <xdr:col>50</xdr:col>
      <xdr:colOff>165100</xdr:colOff>
      <xdr:row>78</xdr:row>
      <xdr:rowOff>169458</xdr:rowOff>
    </xdr:to>
    <xdr:sp macro="" textlink="">
      <xdr:nvSpPr>
        <xdr:cNvPr id="433" name="楕円 432">
          <a:extLst>
            <a:ext uri="{FF2B5EF4-FFF2-40B4-BE49-F238E27FC236}">
              <a16:creationId xmlns:a16="http://schemas.microsoft.com/office/drawing/2014/main" id="{CABAE4B2-6B8B-4F92-8F4D-1B896AD6C8FB}"/>
            </a:ext>
          </a:extLst>
        </xdr:cNvPr>
        <xdr:cNvSpPr/>
      </xdr:nvSpPr>
      <xdr:spPr>
        <a:xfrm>
          <a:off x="8639175" y="127043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160585</xdr:rowOff>
    </xdr:from>
    <xdr:ext cx="534377" cy="259045"/>
    <xdr:sp macro="" textlink="">
      <xdr:nvSpPr>
        <xdr:cNvPr id="434" name="テキスト ボックス 433">
          <a:extLst>
            <a:ext uri="{FF2B5EF4-FFF2-40B4-BE49-F238E27FC236}">
              <a16:creationId xmlns:a16="http://schemas.microsoft.com/office/drawing/2014/main" id="{C6F186C2-EB8C-41D2-9F9B-4B3ACD1A59E3}"/>
            </a:ext>
          </a:extLst>
        </xdr:cNvPr>
        <xdr:cNvSpPr txBox="1"/>
      </xdr:nvSpPr>
      <xdr:spPr>
        <a:xfrm>
          <a:off x="8438661" y="1280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128175</xdr:rowOff>
    </xdr:from>
    <xdr:to>
      <xdr:col>46</xdr:col>
      <xdr:colOff>38100</xdr:colOff>
      <xdr:row>79</xdr:row>
      <xdr:rowOff>58325</xdr:rowOff>
    </xdr:to>
    <xdr:sp macro="" textlink="">
      <xdr:nvSpPr>
        <xdr:cNvPr id="435" name="楕円 434">
          <a:extLst>
            <a:ext uri="{FF2B5EF4-FFF2-40B4-BE49-F238E27FC236}">
              <a16:creationId xmlns:a16="http://schemas.microsoft.com/office/drawing/2014/main" id="{5198CA2A-ED0B-43C2-8BDD-E3B1CFEA741E}"/>
            </a:ext>
          </a:extLst>
        </xdr:cNvPr>
        <xdr:cNvSpPr/>
      </xdr:nvSpPr>
      <xdr:spPr>
        <a:xfrm>
          <a:off x="7839075" y="12764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49452</xdr:rowOff>
    </xdr:from>
    <xdr:ext cx="469744" cy="259045"/>
    <xdr:sp macro="" textlink="">
      <xdr:nvSpPr>
        <xdr:cNvPr id="436" name="テキスト ボックス 435">
          <a:extLst>
            <a:ext uri="{FF2B5EF4-FFF2-40B4-BE49-F238E27FC236}">
              <a16:creationId xmlns:a16="http://schemas.microsoft.com/office/drawing/2014/main" id="{066AEB0A-0443-4073-B361-9237E6E49640}"/>
            </a:ext>
          </a:extLst>
        </xdr:cNvPr>
        <xdr:cNvSpPr txBox="1"/>
      </xdr:nvSpPr>
      <xdr:spPr>
        <a:xfrm>
          <a:off x="7677228" y="128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62764</xdr:rowOff>
    </xdr:from>
    <xdr:to>
      <xdr:col>41</xdr:col>
      <xdr:colOff>101600</xdr:colOff>
      <xdr:row>78</xdr:row>
      <xdr:rowOff>164364</xdr:rowOff>
    </xdr:to>
    <xdr:sp macro="" textlink="">
      <xdr:nvSpPr>
        <xdr:cNvPr id="437" name="楕円 436">
          <a:extLst>
            <a:ext uri="{FF2B5EF4-FFF2-40B4-BE49-F238E27FC236}">
              <a16:creationId xmlns:a16="http://schemas.microsoft.com/office/drawing/2014/main" id="{561BF99F-D47D-49EE-AC0D-99B09794E39B}"/>
            </a:ext>
          </a:extLst>
        </xdr:cNvPr>
        <xdr:cNvSpPr/>
      </xdr:nvSpPr>
      <xdr:spPr>
        <a:xfrm>
          <a:off x="7029450" y="127056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155491</xdr:rowOff>
    </xdr:from>
    <xdr:ext cx="534377" cy="259045"/>
    <xdr:sp macro="" textlink="">
      <xdr:nvSpPr>
        <xdr:cNvPr id="438" name="テキスト ボックス 437">
          <a:extLst>
            <a:ext uri="{FF2B5EF4-FFF2-40B4-BE49-F238E27FC236}">
              <a16:creationId xmlns:a16="http://schemas.microsoft.com/office/drawing/2014/main" id="{5F6586CF-42D9-4A76-ABCC-442064B6B289}"/>
            </a:ext>
          </a:extLst>
        </xdr:cNvPr>
        <xdr:cNvSpPr txBox="1"/>
      </xdr:nvSpPr>
      <xdr:spPr>
        <a:xfrm>
          <a:off x="6847986" y="127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150830</xdr:rowOff>
    </xdr:from>
    <xdr:to>
      <xdr:col>36</xdr:col>
      <xdr:colOff>165100</xdr:colOff>
      <xdr:row>79</xdr:row>
      <xdr:rowOff>80980</xdr:rowOff>
    </xdr:to>
    <xdr:sp macro="" textlink="">
      <xdr:nvSpPr>
        <xdr:cNvPr id="439" name="楕円 438">
          <a:extLst>
            <a:ext uri="{FF2B5EF4-FFF2-40B4-BE49-F238E27FC236}">
              <a16:creationId xmlns:a16="http://schemas.microsoft.com/office/drawing/2014/main" id="{5BB94334-3CA6-4F4B-B81E-B5BCB6E4B2C1}"/>
            </a:ext>
          </a:extLst>
        </xdr:cNvPr>
        <xdr:cNvSpPr/>
      </xdr:nvSpPr>
      <xdr:spPr>
        <a:xfrm>
          <a:off x="6238875" y="127905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72107</xdr:rowOff>
    </xdr:from>
    <xdr:ext cx="469744" cy="259045"/>
    <xdr:sp macro="" textlink="">
      <xdr:nvSpPr>
        <xdr:cNvPr id="440" name="テキスト ボックス 439">
          <a:extLst>
            <a:ext uri="{FF2B5EF4-FFF2-40B4-BE49-F238E27FC236}">
              <a16:creationId xmlns:a16="http://schemas.microsoft.com/office/drawing/2014/main" id="{5BCB105F-75FE-4F7C-B413-84E94F5D690B}"/>
            </a:ext>
          </a:extLst>
        </xdr:cNvPr>
        <xdr:cNvSpPr txBox="1"/>
      </xdr:nvSpPr>
      <xdr:spPr>
        <a:xfrm>
          <a:off x="6067503" y="12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664B6F9D-73DE-4827-A934-C0B291853E22}"/>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8274B5A4-F5F7-4066-83D0-3E2CE7569CB9}"/>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89A9E83-D3D6-411D-B4DE-AA7AC0E446C1}"/>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1F15C02B-A05B-4248-8660-A1753BF0973F}"/>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18E32691-BE7C-4C39-8E56-0B32DA1E22AA}"/>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486C7318-B74D-4031-8C17-EFC3D9B1A3FA}"/>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7BF3130D-58C7-4FE3-8026-4A3352154159}"/>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450ED791-835B-462C-A9C2-0ADF1F7DAAA2}"/>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CA8C1886-81E4-4F2C-A1AC-09DAEC705C74}"/>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506E283E-F9AB-40B0-B50E-3958C7562DE4}"/>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EB212CC2-3671-4CD8-AAEB-296562FFDFA7}"/>
            </a:ext>
          </a:extLst>
        </xdr:cNvPr>
        <xdr:cNvSpPr txBox="1"/>
      </xdr:nvSpPr>
      <xdr:spPr>
        <a:xfrm>
          <a:off x="5478976"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58D15948-E6EB-4685-BEC8-54916E5DE57A}"/>
            </a:ext>
          </a:extLst>
        </xdr:cNvPr>
        <xdr:cNvCxnSpPr/>
      </xdr:nvCxnSpPr>
      <xdr:spPr>
        <a:xfrm>
          <a:off x="5953125" y="16087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D32FBEC0-9972-4CC0-B128-08A01EF0E75A}"/>
            </a:ext>
          </a:extLst>
        </xdr:cNvPr>
        <xdr:cNvSpPr txBox="1"/>
      </xdr:nvSpPr>
      <xdr:spPr>
        <a:xfrm>
          <a:off x="5478976" y="1594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70B150BF-D4ED-4A96-8E08-FC3D2C02EFF5}"/>
            </a:ext>
          </a:extLst>
        </xdr:cNvPr>
        <xdr:cNvCxnSpPr/>
      </xdr:nvCxnSpPr>
      <xdr:spPr>
        <a:xfrm>
          <a:off x="5953125" y="15630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4F83557B-642A-461C-8EB4-5D43CCA12F82}"/>
            </a:ext>
          </a:extLst>
        </xdr:cNvPr>
        <xdr:cNvSpPr txBox="1"/>
      </xdr:nvSpPr>
      <xdr:spPr>
        <a:xfrm>
          <a:off x="5478976" y="15485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188069A3-E506-43EB-A234-232F0A4306A1}"/>
            </a:ext>
          </a:extLst>
        </xdr:cNvPr>
        <xdr:cNvCxnSpPr/>
      </xdr:nvCxnSpPr>
      <xdr:spPr>
        <a:xfrm>
          <a:off x="5953125" y="15173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8FA698AE-762C-43FD-9F84-88E14B71AE97}"/>
            </a:ext>
          </a:extLst>
        </xdr:cNvPr>
        <xdr:cNvSpPr txBox="1"/>
      </xdr:nvSpPr>
      <xdr:spPr>
        <a:xfrm>
          <a:off x="5478976" y="1502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509A963B-D03F-4DED-82B7-3EA25226C465}"/>
            </a:ext>
          </a:extLst>
        </xdr:cNvPr>
        <xdr:cNvCxnSpPr/>
      </xdr:nvCxnSpPr>
      <xdr:spPr>
        <a:xfrm>
          <a:off x="5953125" y="14725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501930CC-5215-4E8C-AF83-F5AE29EB5DE1}"/>
            </a:ext>
          </a:extLst>
        </xdr:cNvPr>
        <xdr:cNvSpPr txBox="1"/>
      </xdr:nvSpPr>
      <xdr:spPr>
        <a:xfrm>
          <a:off x="5421206" y="14580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6305A44-13F5-4C1F-84F6-B80E8DF405E9}"/>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50B392F5-4228-433B-B79C-839D5F757060}"/>
            </a:ext>
          </a:extLst>
        </xdr:cNvPr>
        <xdr:cNvSpPr txBox="1"/>
      </xdr:nvSpPr>
      <xdr:spPr>
        <a:xfrm>
          <a:off x="54212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F08AF113-439B-4107-87D8-D0B78F6AB96C}"/>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FFEED75A-72D1-4509-8FD8-08FC3CA4409D}"/>
            </a:ext>
          </a:extLst>
        </xdr:cNvPr>
        <xdr:cNvCxnSpPr/>
      </xdr:nvCxnSpPr>
      <xdr:spPr>
        <a:xfrm flipV="1">
          <a:off x="9427845" y="14760888"/>
          <a:ext cx="1270" cy="134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956E8D6B-29C1-4CC2-9417-FB5042115238}"/>
            </a:ext>
          </a:extLst>
        </xdr:cNvPr>
        <xdr:cNvSpPr txBox="1"/>
      </xdr:nvSpPr>
      <xdr:spPr>
        <a:xfrm>
          <a:off x="9477375" y="1610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D405B6DA-434B-4C40-939A-45C13CA32439}"/>
            </a:ext>
          </a:extLst>
        </xdr:cNvPr>
        <xdr:cNvCxnSpPr/>
      </xdr:nvCxnSpPr>
      <xdr:spPr>
        <a:xfrm>
          <a:off x="9363075" y="1610816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50EF20AD-817E-43A8-9D12-D00F67D0F2B7}"/>
            </a:ext>
          </a:extLst>
        </xdr:cNvPr>
        <xdr:cNvSpPr txBox="1"/>
      </xdr:nvSpPr>
      <xdr:spPr>
        <a:xfrm>
          <a:off x="9477375" y="145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377C2559-53FC-419A-B013-BA2AE1BE0033}"/>
            </a:ext>
          </a:extLst>
        </xdr:cNvPr>
        <xdr:cNvCxnSpPr/>
      </xdr:nvCxnSpPr>
      <xdr:spPr>
        <a:xfrm>
          <a:off x="9363075" y="147608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100518</xdr:rowOff>
    </xdr:from>
    <xdr:to>
      <xdr:col>55</xdr:col>
      <xdr:colOff>0</xdr:colOff>
      <xdr:row>95</xdr:row>
      <xdr:rowOff>161372</xdr:rowOff>
    </xdr:to>
    <xdr:cxnSp macro="">
      <xdr:nvCxnSpPr>
        <xdr:cNvPr id="468" name="直線コネクタ 467">
          <a:extLst>
            <a:ext uri="{FF2B5EF4-FFF2-40B4-BE49-F238E27FC236}">
              <a16:creationId xmlns:a16="http://schemas.microsoft.com/office/drawing/2014/main" id="{761F4E6A-17ED-46EE-9DDA-2286773D805F}"/>
            </a:ext>
          </a:extLst>
        </xdr:cNvPr>
        <xdr:cNvCxnSpPr/>
      </xdr:nvCxnSpPr>
      <xdr:spPr>
        <a:xfrm flipV="1">
          <a:off x="8686800" y="15534193"/>
          <a:ext cx="742950" cy="6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9" name="土木費平均値テキスト">
          <a:extLst>
            <a:ext uri="{FF2B5EF4-FFF2-40B4-BE49-F238E27FC236}">
              <a16:creationId xmlns:a16="http://schemas.microsoft.com/office/drawing/2014/main" id="{96CC815D-2FCA-4104-BED2-2D96DCE8FE60}"/>
            </a:ext>
          </a:extLst>
        </xdr:cNvPr>
        <xdr:cNvSpPr txBox="1"/>
      </xdr:nvSpPr>
      <xdr:spPr>
        <a:xfrm>
          <a:off x="9477375" y="15318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532B8973-E729-4C34-93FC-F4C0B87BBC58}"/>
            </a:ext>
          </a:extLst>
        </xdr:cNvPr>
        <xdr:cNvSpPr/>
      </xdr:nvSpPr>
      <xdr:spPr>
        <a:xfrm>
          <a:off x="9401175" y="1546668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59987</xdr:rowOff>
    </xdr:from>
    <xdr:to>
      <xdr:col>50</xdr:col>
      <xdr:colOff>114300</xdr:colOff>
      <xdr:row>95</xdr:row>
      <xdr:rowOff>161372</xdr:rowOff>
    </xdr:to>
    <xdr:cxnSp macro="">
      <xdr:nvCxnSpPr>
        <xdr:cNvPr id="471" name="直線コネクタ 470">
          <a:extLst>
            <a:ext uri="{FF2B5EF4-FFF2-40B4-BE49-F238E27FC236}">
              <a16:creationId xmlns:a16="http://schemas.microsoft.com/office/drawing/2014/main" id="{8DE745B5-46CB-4F1D-AB81-3AF9DE21BB12}"/>
            </a:ext>
          </a:extLst>
        </xdr:cNvPr>
        <xdr:cNvCxnSpPr/>
      </xdr:nvCxnSpPr>
      <xdr:spPr>
        <a:xfrm>
          <a:off x="7886700" y="15490487"/>
          <a:ext cx="800100" cy="10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2DD1571C-566C-4590-9F73-164E6988F003}"/>
            </a:ext>
          </a:extLst>
        </xdr:cNvPr>
        <xdr:cNvSpPr/>
      </xdr:nvSpPr>
      <xdr:spPr>
        <a:xfrm>
          <a:off x="8639175" y="15440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E2B17B4A-88DB-4B36-A6C5-A22D29DA7EBE}"/>
            </a:ext>
          </a:extLst>
        </xdr:cNvPr>
        <xdr:cNvSpPr txBox="1"/>
      </xdr:nvSpPr>
      <xdr:spPr>
        <a:xfrm>
          <a:off x="8438661" y="152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59987</xdr:rowOff>
    </xdr:from>
    <xdr:to>
      <xdr:col>45</xdr:col>
      <xdr:colOff>177800</xdr:colOff>
      <xdr:row>95</xdr:row>
      <xdr:rowOff>68126</xdr:rowOff>
    </xdr:to>
    <xdr:cxnSp macro="">
      <xdr:nvCxnSpPr>
        <xdr:cNvPr id="474" name="直線コネクタ 473">
          <a:extLst>
            <a:ext uri="{FF2B5EF4-FFF2-40B4-BE49-F238E27FC236}">
              <a16:creationId xmlns:a16="http://schemas.microsoft.com/office/drawing/2014/main" id="{EA385255-00D6-4E3E-B88E-3B6EAE5FDE1C}"/>
            </a:ext>
          </a:extLst>
        </xdr:cNvPr>
        <xdr:cNvCxnSpPr/>
      </xdr:nvCxnSpPr>
      <xdr:spPr>
        <a:xfrm flipV="1">
          <a:off x="7077075" y="15490487"/>
          <a:ext cx="809625"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43850D70-0308-41AE-A746-D25874272F2E}"/>
            </a:ext>
          </a:extLst>
        </xdr:cNvPr>
        <xdr:cNvSpPr/>
      </xdr:nvSpPr>
      <xdr:spPr>
        <a:xfrm>
          <a:off x="7839075" y="15382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D41BD3D5-0815-494C-BAB1-BE7D4DF6FE32}"/>
            </a:ext>
          </a:extLst>
        </xdr:cNvPr>
        <xdr:cNvSpPr txBox="1"/>
      </xdr:nvSpPr>
      <xdr:spPr>
        <a:xfrm>
          <a:off x="7648086" y="151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68126</xdr:rowOff>
    </xdr:from>
    <xdr:to>
      <xdr:col>41</xdr:col>
      <xdr:colOff>50800</xdr:colOff>
      <xdr:row>95</xdr:row>
      <xdr:rowOff>102301</xdr:rowOff>
    </xdr:to>
    <xdr:cxnSp macro="">
      <xdr:nvCxnSpPr>
        <xdr:cNvPr id="477" name="直線コネクタ 476">
          <a:extLst>
            <a:ext uri="{FF2B5EF4-FFF2-40B4-BE49-F238E27FC236}">
              <a16:creationId xmlns:a16="http://schemas.microsoft.com/office/drawing/2014/main" id="{3A9B68B7-2C40-4C72-BC37-5DCB566EF62E}"/>
            </a:ext>
          </a:extLst>
        </xdr:cNvPr>
        <xdr:cNvCxnSpPr/>
      </xdr:nvCxnSpPr>
      <xdr:spPr>
        <a:xfrm flipV="1">
          <a:off x="6286500" y="15495451"/>
          <a:ext cx="790575" cy="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8057B409-3618-4054-A893-A2BF05EF5C16}"/>
            </a:ext>
          </a:extLst>
        </xdr:cNvPr>
        <xdr:cNvSpPr/>
      </xdr:nvSpPr>
      <xdr:spPr>
        <a:xfrm>
          <a:off x="7029450" y="154964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79" name="テキスト ボックス 478">
          <a:extLst>
            <a:ext uri="{FF2B5EF4-FFF2-40B4-BE49-F238E27FC236}">
              <a16:creationId xmlns:a16="http://schemas.microsoft.com/office/drawing/2014/main" id="{B5B09D29-7F39-4780-ABF8-68741229065E}"/>
            </a:ext>
          </a:extLst>
        </xdr:cNvPr>
        <xdr:cNvSpPr txBox="1"/>
      </xdr:nvSpPr>
      <xdr:spPr>
        <a:xfrm>
          <a:off x="6847986" y="155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DA186EA-FE96-4876-89F1-1D4185A1FD57}"/>
            </a:ext>
          </a:extLst>
        </xdr:cNvPr>
        <xdr:cNvSpPr/>
      </xdr:nvSpPr>
      <xdr:spPr>
        <a:xfrm>
          <a:off x="6238875" y="15519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1" name="テキスト ボックス 480">
          <a:extLst>
            <a:ext uri="{FF2B5EF4-FFF2-40B4-BE49-F238E27FC236}">
              <a16:creationId xmlns:a16="http://schemas.microsoft.com/office/drawing/2014/main" id="{A37BB250-89AB-4AEB-A64B-6E6CE1A05C35}"/>
            </a:ext>
          </a:extLst>
        </xdr:cNvPr>
        <xdr:cNvSpPr txBox="1"/>
      </xdr:nvSpPr>
      <xdr:spPr>
        <a:xfrm>
          <a:off x="6038361" y="156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7A2AB5B4-3750-4D4F-8852-0EF62D910FA7}"/>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64CF65E2-7115-4356-851A-60303F1AA82B}"/>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374F1B98-02F6-409A-9D8F-F7B368E5F2D9}"/>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806B89A4-7827-4DB6-8AA9-F3CB385BFDF8}"/>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924A4C26-71BC-4B4E-B475-D1EE2B54B721}"/>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49718</xdr:rowOff>
    </xdr:from>
    <xdr:to>
      <xdr:col>55</xdr:col>
      <xdr:colOff>50800</xdr:colOff>
      <xdr:row>95</xdr:row>
      <xdr:rowOff>151318</xdr:rowOff>
    </xdr:to>
    <xdr:sp macro="" textlink="">
      <xdr:nvSpPr>
        <xdr:cNvPr id="487" name="楕円 486">
          <a:extLst>
            <a:ext uri="{FF2B5EF4-FFF2-40B4-BE49-F238E27FC236}">
              <a16:creationId xmlns:a16="http://schemas.microsoft.com/office/drawing/2014/main" id="{5273E70C-159C-429B-B1CF-0015809EF970}"/>
            </a:ext>
          </a:extLst>
        </xdr:cNvPr>
        <xdr:cNvSpPr/>
      </xdr:nvSpPr>
      <xdr:spPr>
        <a:xfrm>
          <a:off x="9401175" y="1547704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28145</xdr:rowOff>
    </xdr:from>
    <xdr:ext cx="534377" cy="259045"/>
    <xdr:sp macro="" textlink="">
      <xdr:nvSpPr>
        <xdr:cNvPr id="488" name="土木費該当値テキスト">
          <a:extLst>
            <a:ext uri="{FF2B5EF4-FFF2-40B4-BE49-F238E27FC236}">
              <a16:creationId xmlns:a16="http://schemas.microsoft.com/office/drawing/2014/main" id="{E687341D-BBA7-442C-BC07-6F20A292722F}"/>
            </a:ext>
          </a:extLst>
        </xdr:cNvPr>
        <xdr:cNvSpPr txBox="1"/>
      </xdr:nvSpPr>
      <xdr:spPr>
        <a:xfrm>
          <a:off x="9477375" y="154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110572</xdr:rowOff>
    </xdr:from>
    <xdr:to>
      <xdr:col>50</xdr:col>
      <xdr:colOff>165100</xdr:colOff>
      <xdr:row>96</xdr:row>
      <xdr:rowOff>40722</xdr:rowOff>
    </xdr:to>
    <xdr:sp macro="" textlink="">
      <xdr:nvSpPr>
        <xdr:cNvPr id="489" name="楕円 488">
          <a:extLst>
            <a:ext uri="{FF2B5EF4-FFF2-40B4-BE49-F238E27FC236}">
              <a16:creationId xmlns:a16="http://schemas.microsoft.com/office/drawing/2014/main" id="{71F57372-A9EA-43B3-A659-DA26C1E0EB9E}"/>
            </a:ext>
          </a:extLst>
        </xdr:cNvPr>
        <xdr:cNvSpPr/>
      </xdr:nvSpPr>
      <xdr:spPr>
        <a:xfrm>
          <a:off x="8639175" y="155378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31849</xdr:rowOff>
    </xdr:from>
    <xdr:ext cx="534377" cy="259045"/>
    <xdr:sp macro="" textlink="">
      <xdr:nvSpPr>
        <xdr:cNvPr id="490" name="テキスト ボックス 489">
          <a:extLst>
            <a:ext uri="{FF2B5EF4-FFF2-40B4-BE49-F238E27FC236}">
              <a16:creationId xmlns:a16="http://schemas.microsoft.com/office/drawing/2014/main" id="{37BAA999-FB01-4A1C-AA2E-B8F8BBADE17C}"/>
            </a:ext>
          </a:extLst>
        </xdr:cNvPr>
        <xdr:cNvSpPr txBox="1"/>
      </xdr:nvSpPr>
      <xdr:spPr>
        <a:xfrm>
          <a:off x="8438661" y="156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9187</xdr:rowOff>
    </xdr:from>
    <xdr:to>
      <xdr:col>46</xdr:col>
      <xdr:colOff>38100</xdr:colOff>
      <xdr:row>95</xdr:row>
      <xdr:rowOff>110787</xdr:rowOff>
    </xdr:to>
    <xdr:sp macro="" textlink="">
      <xdr:nvSpPr>
        <xdr:cNvPr id="491" name="楕円 490">
          <a:extLst>
            <a:ext uri="{FF2B5EF4-FFF2-40B4-BE49-F238E27FC236}">
              <a16:creationId xmlns:a16="http://schemas.microsoft.com/office/drawing/2014/main" id="{040D2FAD-480A-4DC2-913C-63E5C5F83FAF}"/>
            </a:ext>
          </a:extLst>
        </xdr:cNvPr>
        <xdr:cNvSpPr/>
      </xdr:nvSpPr>
      <xdr:spPr>
        <a:xfrm>
          <a:off x="7839075" y="154428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101914</xdr:rowOff>
    </xdr:from>
    <xdr:ext cx="534377" cy="259045"/>
    <xdr:sp macro="" textlink="">
      <xdr:nvSpPr>
        <xdr:cNvPr id="492" name="テキスト ボックス 491">
          <a:extLst>
            <a:ext uri="{FF2B5EF4-FFF2-40B4-BE49-F238E27FC236}">
              <a16:creationId xmlns:a16="http://schemas.microsoft.com/office/drawing/2014/main" id="{0347FAE5-D67A-41CF-965C-B8C1EC733C38}"/>
            </a:ext>
          </a:extLst>
        </xdr:cNvPr>
        <xdr:cNvSpPr txBox="1"/>
      </xdr:nvSpPr>
      <xdr:spPr>
        <a:xfrm>
          <a:off x="7648086" y="155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17326</xdr:rowOff>
    </xdr:from>
    <xdr:to>
      <xdr:col>41</xdr:col>
      <xdr:colOff>101600</xdr:colOff>
      <xdr:row>95</xdr:row>
      <xdr:rowOff>118926</xdr:rowOff>
    </xdr:to>
    <xdr:sp macro="" textlink="">
      <xdr:nvSpPr>
        <xdr:cNvPr id="493" name="楕円 492">
          <a:extLst>
            <a:ext uri="{FF2B5EF4-FFF2-40B4-BE49-F238E27FC236}">
              <a16:creationId xmlns:a16="http://schemas.microsoft.com/office/drawing/2014/main" id="{9EC0DABE-6CE2-4EA7-8395-D6579CEDEB72}"/>
            </a:ext>
          </a:extLst>
        </xdr:cNvPr>
        <xdr:cNvSpPr/>
      </xdr:nvSpPr>
      <xdr:spPr>
        <a:xfrm>
          <a:off x="7029450" y="154478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135453</xdr:rowOff>
    </xdr:from>
    <xdr:ext cx="534377" cy="259045"/>
    <xdr:sp macro="" textlink="">
      <xdr:nvSpPr>
        <xdr:cNvPr id="494" name="テキスト ボックス 493">
          <a:extLst>
            <a:ext uri="{FF2B5EF4-FFF2-40B4-BE49-F238E27FC236}">
              <a16:creationId xmlns:a16="http://schemas.microsoft.com/office/drawing/2014/main" id="{85EE8843-43A9-4BD2-A10C-B813C3A3B7FC}"/>
            </a:ext>
          </a:extLst>
        </xdr:cNvPr>
        <xdr:cNvSpPr txBox="1"/>
      </xdr:nvSpPr>
      <xdr:spPr>
        <a:xfrm>
          <a:off x="6847986" y="152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51501</xdr:rowOff>
    </xdr:from>
    <xdr:to>
      <xdr:col>36</xdr:col>
      <xdr:colOff>165100</xdr:colOff>
      <xdr:row>95</xdr:row>
      <xdr:rowOff>153101</xdr:rowOff>
    </xdr:to>
    <xdr:sp macro="" textlink="">
      <xdr:nvSpPr>
        <xdr:cNvPr id="495" name="楕円 494">
          <a:extLst>
            <a:ext uri="{FF2B5EF4-FFF2-40B4-BE49-F238E27FC236}">
              <a16:creationId xmlns:a16="http://schemas.microsoft.com/office/drawing/2014/main" id="{F24CAD49-2F68-4252-9579-D35D00090F0E}"/>
            </a:ext>
          </a:extLst>
        </xdr:cNvPr>
        <xdr:cNvSpPr/>
      </xdr:nvSpPr>
      <xdr:spPr>
        <a:xfrm>
          <a:off x="6238875" y="1547882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169628</xdr:rowOff>
    </xdr:from>
    <xdr:ext cx="534377" cy="259045"/>
    <xdr:sp macro="" textlink="">
      <xdr:nvSpPr>
        <xdr:cNvPr id="496" name="テキスト ボックス 495">
          <a:extLst>
            <a:ext uri="{FF2B5EF4-FFF2-40B4-BE49-F238E27FC236}">
              <a16:creationId xmlns:a16="http://schemas.microsoft.com/office/drawing/2014/main" id="{715737D6-D850-46E8-B941-74165FEB755B}"/>
            </a:ext>
          </a:extLst>
        </xdr:cNvPr>
        <xdr:cNvSpPr txBox="1"/>
      </xdr:nvSpPr>
      <xdr:spPr>
        <a:xfrm>
          <a:off x="6038361" y="152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4912E793-97B7-4DF5-A865-C02CACA22584}"/>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3D988973-77FF-43DF-8625-FED00F5E7AF9}"/>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1694272D-99AF-4275-A59E-0AC4B987A14C}"/>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9005C63A-FBD4-4C8C-BB13-50A8D4CBAE19}"/>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C58774C8-20FB-4422-88D4-14FE9E577D6F}"/>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F2B168C-65EE-45E2-9BAA-A911AF097D9B}"/>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E024D125-3FA7-4F7A-8188-45B9261FBBF4}"/>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23FC5720-892A-43A0-9F50-AE180A7CFC48}"/>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4850F72C-01E1-4286-875B-25FADF3D6EB0}"/>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5635A2E8-3E59-4DED-9BD8-63A53EE5B28F}"/>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D5C5254E-5B63-4F88-9BED-EA7F0F2EFDE8}"/>
            </a:ext>
          </a:extLst>
        </xdr:cNvPr>
        <xdr:cNvSpPr txBox="1"/>
      </xdr:nvSpPr>
      <xdr:spPr>
        <a:xfrm>
          <a:off x="10794546" y="6598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88B98F38-CB57-4D4B-8F6A-956CE689CF96}"/>
            </a:ext>
          </a:extLst>
        </xdr:cNvPr>
        <xdr:cNvCxnSpPr/>
      </xdr:nvCxnSpPr>
      <xdr:spPr>
        <a:xfrm>
          <a:off x="11210925" y="64266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9" name="テキスト ボックス 508">
          <a:extLst>
            <a:ext uri="{FF2B5EF4-FFF2-40B4-BE49-F238E27FC236}">
              <a16:creationId xmlns:a16="http://schemas.microsoft.com/office/drawing/2014/main" id="{258E3F29-F89D-4771-9E4C-C48C8F714453}"/>
            </a:ext>
          </a:extLst>
        </xdr:cNvPr>
        <xdr:cNvSpPr txBox="1"/>
      </xdr:nvSpPr>
      <xdr:spPr>
        <a:xfrm>
          <a:off x="10736776" y="62876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BA036DF4-0078-4BA7-89F6-AFDDC30AA61B}"/>
            </a:ext>
          </a:extLst>
        </xdr:cNvPr>
        <xdr:cNvCxnSpPr/>
      </xdr:nvCxnSpPr>
      <xdr:spPr>
        <a:xfrm>
          <a:off x="11210925" y="61159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FA1C1903-75EE-435D-81C9-A6B1794646A7}"/>
            </a:ext>
          </a:extLst>
        </xdr:cNvPr>
        <xdr:cNvSpPr txBox="1"/>
      </xdr:nvSpPr>
      <xdr:spPr>
        <a:xfrm>
          <a:off x="10736776" y="5980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1FA86C61-C811-413E-AAFA-FFFE9D217E6C}"/>
            </a:ext>
          </a:extLst>
        </xdr:cNvPr>
        <xdr:cNvCxnSpPr/>
      </xdr:nvCxnSpPr>
      <xdr:spPr>
        <a:xfrm>
          <a:off x="11210925" y="58084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61EC81F-3DBF-417F-96AE-DBE9994F0D85}"/>
            </a:ext>
          </a:extLst>
        </xdr:cNvPr>
        <xdr:cNvSpPr txBox="1"/>
      </xdr:nvSpPr>
      <xdr:spPr>
        <a:xfrm>
          <a:off x="10736776" y="56789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C60B6D9C-A9AD-4648-8703-2231EA0D894E}"/>
            </a:ext>
          </a:extLst>
        </xdr:cNvPr>
        <xdr:cNvCxnSpPr/>
      </xdr:nvCxnSpPr>
      <xdr:spPr>
        <a:xfrm>
          <a:off x="11210925" y="54977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61B0A15E-B9ED-405B-B5F2-DA01CFC890D2}"/>
            </a:ext>
          </a:extLst>
        </xdr:cNvPr>
        <xdr:cNvSpPr txBox="1"/>
      </xdr:nvSpPr>
      <xdr:spPr>
        <a:xfrm>
          <a:off x="10736776" y="536186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74299BBC-99A2-48FF-9B9D-4C793C34EA2F}"/>
            </a:ext>
          </a:extLst>
        </xdr:cNvPr>
        <xdr:cNvCxnSpPr/>
      </xdr:nvCxnSpPr>
      <xdr:spPr>
        <a:xfrm>
          <a:off x="11210925" y="51902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631D29EF-A2DB-459D-A22F-450E551BC25C}"/>
            </a:ext>
          </a:extLst>
        </xdr:cNvPr>
        <xdr:cNvSpPr txBox="1"/>
      </xdr:nvSpPr>
      <xdr:spPr>
        <a:xfrm>
          <a:off x="10736776" y="5051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26DCA3E4-A491-4F3C-A065-7D5EE49630CE}"/>
            </a:ext>
          </a:extLst>
        </xdr:cNvPr>
        <xdr:cNvCxnSpPr/>
      </xdr:nvCxnSpPr>
      <xdr:spPr>
        <a:xfrm>
          <a:off x="11210925" y="48795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D91CAFD-D6E0-45CE-A04A-F8C478637FE1}"/>
            </a:ext>
          </a:extLst>
        </xdr:cNvPr>
        <xdr:cNvSpPr txBox="1"/>
      </xdr:nvSpPr>
      <xdr:spPr>
        <a:xfrm>
          <a:off x="10736776" y="4743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E96BE5C8-8354-4CFB-A021-C5FDBF1DD354}"/>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90E29FD3-6EDF-4826-90DE-DC81F803DAC5}"/>
            </a:ext>
          </a:extLst>
        </xdr:cNvPr>
        <xdr:cNvSpPr txBox="1"/>
      </xdr:nvSpPr>
      <xdr:spPr>
        <a:xfrm>
          <a:off x="107367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C6750153-FCD0-4607-BCBB-ACA552C65777}"/>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119126</xdr:rowOff>
    </xdr:from>
    <xdr:to>
      <xdr:col>85</xdr:col>
      <xdr:colOff>126364</xdr:colOff>
      <xdr:row>39</xdr:row>
      <xdr:rowOff>126801</xdr:rowOff>
    </xdr:to>
    <xdr:cxnSp macro="">
      <xdr:nvCxnSpPr>
        <xdr:cNvPr id="523" name="直線コネクタ 522">
          <a:extLst>
            <a:ext uri="{FF2B5EF4-FFF2-40B4-BE49-F238E27FC236}">
              <a16:creationId xmlns:a16="http://schemas.microsoft.com/office/drawing/2014/main" id="{3B10C883-5F81-4C61-A0F3-D9E3E46E2A70}"/>
            </a:ext>
          </a:extLst>
        </xdr:cNvPr>
        <xdr:cNvCxnSpPr/>
      </xdr:nvCxnSpPr>
      <xdr:spPr>
        <a:xfrm flipV="1">
          <a:off x="14695170" y="5151501"/>
          <a:ext cx="1269" cy="129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130628</xdr:rowOff>
    </xdr:from>
    <xdr:ext cx="469744" cy="259045"/>
    <xdr:sp macro="" textlink="">
      <xdr:nvSpPr>
        <xdr:cNvPr id="524" name="消防費最小値テキスト">
          <a:extLst>
            <a:ext uri="{FF2B5EF4-FFF2-40B4-BE49-F238E27FC236}">
              <a16:creationId xmlns:a16="http://schemas.microsoft.com/office/drawing/2014/main" id="{0A1DFB37-FD57-4819-9EF7-CA14CC475C79}"/>
            </a:ext>
          </a:extLst>
        </xdr:cNvPr>
        <xdr:cNvSpPr txBox="1"/>
      </xdr:nvSpPr>
      <xdr:spPr>
        <a:xfrm>
          <a:off x="14744700" y="645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126801</xdr:rowOff>
    </xdr:from>
    <xdr:to>
      <xdr:col>86</xdr:col>
      <xdr:colOff>25400</xdr:colOff>
      <xdr:row>39</xdr:row>
      <xdr:rowOff>126801</xdr:rowOff>
    </xdr:to>
    <xdr:cxnSp macro="">
      <xdr:nvCxnSpPr>
        <xdr:cNvPr id="525" name="直線コネクタ 524">
          <a:extLst>
            <a:ext uri="{FF2B5EF4-FFF2-40B4-BE49-F238E27FC236}">
              <a16:creationId xmlns:a16="http://schemas.microsoft.com/office/drawing/2014/main" id="{826A9558-4A0C-44FF-8467-7969BB56B59B}"/>
            </a:ext>
          </a:extLst>
        </xdr:cNvPr>
        <xdr:cNvCxnSpPr/>
      </xdr:nvCxnSpPr>
      <xdr:spPr>
        <a:xfrm>
          <a:off x="14611350" y="6448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65803</xdr:rowOff>
    </xdr:from>
    <xdr:ext cx="534377" cy="259045"/>
    <xdr:sp macro="" textlink="">
      <xdr:nvSpPr>
        <xdr:cNvPr id="526" name="消防費最大値テキスト">
          <a:extLst>
            <a:ext uri="{FF2B5EF4-FFF2-40B4-BE49-F238E27FC236}">
              <a16:creationId xmlns:a16="http://schemas.microsoft.com/office/drawing/2014/main" id="{31929A02-DFB7-4D43-AC10-44C2EF93728D}"/>
            </a:ext>
          </a:extLst>
        </xdr:cNvPr>
        <xdr:cNvSpPr txBox="1"/>
      </xdr:nvSpPr>
      <xdr:spPr>
        <a:xfrm>
          <a:off x="14744700" y="493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119126</xdr:rowOff>
    </xdr:from>
    <xdr:to>
      <xdr:col>86</xdr:col>
      <xdr:colOff>25400</xdr:colOff>
      <xdr:row>31</xdr:row>
      <xdr:rowOff>119126</xdr:rowOff>
    </xdr:to>
    <xdr:cxnSp macro="">
      <xdr:nvCxnSpPr>
        <xdr:cNvPr id="527" name="直線コネクタ 526">
          <a:extLst>
            <a:ext uri="{FF2B5EF4-FFF2-40B4-BE49-F238E27FC236}">
              <a16:creationId xmlns:a16="http://schemas.microsoft.com/office/drawing/2014/main" id="{A7E3C1FC-8D88-4904-98E5-A200AC272B61}"/>
            </a:ext>
          </a:extLst>
        </xdr:cNvPr>
        <xdr:cNvCxnSpPr/>
      </xdr:nvCxnSpPr>
      <xdr:spPr>
        <a:xfrm>
          <a:off x="14611350" y="51515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119126</xdr:rowOff>
    </xdr:from>
    <xdr:to>
      <xdr:col>85</xdr:col>
      <xdr:colOff>127000</xdr:colOff>
      <xdr:row>33</xdr:row>
      <xdr:rowOff>13807</xdr:rowOff>
    </xdr:to>
    <xdr:cxnSp macro="">
      <xdr:nvCxnSpPr>
        <xdr:cNvPr id="528" name="直線コネクタ 527">
          <a:extLst>
            <a:ext uri="{FF2B5EF4-FFF2-40B4-BE49-F238E27FC236}">
              <a16:creationId xmlns:a16="http://schemas.microsoft.com/office/drawing/2014/main" id="{93F24204-44E5-4259-B72E-E823813AEBF7}"/>
            </a:ext>
          </a:extLst>
        </xdr:cNvPr>
        <xdr:cNvCxnSpPr/>
      </xdr:nvCxnSpPr>
      <xdr:spPr>
        <a:xfrm flipV="1">
          <a:off x="13935075" y="5151501"/>
          <a:ext cx="762000" cy="2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14096</xdr:rowOff>
    </xdr:from>
    <xdr:ext cx="534377" cy="259045"/>
    <xdr:sp macro="" textlink="">
      <xdr:nvSpPr>
        <xdr:cNvPr id="529" name="消防費平均値テキスト">
          <a:extLst>
            <a:ext uri="{FF2B5EF4-FFF2-40B4-BE49-F238E27FC236}">
              <a16:creationId xmlns:a16="http://schemas.microsoft.com/office/drawing/2014/main" id="{54EF4D98-5027-4EF6-BB0C-7F4BD012DB9E}"/>
            </a:ext>
          </a:extLst>
        </xdr:cNvPr>
        <xdr:cNvSpPr txBox="1"/>
      </xdr:nvSpPr>
      <xdr:spPr>
        <a:xfrm>
          <a:off x="14744700" y="5849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35669</xdr:rowOff>
    </xdr:from>
    <xdr:to>
      <xdr:col>85</xdr:col>
      <xdr:colOff>177800</xdr:colOff>
      <xdr:row>36</xdr:row>
      <xdr:rowOff>137269</xdr:rowOff>
    </xdr:to>
    <xdr:sp macro="" textlink="">
      <xdr:nvSpPr>
        <xdr:cNvPr id="530" name="フローチャート: 判断 529">
          <a:extLst>
            <a:ext uri="{FF2B5EF4-FFF2-40B4-BE49-F238E27FC236}">
              <a16:creationId xmlns:a16="http://schemas.microsoft.com/office/drawing/2014/main" id="{518CDAC1-739F-484C-879E-2EAB85C93025}"/>
            </a:ext>
          </a:extLst>
        </xdr:cNvPr>
        <xdr:cNvSpPr/>
      </xdr:nvSpPr>
      <xdr:spPr>
        <a:xfrm>
          <a:off x="14649450" y="58744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42382</xdr:rowOff>
    </xdr:from>
    <xdr:to>
      <xdr:col>81</xdr:col>
      <xdr:colOff>50800</xdr:colOff>
      <xdr:row>33</xdr:row>
      <xdr:rowOff>13807</xdr:rowOff>
    </xdr:to>
    <xdr:cxnSp macro="">
      <xdr:nvCxnSpPr>
        <xdr:cNvPr id="531" name="直線コネクタ 530">
          <a:extLst>
            <a:ext uri="{FF2B5EF4-FFF2-40B4-BE49-F238E27FC236}">
              <a16:creationId xmlns:a16="http://schemas.microsoft.com/office/drawing/2014/main" id="{67DDEC73-54EE-4C3E-9469-1A7849CCB631}"/>
            </a:ext>
          </a:extLst>
        </xdr:cNvPr>
        <xdr:cNvCxnSpPr/>
      </xdr:nvCxnSpPr>
      <xdr:spPr>
        <a:xfrm>
          <a:off x="13144500" y="5236682"/>
          <a:ext cx="790575"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21300</xdr:rowOff>
    </xdr:from>
    <xdr:to>
      <xdr:col>81</xdr:col>
      <xdr:colOff>101600</xdr:colOff>
      <xdr:row>37</xdr:row>
      <xdr:rowOff>122900</xdr:rowOff>
    </xdr:to>
    <xdr:sp macro="" textlink="">
      <xdr:nvSpPr>
        <xdr:cNvPr id="532" name="フローチャート: 判断 531">
          <a:extLst>
            <a:ext uri="{FF2B5EF4-FFF2-40B4-BE49-F238E27FC236}">
              <a16:creationId xmlns:a16="http://schemas.microsoft.com/office/drawing/2014/main" id="{145B9B89-DADC-4CD8-8418-128D59301092}"/>
            </a:ext>
          </a:extLst>
        </xdr:cNvPr>
        <xdr:cNvSpPr/>
      </xdr:nvSpPr>
      <xdr:spPr>
        <a:xfrm>
          <a:off x="13887450" y="6022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114027</xdr:rowOff>
    </xdr:from>
    <xdr:ext cx="534377" cy="259045"/>
    <xdr:sp macro="" textlink="">
      <xdr:nvSpPr>
        <xdr:cNvPr id="533" name="テキスト ボックス 532">
          <a:extLst>
            <a:ext uri="{FF2B5EF4-FFF2-40B4-BE49-F238E27FC236}">
              <a16:creationId xmlns:a16="http://schemas.microsoft.com/office/drawing/2014/main" id="{55C5849A-89C4-454D-9F10-8B3E239696DA}"/>
            </a:ext>
          </a:extLst>
        </xdr:cNvPr>
        <xdr:cNvSpPr txBox="1"/>
      </xdr:nvSpPr>
      <xdr:spPr>
        <a:xfrm>
          <a:off x="13705986" y="611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65405</xdr:rowOff>
    </xdr:from>
    <xdr:to>
      <xdr:col>76</xdr:col>
      <xdr:colOff>114300</xdr:colOff>
      <xdr:row>32</xdr:row>
      <xdr:rowOff>42382</xdr:rowOff>
    </xdr:to>
    <xdr:cxnSp macro="">
      <xdr:nvCxnSpPr>
        <xdr:cNvPr id="534" name="直線コネクタ 533">
          <a:extLst>
            <a:ext uri="{FF2B5EF4-FFF2-40B4-BE49-F238E27FC236}">
              <a16:creationId xmlns:a16="http://schemas.microsoft.com/office/drawing/2014/main" id="{DA76BCFD-1A7F-4BC9-9464-3EA7B1B2192C}"/>
            </a:ext>
          </a:extLst>
        </xdr:cNvPr>
        <xdr:cNvCxnSpPr/>
      </xdr:nvCxnSpPr>
      <xdr:spPr>
        <a:xfrm>
          <a:off x="12344400" y="5097780"/>
          <a:ext cx="800100" cy="1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154541</xdr:rowOff>
    </xdr:from>
    <xdr:to>
      <xdr:col>76</xdr:col>
      <xdr:colOff>165100</xdr:colOff>
      <xdr:row>37</xdr:row>
      <xdr:rowOff>84691</xdr:rowOff>
    </xdr:to>
    <xdr:sp macro="" textlink="">
      <xdr:nvSpPr>
        <xdr:cNvPr id="535" name="フローチャート: 判断 534">
          <a:extLst>
            <a:ext uri="{FF2B5EF4-FFF2-40B4-BE49-F238E27FC236}">
              <a16:creationId xmlns:a16="http://schemas.microsoft.com/office/drawing/2014/main" id="{E10B36BB-3C04-4A0B-B0C3-199EC5E0D1ED}"/>
            </a:ext>
          </a:extLst>
        </xdr:cNvPr>
        <xdr:cNvSpPr/>
      </xdr:nvSpPr>
      <xdr:spPr>
        <a:xfrm>
          <a:off x="13096875" y="59933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75818</xdr:rowOff>
    </xdr:from>
    <xdr:ext cx="534377" cy="259045"/>
    <xdr:sp macro="" textlink="">
      <xdr:nvSpPr>
        <xdr:cNvPr id="536" name="テキスト ボックス 535">
          <a:extLst>
            <a:ext uri="{FF2B5EF4-FFF2-40B4-BE49-F238E27FC236}">
              <a16:creationId xmlns:a16="http://schemas.microsoft.com/office/drawing/2014/main" id="{F9F9E66A-70F3-465E-B884-3EB4063A48AD}"/>
            </a:ext>
          </a:extLst>
        </xdr:cNvPr>
        <xdr:cNvSpPr txBox="1"/>
      </xdr:nvSpPr>
      <xdr:spPr>
        <a:xfrm>
          <a:off x="12896361" y="607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65405</xdr:rowOff>
    </xdr:from>
    <xdr:to>
      <xdr:col>71</xdr:col>
      <xdr:colOff>177800</xdr:colOff>
      <xdr:row>33</xdr:row>
      <xdr:rowOff>81080</xdr:rowOff>
    </xdr:to>
    <xdr:cxnSp macro="">
      <xdr:nvCxnSpPr>
        <xdr:cNvPr id="537" name="直線コネクタ 536">
          <a:extLst>
            <a:ext uri="{FF2B5EF4-FFF2-40B4-BE49-F238E27FC236}">
              <a16:creationId xmlns:a16="http://schemas.microsoft.com/office/drawing/2014/main" id="{07367C61-AAC0-4F4F-A5DD-B5A261C7B78C}"/>
            </a:ext>
          </a:extLst>
        </xdr:cNvPr>
        <xdr:cNvCxnSpPr/>
      </xdr:nvCxnSpPr>
      <xdr:spPr>
        <a:xfrm flipV="1">
          <a:off x="11534775" y="5097780"/>
          <a:ext cx="809625" cy="3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12809</xdr:rowOff>
    </xdr:from>
    <xdr:to>
      <xdr:col>72</xdr:col>
      <xdr:colOff>38100</xdr:colOff>
      <xdr:row>37</xdr:row>
      <xdr:rowOff>114409</xdr:rowOff>
    </xdr:to>
    <xdr:sp macro="" textlink="">
      <xdr:nvSpPr>
        <xdr:cNvPr id="538" name="フローチャート: 判断 537">
          <a:extLst>
            <a:ext uri="{FF2B5EF4-FFF2-40B4-BE49-F238E27FC236}">
              <a16:creationId xmlns:a16="http://schemas.microsoft.com/office/drawing/2014/main" id="{5AB3BB11-820B-4C30-AB80-7E0FBF63EEB1}"/>
            </a:ext>
          </a:extLst>
        </xdr:cNvPr>
        <xdr:cNvSpPr/>
      </xdr:nvSpPr>
      <xdr:spPr>
        <a:xfrm>
          <a:off x="12296775" y="601038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105536</xdr:rowOff>
    </xdr:from>
    <xdr:ext cx="534377" cy="259045"/>
    <xdr:sp macro="" textlink="">
      <xdr:nvSpPr>
        <xdr:cNvPr id="539" name="テキスト ボックス 538">
          <a:extLst>
            <a:ext uri="{FF2B5EF4-FFF2-40B4-BE49-F238E27FC236}">
              <a16:creationId xmlns:a16="http://schemas.microsoft.com/office/drawing/2014/main" id="{0A650285-AD89-46BB-9C9D-D870F35C2F96}"/>
            </a:ext>
          </a:extLst>
        </xdr:cNvPr>
        <xdr:cNvSpPr txBox="1"/>
      </xdr:nvSpPr>
      <xdr:spPr>
        <a:xfrm>
          <a:off x="12105786" y="610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89227</xdr:rowOff>
    </xdr:from>
    <xdr:to>
      <xdr:col>67</xdr:col>
      <xdr:colOff>101600</xdr:colOff>
      <xdr:row>37</xdr:row>
      <xdr:rowOff>19377</xdr:rowOff>
    </xdr:to>
    <xdr:sp macro="" textlink="">
      <xdr:nvSpPr>
        <xdr:cNvPr id="540" name="フローチャート: 判断 539">
          <a:extLst>
            <a:ext uri="{FF2B5EF4-FFF2-40B4-BE49-F238E27FC236}">
              <a16:creationId xmlns:a16="http://schemas.microsoft.com/office/drawing/2014/main" id="{97E16E8D-2AD1-4124-9D1C-8FADBDB6E801}"/>
            </a:ext>
          </a:extLst>
        </xdr:cNvPr>
        <xdr:cNvSpPr/>
      </xdr:nvSpPr>
      <xdr:spPr>
        <a:xfrm>
          <a:off x="11487150" y="5924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10504</xdr:rowOff>
    </xdr:from>
    <xdr:ext cx="534377" cy="259045"/>
    <xdr:sp macro="" textlink="">
      <xdr:nvSpPr>
        <xdr:cNvPr id="541" name="テキスト ボックス 540">
          <a:extLst>
            <a:ext uri="{FF2B5EF4-FFF2-40B4-BE49-F238E27FC236}">
              <a16:creationId xmlns:a16="http://schemas.microsoft.com/office/drawing/2014/main" id="{19C3D2F3-D454-4292-8AB7-44D363AB5EF7}"/>
            </a:ext>
          </a:extLst>
        </xdr:cNvPr>
        <xdr:cNvSpPr txBox="1"/>
      </xdr:nvSpPr>
      <xdr:spPr>
        <a:xfrm>
          <a:off x="11305686" y="600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48AA5A3D-FFBA-44C9-97ED-CC48CD0CEE4D}"/>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8897110C-7E46-4070-BA5A-2D8CCFB0449E}"/>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F32D44D5-20F0-4896-8133-82B6585CB01B}"/>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39E772F8-C29B-4E4B-9F47-A846BAA20957}"/>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AFDAFF1E-7C80-4B3C-A630-9BF933A660FA}"/>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68326</xdr:rowOff>
    </xdr:from>
    <xdr:to>
      <xdr:col>85</xdr:col>
      <xdr:colOff>177800</xdr:colOff>
      <xdr:row>31</xdr:row>
      <xdr:rowOff>169926</xdr:rowOff>
    </xdr:to>
    <xdr:sp macro="" textlink="">
      <xdr:nvSpPr>
        <xdr:cNvPr id="547" name="楕円 546">
          <a:extLst>
            <a:ext uri="{FF2B5EF4-FFF2-40B4-BE49-F238E27FC236}">
              <a16:creationId xmlns:a16="http://schemas.microsoft.com/office/drawing/2014/main" id="{EA2911BA-B4C3-4FA4-ACE7-4316B7A72728}"/>
            </a:ext>
          </a:extLst>
        </xdr:cNvPr>
        <xdr:cNvSpPr/>
      </xdr:nvSpPr>
      <xdr:spPr>
        <a:xfrm>
          <a:off x="14649450" y="50943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21353</xdr:rowOff>
    </xdr:from>
    <xdr:ext cx="534377" cy="259045"/>
    <xdr:sp macro="" textlink="">
      <xdr:nvSpPr>
        <xdr:cNvPr id="548" name="消防費該当値テキスト">
          <a:extLst>
            <a:ext uri="{FF2B5EF4-FFF2-40B4-BE49-F238E27FC236}">
              <a16:creationId xmlns:a16="http://schemas.microsoft.com/office/drawing/2014/main" id="{604DDDA0-D3B2-480C-9D54-A40603AAACE4}"/>
            </a:ext>
          </a:extLst>
        </xdr:cNvPr>
        <xdr:cNvSpPr txBox="1"/>
      </xdr:nvSpPr>
      <xdr:spPr>
        <a:xfrm>
          <a:off x="14744700" y="505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134457</xdr:rowOff>
    </xdr:from>
    <xdr:to>
      <xdr:col>81</xdr:col>
      <xdr:colOff>101600</xdr:colOff>
      <xdr:row>33</xdr:row>
      <xdr:rowOff>64607</xdr:rowOff>
    </xdr:to>
    <xdr:sp macro="" textlink="">
      <xdr:nvSpPr>
        <xdr:cNvPr id="549" name="楕円 548">
          <a:extLst>
            <a:ext uri="{FF2B5EF4-FFF2-40B4-BE49-F238E27FC236}">
              <a16:creationId xmlns:a16="http://schemas.microsoft.com/office/drawing/2014/main" id="{E3476FCE-9DC0-4ACE-B153-AC976EB14FA4}"/>
            </a:ext>
          </a:extLst>
        </xdr:cNvPr>
        <xdr:cNvSpPr/>
      </xdr:nvSpPr>
      <xdr:spPr>
        <a:xfrm>
          <a:off x="13887450" y="53255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81134</xdr:rowOff>
    </xdr:from>
    <xdr:ext cx="534377" cy="259045"/>
    <xdr:sp macro="" textlink="">
      <xdr:nvSpPr>
        <xdr:cNvPr id="550" name="テキスト ボックス 549">
          <a:extLst>
            <a:ext uri="{FF2B5EF4-FFF2-40B4-BE49-F238E27FC236}">
              <a16:creationId xmlns:a16="http://schemas.microsoft.com/office/drawing/2014/main" id="{65BD8B1E-D07F-4D75-B7C9-2870836DF8FC}"/>
            </a:ext>
          </a:extLst>
        </xdr:cNvPr>
        <xdr:cNvSpPr txBox="1"/>
      </xdr:nvSpPr>
      <xdr:spPr>
        <a:xfrm>
          <a:off x="13705986" y="51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163032</xdr:rowOff>
    </xdr:from>
    <xdr:to>
      <xdr:col>76</xdr:col>
      <xdr:colOff>165100</xdr:colOff>
      <xdr:row>32</xdr:row>
      <xdr:rowOff>93182</xdr:rowOff>
    </xdr:to>
    <xdr:sp macro="" textlink="">
      <xdr:nvSpPr>
        <xdr:cNvPr id="551" name="楕円 550">
          <a:extLst>
            <a:ext uri="{FF2B5EF4-FFF2-40B4-BE49-F238E27FC236}">
              <a16:creationId xmlns:a16="http://schemas.microsoft.com/office/drawing/2014/main" id="{20F4BADD-464C-4764-BBC6-8AD802B750DD}"/>
            </a:ext>
          </a:extLst>
        </xdr:cNvPr>
        <xdr:cNvSpPr/>
      </xdr:nvSpPr>
      <xdr:spPr>
        <a:xfrm>
          <a:off x="13096875" y="51890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109709</xdr:rowOff>
    </xdr:from>
    <xdr:ext cx="534377" cy="259045"/>
    <xdr:sp macro="" textlink="">
      <xdr:nvSpPr>
        <xdr:cNvPr id="552" name="テキスト ボックス 551">
          <a:extLst>
            <a:ext uri="{FF2B5EF4-FFF2-40B4-BE49-F238E27FC236}">
              <a16:creationId xmlns:a16="http://schemas.microsoft.com/office/drawing/2014/main" id="{00A0E03A-8A71-4EE0-965F-60F2E432C271}"/>
            </a:ext>
          </a:extLst>
        </xdr:cNvPr>
        <xdr:cNvSpPr txBox="1"/>
      </xdr:nvSpPr>
      <xdr:spPr>
        <a:xfrm>
          <a:off x="12896361" y="49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14605</xdr:rowOff>
    </xdr:from>
    <xdr:to>
      <xdr:col>72</xdr:col>
      <xdr:colOff>38100</xdr:colOff>
      <xdr:row>31</xdr:row>
      <xdr:rowOff>116205</xdr:rowOff>
    </xdr:to>
    <xdr:sp macro="" textlink="">
      <xdr:nvSpPr>
        <xdr:cNvPr id="553" name="楕円 552">
          <a:extLst>
            <a:ext uri="{FF2B5EF4-FFF2-40B4-BE49-F238E27FC236}">
              <a16:creationId xmlns:a16="http://schemas.microsoft.com/office/drawing/2014/main" id="{2E4FE6D8-5A8B-43CB-83B5-EBC831B66B1D}"/>
            </a:ext>
          </a:extLst>
        </xdr:cNvPr>
        <xdr:cNvSpPr/>
      </xdr:nvSpPr>
      <xdr:spPr>
        <a:xfrm>
          <a:off x="12296775" y="50406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132732</xdr:rowOff>
    </xdr:from>
    <xdr:ext cx="534377" cy="259045"/>
    <xdr:sp macro="" textlink="">
      <xdr:nvSpPr>
        <xdr:cNvPr id="554" name="テキスト ボックス 553">
          <a:extLst>
            <a:ext uri="{FF2B5EF4-FFF2-40B4-BE49-F238E27FC236}">
              <a16:creationId xmlns:a16="http://schemas.microsoft.com/office/drawing/2014/main" id="{D38DFF7A-CEE3-4BDC-85A4-B80D43A3C887}"/>
            </a:ext>
          </a:extLst>
        </xdr:cNvPr>
        <xdr:cNvSpPr txBox="1"/>
      </xdr:nvSpPr>
      <xdr:spPr>
        <a:xfrm>
          <a:off x="12105786" y="48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30280</xdr:rowOff>
    </xdr:from>
    <xdr:to>
      <xdr:col>67</xdr:col>
      <xdr:colOff>101600</xdr:colOff>
      <xdr:row>33</xdr:row>
      <xdr:rowOff>131880</xdr:rowOff>
    </xdr:to>
    <xdr:sp macro="" textlink="">
      <xdr:nvSpPr>
        <xdr:cNvPr id="555" name="楕円 554">
          <a:extLst>
            <a:ext uri="{FF2B5EF4-FFF2-40B4-BE49-F238E27FC236}">
              <a16:creationId xmlns:a16="http://schemas.microsoft.com/office/drawing/2014/main" id="{FB20AF92-6392-43B8-8107-30BBD2781021}"/>
            </a:ext>
          </a:extLst>
        </xdr:cNvPr>
        <xdr:cNvSpPr/>
      </xdr:nvSpPr>
      <xdr:spPr>
        <a:xfrm>
          <a:off x="11487150" y="53801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148407</xdr:rowOff>
    </xdr:from>
    <xdr:ext cx="534377" cy="259045"/>
    <xdr:sp macro="" textlink="">
      <xdr:nvSpPr>
        <xdr:cNvPr id="556" name="テキスト ボックス 555">
          <a:extLst>
            <a:ext uri="{FF2B5EF4-FFF2-40B4-BE49-F238E27FC236}">
              <a16:creationId xmlns:a16="http://schemas.microsoft.com/office/drawing/2014/main" id="{FA2A1A80-6E83-4934-AEBD-8D5CAB46D101}"/>
            </a:ext>
          </a:extLst>
        </xdr:cNvPr>
        <xdr:cNvSpPr txBox="1"/>
      </xdr:nvSpPr>
      <xdr:spPr>
        <a:xfrm>
          <a:off x="11305686" y="51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E2545E7E-3CAA-4EB6-BD61-88D90049F2AC}"/>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4428C2AC-2658-47DA-8B5E-CC4099FDFA8D}"/>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72638097-B644-422F-8ADE-6D219AA42C9A}"/>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C2A5137A-3F51-42BF-9735-B1717B5F94C7}"/>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45DAF56E-368C-48B7-9D0A-C365EA3506CF}"/>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B337F2D4-7DCA-4359-B847-F2EB64087986}"/>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DFE1520C-37F2-4B68-8282-6133CF420D9E}"/>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1C919B3A-056C-45BE-93B8-3E080E2BD04B}"/>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A391E15A-F325-4814-9724-8224317D1406}"/>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C5ED321E-DEFA-4FE6-B9E3-86492CDC3EA7}"/>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F1578A2D-CBCB-4487-8E06-9E38509E2ADD}"/>
            </a:ext>
          </a:extLst>
        </xdr:cNvPr>
        <xdr:cNvSpPr txBox="1"/>
      </xdr:nvSpPr>
      <xdr:spPr>
        <a:xfrm>
          <a:off x="10736776" y="9836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F9957294-177C-425F-95EE-B9712E3CED9D}"/>
            </a:ext>
          </a:extLst>
        </xdr:cNvPr>
        <xdr:cNvCxnSpPr/>
      </xdr:nvCxnSpPr>
      <xdr:spPr>
        <a:xfrm>
          <a:off x="11210925" y="9610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9EEDD7CD-F482-4967-8E61-3D536800B7A0}"/>
            </a:ext>
          </a:extLst>
        </xdr:cNvPr>
        <xdr:cNvSpPr txBox="1"/>
      </xdr:nvSpPr>
      <xdr:spPr>
        <a:xfrm>
          <a:off x="10736776" y="9474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D0168B39-1B55-4DCB-8935-0DF0964AC587}"/>
            </a:ext>
          </a:extLst>
        </xdr:cNvPr>
        <xdr:cNvCxnSpPr/>
      </xdr:nvCxnSpPr>
      <xdr:spPr>
        <a:xfrm>
          <a:off x="11210925" y="9248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2DE56C87-1AEE-4EAB-9454-1A9C1DD07938}"/>
            </a:ext>
          </a:extLst>
        </xdr:cNvPr>
        <xdr:cNvSpPr txBox="1"/>
      </xdr:nvSpPr>
      <xdr:spPr>
        <a:xfrm>
          <a:off x="107367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DCCE878C-4E81-4E42-8B21-85063A04B284}"/>
            </a:ext>
          </a:extLst>
        </xdr:cNvPr>
        <xdr:cNvCxnSpPr/>
      </xdr:nvCxnSpPr>
      <xdr:spPr>
        <a:xfrm>
          <a:off x="11210925" y="8896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30809CD6-5760-4CE2-AACD-A998C99ADCC7}"/>
            </a:ext>
          </a:extLst>
        </xdr:cNvPr>
        <xdr:cNvSpPr txBox="1"/>
      </xdr:nvSpPr>
      <xdr:spPr>
        <a:xfrm>
          <a:off x="10736776"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5AEB58A0-45BF-476D-9BFE-08964B17B1D1}"/>
            </a:ext>
          </a:extLst>
        </xdr:cNvPr>
        <xdr:cNvCxnSpPr/>
      </xdr:nvCxnSpPr>
      <xdr:spPr>
        <a:xfrm>
          <a:off x="11210925" y="8534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722FF4A1-B218-47AD-A714-A633C0AE4219}"/>
            </a:ext>
          </a:extLst>
        </xdr:cNvPr>
        <xdr:cNvSpPr txBox="1"/>
      </xdr:nvSpPr>
      <xdr:spPr>
        <a:xfrm>
          <a:off x="106694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BD3C4EE5-5AEE-4822-B56A-81B038EBE31F}"/>
            </a:ext>
          </a:extLst>
        </xdr:cNvPr>
        <xdr:cNvCxnSpPr/>
      </xdr:nvCxnSpPr>
      <xdr:spPr>
        <a:xfrm>
          <a:off x="11210925" y="8172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1A3F3A2B-86BE-45CD-9032-CADDDC6CBA69}"/>
            </a:ext>
          </a:extLst>
        </xdr:cNvPr>
        <xdr:cNvSpPr txBox="1"/>
      </xdr:nvSpPr>
      <xdr:spPr>
        <a:xfrm>
          <a:off x="10669481"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B1E03DA-32D4-4B16-B3D7-B6E8B267D59A}"/>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6952850F-565D-43E8-BBD1-D1147AD1821D}"/>
            </a:ext>
          </a:extLst>
        </xdr:cNvPr>
        <xdr:cNvSpPr txBox="1"/>
      </xdr:nvSpPr>
      <xdr:spPr>
        <a:xfrm>
          <a:off x="106694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4E26DAA9-F378-4893-94F9-FDD9D1E44E3D}"/>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81" name="直線コネクタ 580">
          <a:extLst>
            <a:ext uri="{FF2B5EF4-FFF2-40B4-BE49-F238E27FC236}">
              <a16:creationId xmlns:a16="http://schemas.microsoft.com/office/drawing/2014/main" id="{655B812D-9288-4099-A531-CB4EC93D3D07}"/>
            </a:ext>
          </a:extLst>
        </xdr:cNvPr>
        <xdr:cNvCxnSpPr/>
      </xdr:nvCxnSpPr>
      <xdr:spPr>
        <a:xfrm flipV="1">
          <a:off x="14695170" y="8228355"/>
          <a:ext cx="1269" cy="117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2" name="教育費最小値テキスト">
          <a:extLst>
            <a:ext uri="{FF2B5EF4-FFF2-40B4-BE49-F238E27FC236}">
              <a16:creationId xmlns:a16="http://schemas.microsoft.com/office/drawing/2014/main" id="{772D987A-C776-4457-8390-BCB4145A1341}"/>
            </a:ext>
          </a:extLst>
        </xdr:cNvPr>
        <xdr:cNvSpPr txBox="1"/>
      </xdr:nvSpPr>
      <xdr:spPr>
        <a:xfrm>
          <a:off x="14744700" y="939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3" name="直線コネクタ 582">
          <a:extLst>
            <a:ext uri="{FF2B5EF4-FFF2-40B4-BE49-F238E27FC236}">
              <a16:creationId xmlns:a16="http://schemas.microsoft.com/office/drawing/2014/main" id="{53A2FCBE-6459-4DC5-8B87-BF07097EBA42}"/>
            </a:ext>
          </a:extLst>
        </xdr:cNvPr>
        <xdr:cNvCxnSpPr/>
      </xdr:nvCxnSpPr>
      <xdr:spPr>
        <a:xfrm>
          <a:off x="14611350" y="9402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4" name="教育費最大値テキスト">
          <a:extLst>
            <a:ext uri="{FF2B5EF4-FFF2-40B4-BE49-F238E27FC236}">
              <a16:creationId xmlns:a16="http://schemas.microsoft.com/office/drawing/2014/main" id="{3E5820D4-F06E-4EFA-A01D-BF238874F2C3}"/>
            </a:ext>
          </a:extLst>
        </xdr:cNvPr>
        <xdr:cNvSpPr txBox="1"/>
      </xdr:nvSpPr>
      <xdr:spPr>
        <a:xfrm>
          <a:off x="14744700" y="801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5" name="直線コネクタ 584">
          <a:extLst>
            <a:ext uri="{FF2B5EF4-FFF2-40B4-BE49-F238E27FC236}">
              <a16:creationId xmlns:a16="http://schemas.microsoft.com/office/drawing/2014/main" id="{2AAA5894-EADD-47D1-B1F4-1B9425E84134}"/>
            </a:ext>
          </a:extLst>
        </xdr:cNvPr>
        <xdr:cNvCxnSpPr/>
      </xdr:nvCxnSpPr>
      <xdr:spPr>
        <a:xfrm>
          <a:off x="14611350" y="8228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102209</xdr:rowOff>
    </xdr:from>
    <xdr:to>
      <xdr:col>85</xdr:col>
      <xdr:colOff>127000</xdr:colOff>
      <xdr:row>57</xdr:row>
      <xdr:rowOff>160007</xdr:rowOff>
    </xdr:to>
    <xdr:cxnSp macro="">
      <xdr:nvCxnSpPr>
        <xdr:cNvPr id="586" name="直線コネクタ 585">
          <a:extLst>
            <a:ext uri="{FF2B5EF4-FFF2-40B4-BE49-F238E27FC236}">
              <a16:creationId xmlns:a16="http://schemas.microsoft.com/office/drawing/2014/main" id="{064E7420-9766-47AE-9712-0BC68CD28D53}"/>
            </a:ext>
          </a:extLst>
        </xdr:cNvPr>
        <xdr:cNvCxnSpPr/>
      </xdr:nvCxnSpPr>
      <xdr:spPr>
        <a:xfrm>
          <a:off x="13935075" y="9182709"/>
          <a:ext cx="7620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7" name="教育費平均値テキスト">
          <a:extLst>
            <a:ext uri="{FF2B5EF4-FFF2-40B4-BE49-F238E27FC236}">
              <a16:creationId xmlns:a16="http://schemas.microsoft.com/office/drawing/2014/main" id="{842570F5-5D65-4DC3-BDD6-53288399C0AB}"/>
            </a:ext>
          </a:extLst>
        </xdr:cNvPr>
        <xdr:cNvSpPr txBox="1"/>
      </xdr:nvSpPr>
      <xdr:spPr>
        <a:xfrm>
          <a:off x="14744700" y="8589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8" name="フローチャート: 判断 587">
          <a:extLst>
            <a:ext uri="{FF2B5EF4-FFF2-40B4-BE49-F238E27FC236}">
              <a16:creationId xmlns:a16="http://schemas.microsoft.com/office/drawing/2014/main" id="{47720057-2687-49FC-8176-07F0BF556D9D}"/>
            </a:ext>
          </a:extLst>
        </xdr:cNvPr>
        <xdr:cNvSpPr/>
      </xdr:nvSpPr>
      <xdr:spPr>
        <a:xfrm>
          <a:off x="14649450" y="873498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102209</xdr:rowOff>
    </xdr:from>
    <xdr:to>
      <xdr:col>81</xdr:col>
      <xdr:colOff>50800</xdr:colOff>
      <xdr:row>57</xdr:row>
      <xdr:rowOff>36258</xdr:rowOff>
    </xdr:to>
    <xdr:cxnSp macro="">
      <xdr:nvCxnSpPr>
        <xdr:cNvPr id="589" name="直線コネクタ 588">
          <a:extLst>
            <a:ext uri="{FF2B5EF4-FFF2-40B4-BE49-F238E27FC236}">
              <a16:creationId xmlns:a16="http://schemas.microsoft.com/office/drawing/2014/main" id="{9D653AFB-09A6-4CE7-BEFB-607D9469B998}"/>
            </a:ext>
          </a:extLst>
        </xdr:cNvPr>
        <xdr:cNvCxnSpPr/>
      </xdr:nvCxnSpPr>
      <xdr:spPr>
        <a:xfrm flipV="1">
          <a:off x="13144500" y="9182709"/>
          <a:ext cx="790575" cy="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90" name="フローチャート: 判断 589">
          <a:extLst>
            <a:ext uri="{FF2B5EF4-FFF2-40B4-BE49-F238E27FC236}">
              <a16:creationId xmlns:a16="http://schemas.microsoft.com/office/drawing/2014/main" id="{65193B2B-043D-47BB-BEE9-05DE52C9E577}"/>
            </a:ext>
          </a:extLst>
        </xdr:cNvPr>
        <xdr:cNvSpPr/>
      </xdr:nvSpPr>
      <xdr:spPr>
        <a:xfrm>
          <a:off x="13887450" y="8788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91" name="テキスト ボックス 590">
          <a:extLst>
            <a:ext uri="{FF2B5EF4-FFF2-40B4-BE49-F238E27FC236}">
              <a16:creationId xmlns:a16="http://schemas.microsoft.com/office/drawing/2014/main" id="{A4E25681-7134-46FB-A246-E9D0ADCD3E43}"/>
            </a:ext>
          </a:extLst>
        </xdr:cNvPr>
        <xdr:cNvSpPr txBox="1"/>
      </xdr:nvSpPr>
      <xdr:spPr>
        <a:xfrm>
          <a:off x="13705986" y="858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xdr:rowOff>
    </xdr:from>
    <xdr:to>
      <xdr:col>76</xdr:col>
      <xdr:colOff>114300</xdr:colOff>
      <xdr:row>57</xdr:row>
      <xdr:rowOff>36258</xdr:rowOff>
    </xdr:to>
    <xdr:cxnSp macro="">
      <xdr:nvCxnSpPr>
        <xdr:cNvPr id="592" name="直線コネクタ 591">
          <a:extLst>
            <a:ext uri="{FF2B5EF4-FFF2-40B4-BE49-F238E27FC236}">
              <a16:creationId xmlns:a16="http://schemas.microsoft.com/office/drawing/2014/main" id="{961976F5-17C4-4A33-8C13-71D1D8992215}"/>
            </a:ext>
          </a:extLst>
        </xdr:cNvPr>
        <xdr:cNvCxnSpPr/>
      </xdr:nvCxnSpPr>
      <xdr:spPr>
        <a:xfrm>
          <a:off x="12344400" y="9077389"/>
          <a:ext cx="8001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3" name="フローチャート: 判断 592">
          <a:extLst>
            <a:ext uri="{FF2B5EF4-FFF2-40B4-BE49-F238E27FC236}">
              <a16:creationId xmlns:a16="http://schemas.microsoft.com/office/drawing/2014/main" id="{BFB60BE8-9412-4366-884C-9A70C125137B}"/>
            </a:ext>
          </a:extLst>
        </xdr:cNvPr>
        <xdr:cNvSpPr/>
      </xdr:nvSpPr>
      <xdr:spPr>
        <a:xfrm>
          <a:off x="13096875" y="886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4" name="テキスト ボックス 593">
          <a:extLst>
            <a:ext uri="{FF2B5EF4-FFF2-40B4-BE49-F238E27FC236}">
              <a16:creationId xmlns:a16="http://schemas.microsoft.com/office/drawing/2014/main" id="{878A8177-C9A8-4F4E-B9A0-A6DF88A6E3FC}"/>
            </a:ext>
          </a:extLst>
        </xdr:cNvPr>
        <xdr:cNvSpPr txBox="1"/>
      </xdr:nvSpPr>
      <xdr:spPr>
        <a:xfrm>
          <a:off x="12896361" y="86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xdr:rowOff>
    </xdr:from>
    <xdr:to>
      <xdr:col>71</xdr:col>
      <xdr:colOff>177800</xdr:colOff>
      <xdr:row>56</xdr:row>
      <xdr:rowOff>143776</xdr:rowOff>
    </xdr:to>
    <xdr:cxnSp macro="">
      <xdr:nvCxnSpPr>
        <xdr:cNvPr id="595" name="直線コネクタ 594">
          <a:extLst>
            <a:ext uri="{FF2B5EF4-FFF2-40B4-BE49-F238E27FC236}">
              <a16:creationId xmlns:a16="http://schemas.microsoft.com/office/drawing/2014/main" id="{38225713-0049-431C-84A9-49D4F12BCC22}"/>
            </a:ext>
          </a:extLst>
        </xdr:cNvPr>
        <xdr:cNvCxnSpPr/>
      </xdr:nvCxnSpPr>
      <xdr:spPr>
        <a:xfrm flipV="1">
          <a:off x="11534775" y="9077389"/>
          <a:ext cx="809625" cy="14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6" name="フローチャート: 判断 595">
          <a:extLst>
            <a:ext uri="{FF2B5EF4-FFF2-40B4-BE49-F238E27FC236}">
              <a16:creationId xmlns:a16="http://schemas.microsoft.com/office/drawing/2014/main" id="{77E15F8E-4269-4486-8049-A89F57563ACE}"/>
            </a:ext>
          </a:extLst>
        </xdr:cNvPr>
        <xdr:cNvSpPr/>
      </xdr:nvSpPr>
      <xdr:spPr>
        <a:xfrm>
          <a:off x="12296775" y="87811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7" name="テキスト ボックス 596">
          <a:extLst>
            <a:ext uri="{FF2B5EF4-FFF2-40B4-BE49-F238E27FC236}">
              <a16:creationId xmlns:a16="http://schemas.microsoft.com/office/drawing/2014/main" id="{7326F97D-1F34-498F-B8B9-F224AD5A38D7}"/>
            </a:ext>
          </a:extLst>
        </xdr:cNvPr>
        <xdr:cNvSpPr txBox="1"/>
      </xdr:nvSpPr>
      <xdr:spPr>
        <a:xfrm>
          <a:off x="12105786" y="85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8" name="フローチャート: 判断 597">
          <a:extLst>
            <a:ext uri="{FF2B5EF4-FFF2-40B4-BE49-F238E27FC236}">
              <a16:creationId xmlns:a16="http://schemas.microsoft.com/office/drawing/2014/main" id="{C6A4A22D-DA0C-4A1B-BD55-88D2A71470FF}"/>
            </a:ext>
          </a:extLst>
        </xdr:cNvPr>
        <xdr:cNvSpPr/>
      </xdr:nvSpPr>
      <xdr:spPr>
        <a:xfrm>
          <a:off x="11487150" y="89892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9" name="テキスト ボックス 598">
          <a:extLst>
            <a:ext uri="{FF2B5EF4-FFF2-40B4-BE49-F238E27FC236}">
              <a16:creationId xmlns:a16="http://schemas.microsoft.com/office/drawing/2014/main" id="{952981F0-A6D5-4AB6-8992-74B0E15D6236}"/>
            </a:ext>
          </a:extLst>
        </xdr:cNvPr>
        <xdr:cNvSpPr txBox="1"/>
      </xdr:nvSpPr>
      <xdr:spPr>
        <a:xfrm>
          <a:off x="11305686" y="877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1179451B-3D55-4EF1-8622-2E4E24250126}"/>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FD76A55-BD1A-4F22-8786-6248EDDB1EF3}"/>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445F2F02-9B9A-4806-AA40-D38EE76E5B69}"/>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E9BFF323-BAD6-4400-8495-390CD1F316BB}"/>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9BA90FBA-AE53-417F-9CF2-AA9FBF6125A6}"/>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109207</xdr:rowOff>
    </xdr:from>
    <xdr:to>
      <xdr:col>85</xdr:col>
      <xdr:colOff>177800</xdr:colOff>
      <xdr:row>58</xdr:row>
      <xdr:rowOff>39357</xdr:rowOff>
    </xdr:to>
    <xdr:sp macro="" textlink="">
      <xdr:nvSpPr>
        <xdr:cNvPr id="605" name="楕円 604">
          <a:extLst>
            <a:ext uri="{FF2B5EF4-FFF2-40B4-BE49-F238E27FC236}">
              <a16:creationId xmlns:a16="http://schemas.microsoft.com/office/drawing/2014/main" id="{8DB5E0C7-33E7-46A1-A0E3-57CC25B088D3}"/>
            </a:ext>
          </a:extLst>
        </xdr:cNvPr>
        <xdr:cNvSpPr/>
      </xdr:nvSpPr>
      <xdr:spPr>
        <a:xfrm>
          <a:off x="14649450" y="93452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24134</xdr:rowOff>
    </xdr:from>
    <xdr:ext cx="534377" cy="259045"/>
    <xdr:sp macro="" textlink="">
      <xdr:nvSpPr>
        <xdr:cNvPr id="606" name="教育費該当値テキスト">
          <a:extLst>
            <a:ext uri="{FF2B5EF4-FFF2-40B4-BE49-F238E27FC236}">
              <a16:creationId xmlns:a16="http://schemas.microsoft.com/office/drawing/2014/main" id="{94F9A123-E76C-477B-9C5E-3D84C39B583A}"/>
            </a:ext>
          </a:extLst>
        </xdr:cNvPr>
        <xdr:cNvSpPr txBox="1"/>
      </xdr:nvSpPr>
      <xdr:spPr>
        <a:xfrm>
          <a:off x="14744700" y="92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51409</xdr:rowOff>
    </xdr:from>
    <xdr:to>
      <xdr:col>81</xdr:col>
      <xdr:colOff>101600</xdr:colOff>
      <xdr:row>56</xdr:row>
      <xdr:rowOff>153009</xdr:rowOff>
    </xdr:to>
    <xdr:sp macro="" textlink="">
      <xdr:nvSpPr>
        <xdr:cNvPr id="607" name="楕円 606">
          <a:extLst>
            <a:ext uri="{FF2B5EF4-FFF2-40B4-BE49-F238E27FC236}">
              <a16:creationId xmlns:a16="http://schemas.microsoft.com/office/drawing/2014/main" id="{32B3E43B-16ED-4DB5-8C25-27E42741E544}"/>
            </a:ext>
          </a:extLst>
        </xdr:cNvPr>
        <xdr:cNvSpPr/>
      </xdr:nvSpPr>
      <xdr:spPr>
        <a:xfrm>
          <a:off x="13887450" y="91255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144136</xdr:rowOff>
    </xdr:from>
    <xdr:ext cx="534377" cy="259045"/>
    <xdr:sp macro="" textlink="">
      <xdr:nvSpPr>
        <xdr:cNvPr id="608" name="テキスト ボックス 607">
          <a:extLst>
            <a:ext uri="{FF2B5EF4-FFF2-40B4-BE49-F238E27FC236}">
              <a16:creationId xmlns:a16="http://schemas.microsoft.com/office/drawing/2014/main" id="{E4578F7C-7C65-473E-B374-33B864AD45C3}"/>
            </a:ext>
          </a:extLst>
        </xdr:cNvPr>
        <xdr:cNvSpPr txBox="1"/>
      </xdr:nvSpPr>
      <xdr:spPr>
        <a:xfrm>
          <a:off x="13705986" y="92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156908</xdr:rowOff>
    </xdr:from>
    <xdr:to>
      <xdr:col>76</xdr:col>
      <xdr:colOff>165100</xdr:colOff>
      <xdr:row>57</xdr:row>
      <xdr:rowOff>87058</xdr:rowOff>
    </xdr:to>
    <xdr:sp macro="" textlink="">
      <xdr:nvSpPr>
        <xdr:cNvPr id="609" name="楕円 608">
          <a:extLst>
            <a:ext uri="{FF2B5EF4-FFF2-40B4-BE49-F238E27FC236}">
              <a16:creationId xmlns:a16="http://schemas.microsoft.com/office/drawing/2014/main" id="{B479D56A-5F26-4BC2-98D8-CF629C082763}"/>
            </a:ext>
          </a:extLst>
        </xdr:cNvPr>
        <xdr:cNvSpPr/>
      </xdr:nvSpPr>
      <xdr:spPr>
        <a:xfrm>
          <a:off x="13096875" y="92374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78185</xdr:rowOff>
    </xdr:from>
    <xdr:ext cx="534377" cy="259045"/>
    <xdr:sp macro="" textlink="">
      <xdr:nvSpPr>
        <xdr:cNvPr id="610" name="テキスト ボックス 609">
          <a:extLst>
            <a:ext uri="{FF2B5EF4-FFF2-40B4-BE49-F238E27FC236}">
              <a16:creationId xmlns:a16="http://schemas.microsoft.com/office/drawing/2014/main" id="{27042625-972D-422B-952D-D7CF8FC6C72F}"/>
            </a:ext>
          </a:extLst>
        </xdr:cNvPr>
        <xdr:cNvSpPr txBox="1"/>
      </xdr:nvSpPr>
      <xdr:spPr>
        <a:xfrm>
          <a:off x="12896361" y="93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120714</xdr:rowOff>
    </xdr:from>
    <xdr:to>
      <xdr:col>72</xdr:col>
      <xdr:colOff>38100</xdr:colOff>
      <xdr:row>56</xdr:row>
      <xdr:rowOff>50864</xdr:rowOff>
    </xdr:to>
    <xdr:sp macro="" textlink="">
      <xdr:nvSpPr>
        <xdr:cNvPr id="611" name="楕円 610">
          <a:extLst>
            <a:ext uri="{FF2B5EF4-FFF2-40B4-BE49-F238E27FC236}">
              <a16:creationId xmlns:a16="http://schemas.microsoft.com/office/drawing/2014/main" id="{D07ACFDD-1F1A-4903-8FBC-5B69F040F9F2}"/>
            </a:ext>
          </a:extLst>
        </xdr:cNvPr>
        <xdr:cNvSpPr/>
      </xdr:nvSpPr>
      <xdr:spPr>
        <a:xfrm>
          <a:off x="12296775" y="903928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41991</xdr:rowOff>
    </xdr:from>
    <xdr:ext cx="534377" cy="259045"/>
    <xdr:sp macro="" textlink="">
      <xdr:nvSpPr>
        <xdr:cNvPr id="612" name="テキスト ボックス 611">
          <a:extLst>
            <a:ext uri="{FF2B5EF4-FFF2-40B4-BE49-F238E27FC236}">
              <a16:creationId xmlns:a16="http://schemas.microsoft.com/office/drawing/2014/main" id="{4558DB9A-E05B-43B0-B6BE-56DC1EA03438}"/>
            </a:ext>
          </a:extLst>
        </xdr:cNvPr>
        <xdr:cNvSpPr txBox="1"/>
      </xdr:nvSpPr>
      <xdr:spPr>
        <a:xfrm>
          <a:off x="12105786" y="91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92976</xdr:rowOff>
    </xdr:from>
    <xdr:to>
      <xdr:col>67</xdr:col>
      <xdr:colOff>101600</xdr:colOff>
      <xdr:row>57</xdr:row>
      <xdr:rowOff>23126</xdr:rowOff>
    </xdr:to>
    <xdr:sp macro="" textlink="">
      <xdr:nvSpPr>
        <xdr:cNvPr id="613" name="楕円 612">
          <a:extLst>
            <a:ext uri="{FF2B5EF4-FFF2-40B4-BE49-F238E27FC236}">
              <a16:creationId xmlns:a16="http://schemas.microsoft.com/office/drawing/2014/main" id="{606E87C4-0BA9-4D34-9BF2-D044090E192E}"/>
            </a:ext>
          </a:extLst>
        </xdr:cNvPr>
        <xdr:cNvSpPr/>
      </xdr:nvSpPr>
      <xdr:spPr>
        <a:xfrm>
          <a:off x="11487150" y="91703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14253</xdr:rowOff>
    </xdr:from>
    <xdr:ext cx="534377" cy="259045"/>
    <xdr:sp macro="" textlink="">
      <xdr:nvSpPr>
        <xdr:cNvPr id="614" name="テキスト ボックス 613">
          <a:extLst>
            <a:ext uri="{FF2B5EF4-FFF2-40B4-BE49-F238E27FC236}">
              <a16:creationId xmlns:a16="http://schemas.microsoft.com/office/drawing/2014/main" id="{098561D9-AAAA-4804-97F7-C18E0F97E8C8}"/>
            </a:ext>
          </a:extLst>
        </xdr:cNvPr>
        <xdr:cNvSpPr txBox="1"/>
      </xdr:nvSpPr>
      <xdr:spPr>
        <a:xfrm>
          <a:off x="11305686" y="92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419E4CF4-5D40-4455-A83F-DF1A9EB57CF5}"/>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D433D527-F60A-44C3-8E07-B2E2379A1766}"/>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C20A24E2-21BC-4470-9834-983E5E08E18F}"/>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894F2D53-5482-4A60-A160-427EE3B4FE52}"/>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2B164FCC-D9F5-4629-B7D9-79EC45045536}"/>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F10BA239-9F5F-4D83-8E23-66EA153E0F38}"/>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198C4481-DFC9-434B-8B83-CF09B3AC0E22}"/>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6BDB6222-1AE6-48D1-8655-F7AA7BF209E9}"/>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61A66A92-17E4-4691-AA21-A67A57D8A3EB}"/>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B63C0769-58B8-45A6-81EF-D138CD275DCD}"/>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4303D22-5AFF-4750-B257-04963FDB5B75}"/>
            </a:ext>
          </a:extLst>
        </xdr:cNvPr>
        <xdr:cNvCxnSpPr/>
      </xdr:nvCxnSpPr>
      <xdr:spPr>
        <a:xfrm>
          <a:off x="11210925" y="129036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569CBE1B-6FA5-479D-AD0B-828CE69036E8}"/>
            </a:ext>
          </a:extLst>
        </xdr:cNvPr>
        <xdr:cNvSpPr txBox="1"/>
      </xdr:nvSpPr>
      <xdr:spPr>
        <a:xfrm>
          <a:off x="10981189"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F420D41F-806B-4C1E-920D-8DB219FE5D49}"/>
            </a:ext>
          </a:extLst>
        </xdr:cNvPr>
        <xdr:cNvCxnSpPr/>
      </xdr:nvCxnSpPr>
      <xdr:spPr>
        <a:xfrm>
          <a:off x="11210925" y="125929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74E0732B-7332-4F5D-A355-9F5BD22264BA}"/>
            </a:ext>
          </a:extLst>
        </xdr:cNvPr>
        <xdr:cNvSpPr txBox="1"/>
      </xdr:nvSpPr>
      <xdr:spPr>
        <a:xfrm>
          <a:off x="10794546" y="124570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13356676-6905-4E02-B35D-22B109C6E834}"/>
            </a:ext>
          </a:extLst>
        </xdr:cNvPr>
        <xdr:cNvCxnSpPr/>
      </xdr:nvCxnSpPr>
      <xdr:spPr>
        <a:xfrm>
          <a:off x="11210925" y="122854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413D0172-F246-4AA7-8DC8-3EAF00799039}"/>
            </a:ext>
          </a:extLst>
        </xdr:cNvPr>
        <xdr:cNvSpPr txBox="1"/>
      </xdr:nvSpPr>
      <xdr:spPr>
        <a:xfrm>
          <a:off x="10794546" y="121559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F9F0896B-BE8A-488D-B785-624ACEFCD61E}"/>
            </a:ext>
          </a:extLst>
        </xdr:cNvPr>
        <xdr:cNvCxnSpPr/>
      </xdr:nvCxnSpPr>
      <xdr:spPr>
        <a:xfrm>
          <a:off x="11210925" y="119747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E273B955-1A1F-4CC0-8994-24015E31D00C}"/>
            </a:ext>
          </a:extLst>
        </xdr:cNvPr>
        <xdr:cNvSpPr txBox="1"/>
      </xdr:nvSpPr>
      <xdr:spPr>
        <a:xfrm>
          <a:off x="10794546" y="118388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FF5E971D-56B2-433A-9046-EE654889CD0D}"/>
            </a:ext>
          </a:extLst>
        </xdr:cNvPr>
        <xdr:cNvCxnSpPr/>
      </xdr:nvCxnSpPr>
      <xdr:spPr>
        <a:xfrm>
          <a:off x="11210925" y="116672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a:extLst>
            <a:ext uri="{FF2B5EF4-FFF2-40B4-BE49-F238E27FC236}">
              <a16:creationId xmlns:a16="http://schemas.microsoft.com/office/drawing/2014/main" id="{A5CEBEE9-25B8-43F3-941C-92BF678A5A23}"/>
            </a:ext>
          </a:extLst>
        </xdr:cNvPr>
        <xdr:cNvSpPr txBox="1"/>
      </xdr:nvSpPr>
      <xdr:spPr>
        <a:xfrm>
          <a:off x="10736776"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32AE59A3-D2A6-48AA-8408-E715BA8BD4E3}"/>
            </a:ext>
          </a:extLst>
        </xdr:cNvPr>
        <xdr:cNvCxnSpPr/>
      </xdr:nvCxnSpPr>
      <xdr:spPr>
        <a:xfrm>
          <a:off x="11210925" y="113565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C694DF2C-96E9-468E-91F8-17DDA2F7E645}"/>
            </a:ext>
          </a:extLst>
        </xdr:cNvPr>
        <xdr:cNvSpPr txBox="1"/>
      </xdr:nvSpPr>
      <xdr:spPr>
        <a:xfrm>
          <a:off x="10736776" y="11220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B2B4E489-A67E-4796-AD8B-55BDB46B2207}"/>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DE289825-2CE4-42CE-8546-A263B58344B5}"/>
            </a:ext>
          </a:extLst>
        </xdr:cNvPr>
        <xdr:cNvSpPr txBox="1"/>
      </xdr:nvSpPr>
      <xdr:spPr>
        <a:xfrm>
          <a:off x="107367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58D5CFA2-6B4D-4C12-8EA9-487AAA8EB0C1}"/>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A8F39E34-AABA-4B51-8172-5F69C111E1F7}"/>
            </a:ext>
          </a:extLst>
        </xdr:cNvPr>
        <xdr:cNvCxnSpPr/>
      </xdr:nvCxnSpPr>
      <xdr:spPr>
        <a:xfrm flipV="1">
          <a:off x="14695170" y="11474504"/>
          <a:ext cx="1269" cy="142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6854488C-C79D-47DF-B26C-207D3B0DAE79}"/>
            </a:ext>
          </a:extLst>
        </xdr:cNvPr>
        <xdr:cNvSpPr txBox="1"/>
      </xdr:nvSpPr>
      <xdr:spPr>
        <a:xfrm>
          <a:off x="14744700" y="12907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CFB9B907-A35F-4491-945C-B4E7460420C1}"/>
            </a:ext>
          </a:extLst>
        </xdr:cNvPr>
        <xdr:cNvCxnSpPr/>
      </xdr:nvCxnSpPr>
      <xdr:spPr>
        <a:xfrm>
          <a:off x="14611350" y="12903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3" name="災害復旧費最大値テキスト">
          <a:extLst>
            <a:ext uri="{FF2B5EF4-FFF2-40B4-BE49-F238E27FC236}">
              <a16:creationId xmlns:a16="http://schemas.microsoft.com/office/drawing/2014/main" id="{2F8B8536-96D0-4CDE-97C5-9D8F0575BA50}"/>
            </a:ext>
          </a:extLst>
        </xdr:cNvPr>
        <xdr:cNvSpPr txBox="1"/>
      </xdr:nvSpPr>
      <xdr:spPr>
        <a:xfrm>
          <a:off x="14744700" y="1125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4" name="直線コネクタ 643">
          <a:extLst>
            <a:ext uri="{FF2B5EF4-FFF2-40B4-BE49-F238E27FC236}">
              <a16:creationId xmlns:a16="http://schemas.microsoft.com/office/drawing/2014/main" id="{0EAD7661-3A23-4E4D-B647-8A21305F9D01}"/>
            </a:ext>
          </a:extLst>
        </xdr:cNvPr>
        <xdr:cNvCxnSpPr/>
      </xdr:nvCxnSpPr>
      <xdr:spPr>
        <a:xfrm>
          <a:off x="14611350" y="114745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130229</xdr:rowOff>
    </xdr:from>
    <xdr:to>
      <xdr:col>85</xdr:col>
      <xdr:colOff>127000</xdr:colOff>
      <xdr:row>74</xdr:row>
      <xdr:rowOff>10487</xdr:rowOff>
    </xdr:to>
    <xdr:cxnSp macro="">
      <xdr:nvCxnSpPr>
        <xdr:cNvPr id="645" name="直線コネクタ 644">
          <a:extLst>
            <a:ext uri="{FF2B5EF4-FFF2-40B4-BE49-F238E27FC236}">
              <a16:creationId xmlns:a16="http://schemas.microsoft.com/office/drawing/2014/main" id="{05B36AB2-1EE8-482F-BDDA-A7B2CDD36664}"/>
            </a:ext>
          </a:extLst>
        </xdr:cNvPr>
        <xdr:cNvCxnSpPr/>
      </xdr:nvCxnSpPr>
      <xdr:spPr>
        <a:xfrm flipV="1">
          <a:off x="13935075" y="11474504"/>
          <a:ext cx="762000" cy="5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97153</xdr:rowOff>
    </xdr:from>
    <xdr:ext cx="378565" cy="259045"/>
    <xdr:sp macro="" textlink="">
      <xdr:nvSpPr>
        <xdr:cNvPr id="646" name="災害復旧費平均値テキスト">
          <a:extLst>
            <a:ext uri="{FF2B5EF4-FFF2-40B4-BE49-F238E27FC236}">
              <a16:creationId xmlns:a16="http://schemas.microsoft.com/office/drawing/2014/main" id="{82162931-385E-4D38-B239-4A8FD682490A}"/>
            </a:ext>
          </a:extLst>
        </xdr:cNvPr>
        <xdr:cNvSpPr txBox="1"/>
      </xdr:nvSpPr>
      <xdr:spPr>
        <a:xfrm>
          <a:off x="14744700" y="127368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7" name="フローチャート: 判断 646">
          <a:extLst>
            <a:ext uri="{FF2B5EF4-FFF2-40B4-BE49-F238E27FC236}">
              <a16:creationId xmlns:a16="http://schemas.microsoft.com/office/drawing/2014/main" id="{A3BEF7C9-0C15-4ADF-BC23-0AB2F4842D17}"/>
            </a:ext>
          </a:extLst>
        </xdr:cNvPr>
        <xdr:cNvSpPr/>
      </xdr:nvSpPr>
      <xdr:spPr>
        <a:xfrm>
          <a:off x="14649450" y="127615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10487</xdr:rowOff>
    </xdr:from>
    <xdr:to>
      <xdr:col>81</xdr:col>
      <xdr:colOff>50800</xdr:colOff>
      <xdr:row>78</xdr:row>
      <xdr:rowOff>10813</xdr:rowOff>
    </xdr:to>
    <xdr:cxnSp macro="">
      <xdr:nvCxnSpPr>
        <xdr:cNvPr id="648" name="直線コネクタ 647">
          <a:extLst>
            <a:ext uri="{FF2B5EF4-FFF2-40B4-BE49-F238E27FC236}">
              <a16:creationId xmlns:a16="http://schemas.microsoft.com/office/drawing/2014/main" id="{F936F73B-81D5-421F-A123-903A499835E8}"/>
            </a:ext>
          </a:extLst>
        </xdr:cNvPr>
        <xdr:cNvCxnSpPr/>
      </xdr:nvCxnSpPr>
      <xdr:spPr>
        <a:xfrm flipV="1">
          <a:off x="13144500" y="11999287"/>
          <a:ext cx="790575" cy="64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9" name="フローチャート: 判断 648">
          <a:extLst>
            <a:ext uri="{FF2B5EF4-FFF2-40B4-BE49-F238E27FC236}">
              <a16:creationId xmlns:a16="http://schemas.microsoft.com/office/drawing/2014/main" id="{54A15BF3-2F47-4D30-96A8-E0C7F8E71755}"/>
            </a:ext>
          </a:extLst>
        </xdr:cNvPr>
        <xdr:cNvSpPr/>
      </xdr:nvSpPr>
      <xdr:spPr>
        <a:xfrm>
          <a:off x="13887450" y="127606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45446</xdr:rowOff>
    </xdr:from>
    <xdr:ext cx="378565" cy="259045"/>
    <xdr:sp macro="" textlink="">
      <xdr:nvSpPr>
        <xdr:cNvPr id="650" name="テキスト ボックス 649">
          <a:extLst>
            <a:ext uri="{FF2B5EF4-FFF2-40B4-BE49-F238E27FC236}">
              <a16:creationId xmlns:a16="http://schemas.microsoft.com/office/drawing/2014/main" id="{1A281122-BCB3-419C-B703-C3459F891FEE}"/>
            </a:ext>
          </a:extLst>
        </xdr:cNvPr>
        <xdr:cNvSpPr txBox="1"/>
      </xdr:nvSpPr>
      <xdr:spPr>
        <a:xfrm>
          <a:off x="13764842" y="1285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167349</xdr:rowOff>
    </xdr:from>
    <xdr:to>
      <xdr:col>76</xdr:col>
      <xdr:colOff>114300</xdr:colOff>
      <xdr:row>78</xdr:row>
      <xdr:rowOff>10813</xdr:rowOff>
    </xdr:to>
    <xdr:cxnSp macro="">
      <xdr:nvCxnSpPr>
        <xdr:cNvPr id="651" name="直線コネクタ 650">
          <a:extLst>
            <a:ext uri="{FF2B5EF4-FFF2-40B4-BE49-F238E27FC236}">
              <a16:creationId xmlns:a16="http://schemas.microsoft.com/office/drawing/2014/main" id="{FD3B664C-191D-44CC-AE30-41D571F2176C}"/>
            </a:ext>
          </a:extLst>
        </xdr:cNvPr>
        <xdr:cNvCxnSpPr/>
      </xdr:nvCxnSpPr>
      <xdr:spPr>
        <a:xfrm>
          <a:off x="12344400" y="12641924"/>
          <a:ext cx="8001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2" name="フローチャート: 判断 651">
          <a:extLst>
            <a:ext uri="{FF2B5EF4-FFF2-40B4-BE49-F238E27FC236}">
              <a16:creationId xmlns:a16="http://schemas.microsoft.com/office/drawing/2014/main" id="{BA54453A-D651-4D66-BD42-A8BD7E6F5B33}"/>
            </a:ext>
          </a:extLst>
        </xdr:cNvPr>
        <xdr:cNvSpPr/>
      </xdr:nvSpPr>
      <xdr:spPr>
        <a:xfrm>
          <a:off x="13096875" y="12760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53" name="テキスト ボックス 652">
          <a:extLst>
            <a:ext uri="{FF2B5EF4-FFF2-40B4-BE49-F238E27FC236}">
              <a16:creationId xmlns:a16="http://schemas.microsoft.com/office/drawing/2014/main" id="{C0E2D1C6-41B4-491C-8532-8061B8B57B1A}"/>
            </a:ext>
          </a:extLst>
        </xdr:cNvPr>
        <xdr:cNvSpPr txBox="1"/>
      </xdr:nvSpPr>
      <xdr:spPr>
        <a:xfrm>
          <a:off x="12974267" y="1284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167349</xdr:rowOff>
    </xdr:from>
    <xdr:to>
      <xdr:col>71</xdr:col>
      <xdr:colOff>177800</xdr:colOff>
      <xdr:row>78</xdr:row>
      <xdr:rowOff>54573</xdr:rowOff>
    </xdr:to>
    <xdr:cxnSp macro="">
      <xdr:nvCxnSpPr>
        <xdr:cNvPr id="654" name="直線コネクタ 653">
          <a:extLst>
            <a:ext uri="{FF2B5EF4-FFF2-40B4-BE49-F238E27FC236}">
              <a16:creationId xmlns:a16="http://schemas.microsoft.com/office/drawing/2014/main" id="{5726762F-FE9F-4668-813C-2DE19FB69A41}"/>
            </a:ext>
          </a:extLst>
        </xdr:cNvPr>
        <xdr:cNvCxnSpPr/>
      </xdr:nvCxnSpPr>
      <xdr:spPr>
        <a:xfrm flipV="1">
          <a:off x="11534775" y="12641924"/>
          <a:ext cx="809625"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5" name="フローチャート: 判断 654">
          <a:extLst>
            <a:ext uri="{FF2B5EF4-FFF2-40B4-BE49-F238E27FC236}">
              <a16:creationId xmlns:a16="http://schemas.microsoft.com/office/drawing/2014/main" id="{18467059-15B0-4815-B8B5-D5448ADCE7D3}"/>
            </a:ext>
          </a:extLst>
        </xdr:cNvPr>
        <xdr:cNvSpPr/>
      </xdr:nvSpPr>
      <xdr:spPr>
        <a:xfrm>
          <a:off x="12296775" y="127132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6" name="テキスト ボックス 655">
          <a:extLst>
            <a:ext uri="{FF2B5EF4-FFF2-40B4-BE49-F238E27FC236}">
              <a16:creationId xmlns:a16="http://schemas.microsoft.com/office/drawing/2014/main" id="{849A031C-CF1B-43AF-9CD2-1D87E18C9BE4}"/>
            </a:ext>
          </a:extLst>
        </xdr:cNvPr>
        <xdr:cNvSpPr txBox="1"/>
      </xdr:nvSpPr>
      <xdr:spPr>
        <a:xfrm>
          <a:off x="12134928" y="128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7" name="フローチャート: 判断 656">
          <a:extLst>
            <a:ext uri="{FF2B5EF4-FFF2-40B4-BE49-F238E27FC236}">
              <a16:creationId xmlns:a16="http://schemas.microsoft.com/office/drawing/2014/main" id="{D82A14F0-8D18-475B-A12D-1C2D2A0F7B45}"/>
            </a:ext>
          </a:extLst>
        </xdr:cNvPr>
        <xdr:cNvSpPr/>
      </xdr:nvSpPr>
      <xdr:spPr>
        <a:xfrm>
          <a:off x="11487150" y="126775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8" name="テキスト ボックス 657">
          <a:extLst>
            <a:ext uri="{FF2B5EF4-FFF2-40B4-BE49-F238E27FC236}">
              <a16:creationId xmlns:a16="http://schemas.microsoft.com/office/drawing/2014/main" id="{6DB2D46F-4134-474D-B763-E1ACA4B4708C}"/>
            </a:ext>
          </a:extLst>
        </xdr:cNvPr>
        <xdr:cNvSpPr txBox="1"/>
      </xdr:nvSpPr>
      <xdr:spPr>
        <a:xfrm>
          <a:off x="11325303" y="127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8954DB99-B03A-4F4C-AA5E-75BF0E72E243}"/>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5507A1F9-0BFC-4FB6-870F-CC86A2585272}"/>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12B38D09-6563-4FDC-AD59-255A21606C47}"/>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7515B5AD-B96F-46AB-B76C-928999A3872D}"/>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7112A29-C9E9-497E-9E6C-13150156176B}"/>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79429</xdr:rowOff>
    </xdr:from>
    <xdr:to>
      <xdr:col>85</xdr:col>
      <xdr:colOff>177800</xdr:colOff>
      <xdr:row>71</xdr:row>
      <xdr:rowOff>9579</xdr:rowOff>
    </xdr:to>
    <xdr:sp macro="" textlink="">
      <xdr:nvSpPr>
        <xdr:cNvPr id="664" name="楕円 663">
          <a:extLst>
            <a:ext uri="{FF2B5EF4-FFF2-40B4-BE49-F238E27FC236}">
              <a16:creationId xmlns:a16="http://schemas.microsoft.com/office/drawing/2014/main" id="{275586E9-0FBB-49C0-BE48-D6569ED9C680}"/>
            </a:ext>
          </a:extLst>
        </xdr:cNvPr>
        <xdr:cNvSpPr/>
      </xdr:nvSpPr>
      <xdr:spPr>
        <a:xfrm>
          <a:off x="14649450" y="114268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32456</xdr:rowOff>
    </xdr:from>
    <xdr:ext cx="534377" cy="259045"/>
    <xdr:sp macro="" textlink="">
      <xdr:nvSpPr>
        <xdr:cNvPr id="665" name="災害復旧費該当値テキスト">
          <a:extLst>
            <a:ext uri="{FF2B5EF4-FFF2-40B4-BE49-F238E27FC236}">
              <a16:creationId xmlns:a16="http://schemas.microsoft.com/office/drawing/2014/main" id="{81748B0B-127C-4C66-AA65-DF3CC5106C35}"/>
            </a:ext>
          </a:extLst>
        </xdr:cNvPr>
        <xdr:cNvSpPr txBox="1"/>
      </xdr:nvSpPr>
      <xdr:spPr>
        <a:xfrm>
          <a:off x="14744700" y="113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131137</xdr:rowOff>
    </xdr:from>
    <xdr:to>
      <xdr:col>81</xdr:col>
      <xdr:colOff>101600</xdr:colOff>
      <xdr:row>74</xdr:row>
      <xdr:rowOff>61287</xdr:rowOff>
    </xdr:to>
    <xdr:sp macro="" textlink="">
      <xdr:nvSpPr>
        <xdr:cNvPr id="666" name="楕円 665">
          <a:extLst>
            <a:ext uri="{FF2B5EF4-FFF2-40B4-BE49-F238E27FC236}">
              <a16:creationId xmlns:a16="http://schemas.microsoft.com/office/drawing/2014/main" id="{D94328DA-58AE-463E-8C20-6E7B54F7A244}"/>
            </a:ext>
          </a:extLst>
        </xdr:cNvPr>
        <xdr:cNvSpPr/>
      </xdr:nvSpPr>
      <xdr:spPr>
        <a:xfrm>
          <a:off x="13887450" y="119611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77814</xdr:rowOff>
    </xdr:from>
    <xdr:ext cx="469744" cy="259045"/>
    <xdr:sp macro="" textlink="">
      <xdr:nvSpPr>
        <xdr:cNvPr id="667" name="テキスト ボックス 666">
          <a:extLst>
            <a:ext uri="{FF2B5EF4-FFF2-40B4-BE49-F238E27FC236}">
              <a16:creationId xmlns:a16="http://schemas.microsoft.com/office/drawing/2014/main" id="{7EDFB345-223C-42C1-8A81-FF1E4051A536}"/>
            </a:ext>
          </a:extLst>
        </xdr:cNvPr>
        <xdr:cNvSpPr txBox="1"/>
      </xdr:nvSpPr>
      <xdr:spPr>
        <a:xfrm>
          <a:off x="13725603" y="1174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131463</xdr:rowOff>
    </xdr:from>
    <xdr:to>
      <xdr:col>76</xdr:col>
      <xdr:colOff>165100</xdr:colOff>
      <xdr:row>78</xdr:row>
      <xdr:rowOff>61613</xdr:rowOff>
    </xdr:to>
    <xdr:sp macro="" textlink="">
      <xdr:nvSpPr>
        <xdr:cNvPr id="668" name="楕円 667">
          <a:extLst>
            <a:ext uri="{FF2B5EF4-FFF2-40B4-BE49-F238E27FC236}">
              <a16:creationId xmlns:a16="http://schemas.microsoft.com/office/drawing/2014/main" id="{5DCE47DA-83A9-4C0C-BC6C-1D17044DEB24}"/>
            </a:ext>
          </a:extLst>
        </xdr:cNvPr>
        <xdr:cNvSpPr/>
      </xdr:nvSpPr>
      <xdr:spPr>
        <a:xfrm>
          <a:off x="13096875" y="126092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78140</xdr:rowOff>
    </xdr:from>
    <xdr:ext cx="469744" cy="259045"/>
    <xdr:sp macro="" textlink="">
      <xdr:nvSpPr>
        <xdr:cNvPr id="669" name="テキスト ボックス 668">
          <a:extLst>
            <a:ext uri="{FF2B5EF4-FFF2-40B4-BE49-F238E27FC236}">
              <a16:creationId xmlns:a16="http://schemas.microsoft.com/office/drawing/2014/main" id="{EC941097-8872-4214-9225-B9752B5A75CE}"/>
            </a:ext>
          </a:extLst>
        </xdr:cNvPr>
        <xdr:cNvSpPr txBox="1"/>
      </xdr:nvSpPr>
      <xdr:spPr>
        <a:xfrm>
          <a:off x="12925503" y="123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116549</xdr:rowOff>
    </xdr:from>
    <xdr:to>
      <xdr:col>72</xdr:col>
      <xdr:colOff>38100</xdr:colOff>
      <xdr:row>78</xdr:row>
      <xdr:rowOff>46699</xdr:rowOff>
    </xdr:to>
    <xdr:sp macro="" textlink="">
      <xdr:nvSpPr>
        <xdr:cNvPr id="670" name="楕円 669">
          <a:extLst>
            <a:ext uri="{FF2B5EF4-FFF2-40B4-BE49-F238E27FC236}">
              <a16:creationId xmlns:a16="http://schemas.microsoft.com/office/drawing/2014/main" id="{CF371E1C-88F5-4669-92E0-A7C0B1E0315C}"/>
            </a:ext>
          </a:extLst>
        </xdr:cNvPr>
        <xdr:cNvSpPr/>
      </xdr:nvSpPr>
      <xdr:spPr>
        <a:xfrm>
          <a:off x="12296775" y="125942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63226</xdr:rowOff>
    </xdr:from>
    <xdr:ext cx="469744" cy="259045"/>
    <xdr:sp macro="" textlink="">
      <xdr:nvSpPr>
        <xdr:cNvPr id="671" name="テキスト ボックス 670">
          <a:extLst>
            <a:ext uri="{FF2B5EF4-FFF2-40B4-BE49-F238E27FC236}">
              <a16:creationId xmlns:a16="http://schemas.microsoft.com/office/drawing/2014/main" id="{8A289D2D-D724-4BA3-A439-51320C89C28C}"/>
            </a:ext>
          </a:extLst>
        </xdr:cNvPr>
        <xdr:cNvSpPr txBox="1"/>
      </xdr:nvSpPr>
      <xdr:spPr>
        <a:xfrm>
          <a:off x="12134928" y="12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3773</xdr:rowOff>
    </xdr:from>
    <xdr:to>
      <xdr:col>67</xdr:col>
      <xdr:colOff>101600</xdr:colOff>
      <xdr:row>78</xdr:row>
      <xdr:rowOff>105373</xdr:rowOff>
    </xdr:to>
    <xdr:sp macro="" textlink="">
      <xdr:nvSpPr>
        <xdr:cNvPr id="672" name="楕円 671">
          <a:extLst>
            <a:ext uri="{FF2B5EF4-FFF2-40B4-BE49-F238E27FC236}">
              <a16:creationId xmlns:a16="http://schemas.microsoft.com/office/drawing/2014/main" id="{E5159227-A199-4D96-AE64-00352CF5918F}"/>
            </a:ext>
          </a:extLst>
        </xdr:cNvPr>
        <xdr:cNvSpPr/>
      </xdr:nvSpPr>
      <xdr:spPr>
        <a:xfrm>
          <a:off x="11487150" y="126466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121900</xdr:rowOff>
    </xdr:from>
    <xdr:ext cx="469744" cy="259045"/>
    <xdr:sp macro="" textlink="">
      <xdr:nvSpPr>
        <xdr:cNvPr id="673" name="テキスト ボックス 672">
          <a:extLst>
            <a:ext uri="{FF2B5EF4-FFF2-40B4-BE49-F238E27FC236}">
              <a16:creationId xmlns:a16="http://schemas.microsoft.com/office/drawing/2014/main" id="{BF4EF882-F553-4CF6-8475-A478BFDBCFD9}"/>
            </a:ext>
          </a:extLst>
        </xdr:cNvPr>
        <xdr:cNvSpPr txBox="1"/>
      </xdr:nvSpPr>
      <xdr:spPr>
        <a:xfrm>
          <a:off x="11325303" y="1244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5533825C-B504-484D-BA22-712088CFE71E}"/>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5E268A29-5706-4190-816A-41F06FCDADDF}"/>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352A2FA0-B39E-4CDC-8FD5-4D12AD5182F2}"/>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84CBFCA-87D4-4E99-83EB-B4076FFA47A7}"/>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5B4D2467-4017-43D3-818A-65408E722C4C}"/>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2DA1405B-A384-451F-861A-A71189B5D32C}"/>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1FF9B00E-CE8B-4EDF-B04D-9536ABBD8835}"/>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4911EFC1-C2AA-4A86-988E-1145B4314134}"/>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F5B7E0DA-1939-49E9-8FB9-C144C09010C6}"/>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F8DE5B87-3663-43D9-8C0B-1864EA669E6A}"/>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4F86D825-03E3-4EA6-A88B-10E14883A0C4}"/>
            </a:ext>
          </a:extLst>
        </xdr:cNvPr>
        <xdr:cNvSpPr txBox="1"/>
      </xdr:nvSpPr>
      <xdr:spPr>
        <a:xfrm>
          <a:off x="10736776"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F24E5F54-70D7-4960-A3B9-58D8D2D3E373}"/>
            </a:ext>
          </a:extLst>
        </xdr:cNvPr>
        <xdr:cNvCxnSpPr/>
      </xdr:nvCxnSpPr>
      <xdr:spPr>
        <a:xfrm>
          <a:off x="11210925" y="16163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4E9276DD-2256-47DA-B71F-471E98828AF8}"/>
            </a:ext>
          </a:extLst>
        </xdr:cNvPr>
        <xdr:cNvSpPr txBox="1"/>
      </xdr:nvSpPr>
      <xdr:spPr>
        <a:xfrm>
          <a:off x="10736776" y="1601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AFB6A9E2-1960-4F5B-B9B7-9AC8562F0874}"/>
            </a:ext>
          </a:extLst>
        </xdr:cNvPr>
        <xdr:cNvCxnSpPr/>
      </xdr:nvCxnSpPr>
      <xdr:spPr>
        <a:xfrm>
          <a:off x="11210925" y="15782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2BDCF720-5453-424E-B355-956FF0F079C6}"/>
            </a:ext>
          </a:extLst>
        </xdr:cNvPr>
        <xdr:cNvSpPr txBox="1"/>
      </xdr:nvSpPr>
      <xdr:spPr>
        <a:xfrm>
          <a:off x="10736776"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60E4A9FF-31A3-43E6-934F-866F2822BFE4}"/>
            </a:ext>
          </a:extLst>
        </xdr:cNvPr>
        <xdr:cNvCxnSpPr/>
      </xdr:nvCxnSpPr>
      <xdr:spPr>
        <a:xfrm>
          <a:off x="11210925" y="15401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24259A9D-EAF1-4C09-A163-F7A51762AEAB}"/>
            </a:ext>
          </a:extLst>
        </xdr:cNvPr>
        <xdr:cNvSpPr txBox="1"/>
      </xdr:nvSpPr>
      <xdr:spPr>
        <a:xfrm>
          <a:off x="10736776"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DBDFA255-F46D-4ECD-8295-8DA7D0C962A5}"/>
            </a:ext>
          </a:extLst>
        </xdr:cNvPr>
        <xdr:cNvCxnSpPr/>
      </xdr:nvCxnSpPr>
      <xdr:spPr>
        <a:xfrm>
          <a:off x="11210925" y="15020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1B927E52-F014-4143-8D40-C09DD07F213E}"/>
            </a:ext>
          </a:extLst>
        </xdr:cNvPr>
        <xdr:cNvSpPr txBox="1"/>
      </xdr:nvSpPr>
      <xdr:spPr>
        <a:xfrm>
          <a:off x="10736776"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23E45811-F1EF-4BF5-A7CE-744EFA6983FF}"/>
            </a:ext>
          </a:extLst>
        </xdr:cNvPr>
        <xdr:cNvCxnSpPr/>
      </xdr:nvCxnSpPr>
      <xdr:spPr>
        <a:xfrm>
          <a:off x="11210925" y="14649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4AF26398-6BC5-4332-A701-C4A179EE9017}"/>
            </a:ext>
          </a:extLst>
        </xdr:cNvPr>
        <xdr:cNvSpPr txBox="1"/>
      </xdr:nvSpPr>
      <xdr:spPr>
        <a:xfrm>
          <a:off x="10736776" y="14513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12C07229-E552-40D3-96FC-1AE751DC90AC}"/>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B97DCCB6-99BC-4DCA-9040-ADEBC15A500A}"/>
            </a:ext>
          </a:extLst>
        </xdr:cNvPr>
        <xdr:cNvSpPr txBox="1"/>
      </xdr:nvSpPr>
      <xdr:spPr>
        <a:xfrm>
          <a:off x="10736776"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9DC7CF52-559D-4C4C-B768-6F26827864CE}"/>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8" name="直線コネクタ 697">
          <a:extLst>
            <a:ext uri="{FF2B5EF4-FFF2-40B4-BE49-F238E27FC236}">
              <a16:creationId xmlns:a16="http://schemas.microsoft.com/office/drawing/2014/main" id="{FB3E2AC1-C82E-4DFD-A00D-4E232A227AFD}"/>
            </a:ext>
          </a:extLst>
        </xdr:cNvPr>
        <xdr:cNvCxnSpPr/>
      </xdr:nvCxnSpPr>
      <xdr:spPr>
        <a:xfrm flipV="1">
          <a:off x="14695170" y="14563077"/>
          <a:ext cx="1269" cy="163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9" name="公債費最小値テキスト">
          <a:extLst>
            <a:ext uri="{FF2B5EF4-FFF2-40B4-BE49-F238E27FC236}">
              <a16:creationId xmlns:a16="http://schemas.microsoft.com/office/drawing/2014/main" id="{121DB7BC-B5DC-4954-A09D-D76C55DBBC28}"/>
            </a:ext>
          </a:extLst>
        </xdr:cNvPr>
        <xdr:cNvSpPr txBox="1"/>
      </xdr:nvSpPr>
      <xdr:spPr>
        <a:xfrm>
          <a:off x="14744700" y="162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700" name="直線コネクタ 699">
          <a:extLst>
            <a:ext uri="{FF2B5EF4-FFF2-40B4-BE49-F238E27FC236}">
              <a16:creationId xmlns:a16="http://schemas.microsoft.com/office/drawing/2014/main" id="{77E5F039-636A-432D-AB78-78789CA731F2}"/>
            </a:ext>
          </a:extLst>
        </xdr:cNvPr>
        <xdr:cNvCxnSpPr/>
      </xdr:nvCxnSpPr>
      <xdr:spPr>
        <a:xfrm>
          <a:off x="14611350" y="162030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701" name="公債費最大値テキスト">
          <a:extLst>
            <a:ext uri="{FF2B5EF4-FFF2-40B4-BE49-F238E27FC236}">
              <a16:creationId xmlns:a16="http://schemas.microsoft.com/office/drawing/2014/main" id="{AF4C18B9-95CD-4293-86A5-EC63A8A84D7D}"/>
            </a:ext>
          </a:extLst>
        </xdr:cNvPr>
        <xdr:cNvSpPr txBox="1"/>
      </xdr:nvSpPr>
      <xdr:spPr>
        <a:xfrm>
          <a:off x="14744700" y="143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2" name="直線コネクタ 701">
          <a:extLst>
            <a:ext uri="{FF2B5EF4-FFF2-40B4-BE49-F238E27FC236}">
              <a16:creationId xmlns:a16="http://schemas.microsoft.com/office/drawing/2014/main" id="{E1AB0CDE-6A25-46F0-B233-13428FC031C7}"/>
            </a:ext>
          </a:extLst>
        </xdr:cNvPr>
        <xdr:cNvCxnSpPr/>
      </xdr:nvCxnSpPr>
      <xdr:spPr>
        <a:xfrm>
          <a:off x="14611350" y="145630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164427</xdr:rowOff>
    </xdr:from>
    <xdr:to>
      <xdr:col>85</xdr:col>
      <xdr:colOff>127000</xdr:colOff>
      <xdr:row>96</xdr:row>
      <xdr:rowOff>978</xdr:rowOff>
    </xdr:to>
    <xdr:cxnSp macro="">
      <xdr:nvCxnSpPr>
        <xdr:cNvPr id="703" name="直線コネクタ 702">
          <a:extLst>
            <a:ext uri="{FF2B5EF4-FFF2-40B4-BE49-F238E27FC236}">
              <a16:creationId xmlns:a16="http://schemas.microsoft.com/office/drawing/2014/main" id="{2D02ACE7-2C48-479F-93CD-A85754C84BD7}"/>
            </a:ext>
          </a:extLst>
        </xdr:cNvPr>
        <xdr:cNvCxnSpPr/>
      </xdr:nvCxnSpPr>
      <xdr:spPr>
        <a:xfrm flipV="1">
          <a:off x="13935075" y="15591752"/>
          <a:ext cx="762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4" name="公債費平均値テキスト">
          <a:extLst>
            <a:ext uri="{FF2B5EF4-FFF2-40B4-BE49-F238E27FC236}">
              <a16:creationId xmlns:a16="http://schemas.microsoft.com/office/drawing/2014/main" id="{834AE21D-2F7F-4A74-AEEE-E7D100326547}"/>
            </a:ext>
          </a:extLst>
        </xdr:cNvPr>
        <xdr:cNvSpPr txBox="1"/>
      </xdr:nvSpPr>
      <xdr:spPr>
        <a:xfrm>
          <a:off x="14744700" y="1526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5" name="フローチャート: 判断 704">
          <a:extLst>
            <a:ext uri="{FF2B5EF4-FFF2-40B4-BE49-F238E27FC236}">
              <a16:creationId xmlns:a16="http://schemas.microsoft.com/office/drawing/2014/main" id="{4A74EDBB-4635-4CF5-AFD2-101E976C3B51}"/>
            </a:ext>
          </a:extLst>
        </xdr:cNvPr>
        <xdr:cNvSpPr/>
      </xdr:nvSpPr>
      <xdr:spPr>
        <a:xfrm>
          <a:off x="14649450" y="154220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978</xdr:rowOff>
    </xdr:from>
    <xdr:to>
      <xdr:col>81</xdr:col>
      <xdr:colOff>50800</xdr:colOff>
      <xdr:row>96</xdr:row>
      <xdr:rowOff>71540</xdr:rowOff>
    </xdr:to>
    <xdr:cxnSp macro="">
      <xdr:nvCxnSpPr>
        <xdr:cNvPr id="706" name="直線コネクタ 705">
          <a:extLst>
            <a:ext uri="{FF2B5EF4-FFF2-40B4-BE49-F238E27FC236}">
              <a16:creationId xmlns:a16="http://schemas.microsoft.com/office/drawing/2014/main" id="{D8A74D5E-4254-4038-AFDC-FF66A75BF408}"/>
            </a:ext>
          </a:extLst>
        </xdr:cNvPr>
        <xdr:cNvCxnSpPr/>
      </xdr:nvCxnSpPr>
      <xdr:spPr>
        <a:xfrm flipV="1">
          <a:off x="13144500" y="15602928"/>
          <a:ext cx="790575" cy="6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7" name="フローチャート: 判断 706">
          <a:extLst>
            <a:ext uri="{FF2B5EF4-FFF2-40B4-BE49-F238E27FC236}">
              <a16:creationId xmlns:a16="http://schemas.microsoft.com/office/drawing/2014/main" id="{5A525138-001A-48BB-9A23-50F268BED869}"/>
            </a:ext>
          </a:extLst>
        </xdr:cNvPr>
        <xdr:cNvSpPr/>
      </xdr:nvSpPr>
      <xdr:spPr>
        <a:xfrm>
          <a:off x="13887450" y="154468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8" name="テキスト ボックス 707">
          <a:extLst>
            <a:ext uri="{FF2B5EF4-FFF2-40B4-BE49-F238E27FC236}">
              <a16:creationId xmlns:a16="http://schemas.microsoft.com/office/drawing/2014/main" id="{44CF8214-A5FE-4156-8800-E5D0C758B99D}"/>
            </a:ext>
          </a:extLst>
        </xdr:cNvPr>
        <xdr:cNvSpPr txBox="1"/>
      </xdr:nvSpPr>
      <xdr:spPr>
        <a:xfrm>
          <a:off x="13705986" y="1522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9437</xdr:rowOff>
    </xdr:from>
    <xdr:to>
      <xdr:col>76</xdr:col>
      <xdr:colOff>114300</xdr:colOff>
      <xdr:row>96</xdr:row>
      <xdr:rowOff>71540</xdr:rowOff>
    </xdr:to>
    <xdr:cxnSp macro="">
      <xdr:nvCxnSpPr>
        <xdr:cNvPr id="709" name="直線コネクタ 708">
          <a:extLst>
            <a:ext uri="{FF2B5EF4-FFF2-40B4-BE49-F238E27FC236}">
              <a16:creationId xmlns:a16="http://schemas.microsoft.com/office/drawing/2014/main" id="{FEAD8149-6031-4F14-924B-3CFFCB347910}"/>
            </a:ext>
          </a:extLst>
        </xdr:cNvPr>
        <xdr:cNvCxnSpPr/>
      </xdr:nvCxnSpPr>
      <xdr:spPr>
        <a:xfrm>
          <a:off x="12344400" y="15614562"/>
          <a:ext cx="8001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10" name="フローチャート: 判断 709">
          <a:extLst>
            <a:ext uri="{FF2B5EF4-FFF2-40B4-BE49-F238E27FC236}">
              <a16:creationId xmlns:a16="http://schemas.microsoft.com/office/drawing/2014/main" id="{A8244EBB-943A-4DBD-A9C1-60AA1C4AA7A0}"/>
            </a:ext>
          </a:extLst>
        </xdr:cNvPr>
        <xdr:cNvSpPr/>
      </xdr:nvSpPr>
      <xdr:spPr>
        <a:xfrm>
          <a:off x="13096875" y="154221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11" name="テキスト ボックス 710">
          <a:extLst>
            <a:ext uri="{FF2B5EF4-FFF2-40B4-BE49-F238E27FC236}">
              <a16:creationId xmlns:a16="http://schemas.microsoft.com/office/drawing/2014/main" id="{8195D626-8938-4D63-8144-255332AEB50E}"/>
            </a:ext>
          </a:extLst>
        </xdr:cNvPr>
        <xdr:cNvSpPr txBox="1"/>
      </xdr:nvSpPr>
      <xdr:spPr>
        <a:xfrm>
          <a:off x="12896361" y="151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9437</xdr:rowOff>
    </xdr:from>
    <xdr:to>
      <xdr:col>71</xdr:col>
      <xdr:colOff>177800</xdr:colOff>
      <xdr:row>96</xdr:row>
      <xdr:rowOff>29363</xdr:rowOff>
    </xdr:to>
    <xdr:cxnSp macro="">
      <xdr:nvCxnSpPr>
        <xdr:cNvPr id="712" name="直線コネクタ 711">
          <a:extLst>
            <a:ext uri="{FF2B5EF4-FFF2-40B4-BE49-F238E27FC236}">
              <a16:creationId xmlns:a16="http://schemas.microsoft.com/office/drawing/2014/main" id="{FDD1350A-313F-4D7B-BABF-B18FB52AD5D9}"/>
            </a:ext>
          </a:extLst>
        </xdr:cNvPr>
        <xdr:cNvCxnSpPr/>
      </xdr:nvCxnSpPr>
      <xdr:spPr>
        <a:xfrm flipV="1">
          <a:off x="11534775" y="15614562"/>
          <a:ext cx="809625"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3" name="フローチャート: 判断 712">
          <a:extLst>
            <a:ext uri="{FF2B5EF4-FFF2-40B4-BE49-F238E27FC236}">
              <a16:creationId xmlns:a16="http://schemas.microsoft.com/office/drawing/2014/main" id="{9F59C8DC-95EA-444E-9671-8A3359E508DF}"/>
            </a:ext>
          </a:extLst>
        </xdr:cNvPr>
        <xdr:cNvSpPr/>
      </xdr:nvSpPr>
      <xdr:spPr>
        <a:xfrm>
          <a:off x="12296775" y="155142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4" name="テキスト ボックス 713">
          <a:extLst>
            <a:ext uri="{FF2B5EF4-FFF2-40B4-BE49-F238E27FC236}">
              <a16:creationId xmlns:a16="http://schemas.microsoft.com/office/drawing/2014/main" id="{C08F246C-7952-4B37-A023-4EA91DE64F12}"/>
            </a:ext>
          </a:extLst>
        </xdr:cNvPr>
        <xdr:cNvSpPr txBox="1"/>
      </xdr:nvSpPr>
      <xdr:spPr>
        <a:xfrm>
          <a:off x="12105786" y="1528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5" name="フローチャート: 判断 714">
          <a:extLst>
            <a:ext uri="{FF2B5EF4-FFF2-40B4-BE49-F238E27FC236}">
              <a16:creationId xmlns:a16="http://schemas.microsoft.com/office/drawing/2014/main" id="{FE2583F8-59EA-42F9-B0A7-07CAFEBE5175}"/>
            </a:ext>
          </a:extLst>
        </xdr:cNvPr>
        <xdr:cNvSpPr/>
      </xdr:nvSpPr>
      <xdr:spPr>
        <a:xfrm>
          <a:off x="11487150" y="1545036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6" name="テキスト ボックス 715">
          <a:extLst>
            <a:ext uri="{FF2B5EF4-FFF2-40B4-BE49-F238E27FC236}">
              <a16:creationId xmlns:a16="http://schemas.microsoft.com/office/drawing/2014/main" id="{5C083895-065C-43DE-B4CA-AE6A37AAAC27}"/>
            </a:ext>
          </a:extLst>
        </xdr:cNvPr>
        <xdr:cNvSpPr txBox="1"/>
      </xdr:nvSpPr>
      <xdr:spPr>
        <a:xfrm>
          <a:off x="11305686" y="152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588BA988-9BD8-484D-AEAE-A9A8FE063309}"/>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C9CCF9DE-55D8-4F1C-AE7B-4E647BCE6643}"/>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45A3B62A-DBF6-4420-BE2A-4A37D0AC1805}"/>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9BEC7DFC-32EF-4052-B549-6AC50BC80B65}"/>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F43F2CB7-6E84-42CD-A0BE-B25D902EC546}"/>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113627</xdr:rowOff>
    </xdr:from>
    <xdr:to>
      <xdr:col>85</xdr:col>
      <xdr:colOff>177800</xdr:colOff>
      <xdr:row>96</xdr:row>
      <xdr:rowOff>43777</xdr:rowOff>
    </xdr:to>
    <xdr:sp macro="" textlink="">
      <xdr:nvSpPr>
        <xdr:cNvPr id="722" name="楕円 721">
          <a:extLst>
            <a:ext uri="{FF2B5EF4-FFF2-40B4-BE49-F238E27FC236}">
              <a16:creationId xmlns:a16="http://schemas.microsoft.com/office/drawing/2014/main" id="{C86335EA-7955-4A21-883E-B34222508DC0}"/>
            </a:ext>
          </a:extLst>
        </xdr:cNvPr>
        <xdr:cNvSpPr/>
      </xdr:nvSpPr>
      <xdr:spPr>
        <a:xfrm>
          <a:off x="14649450" y="155441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92054</xdr:rowOff>
    </xdr:from>
    <xdr:ext cx="534377" cy="259045"/>
    <xdr:sp macro="" textlink="">
      <xdr:nvSpPr>
        <xdr:cNvPr id="723" name="公債費該当値テキスト">
          <a:extLst>
            <a:ext uri="{FF2B5EF4-FFF2-40B4-BE49-F238E27FC236}">
              <a16:creationId xmlns:a16="http://schemas.microsoft.com/office/drawing/2014/main" id="{28B07483-5B71-4560-A938-A1EBAE99BA30}"/>
            </a:ext>
          </a:extLst>
        </xdr:cNvPr>
        <xdr:cNvSpPr txBox="1"/>
      </xdr:nvSpPr>
      <xdr:spPr>
        <a:xfrm>
          <a:off x="14744700" y="1551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121628</xdr:rowOff>
    </xdr:from>
    <xdr:to>
      <xdr:col>81</xdr:col>
      <xdr:colOff>101600</xdr:colOff>
      <xdr:row>96</xdr:row>
      <xdr:rowOff>51778</xdr:rowOff>
    </xdr:to>
    <xdr:sp macro="" textlink="">
      <xdr:nvSpPr>
        <xdr:cNvPr id="724" name="楕円 723">
          <a:extLst>
            <a:ext uri="{FF2B5EF4-FFF2-40B4-BE49-F238E27FC236}">
              <a16:creationId xmlns:a16="http://schemas.microsoft.com/office/drawing/2014/main" id="{2ECFC8BB-3BB3-4696-8988-BD1B97B81BB6}"/>
            </a:ext>
          </a:extLst>
        </xdr:cNvPr>
        <xdr:cNvSpPr/>
      </xdr:nvSpPr>
      <xdr:spPr>
        <a:xfrm>
          <a:off x="13887450" y="155553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42905</xdr:rowOff>
    </xdr:from>
    <xdr:ext cx="534377" cy="259045"/>
    <xdr:sp macro="" textlink="">
      <xdr:nvSpPr>
        <xdr:cNvPr id="725" name="テキスト ボックス 724">
          <a:extLst>
            <a:ext uri="{FF2B5EF4-FFF2-40B4-BE49-F238E27FC236}">
              <a16:creationId xmlns:a16="http://schemas.microsoft.com/office/drawing/2014/main" id="{5EE6D616-4ACA-4900-BD16-FD2742E9E01C}"/>
            </a:ext>
          </a:extLst>
        </xdr:cNvPr>
        <xdr:cNvSpPr txBox="1"/>
      </xdr:nvSpPr>
      <xdr:spPr>
        <a:xfrm>
          <a:off x="13705986" y="156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20740</xdr:rowOff>
    </xdr:from>
    <xdr:to>
      <xdr:col>76</xdr:col>
      <xdr:colOff>165100</xdr:colOff>
      <xdr:row>96</xdr:row>
      <xdr:rowOff>122340</xdr:rowOff>
    </xdr:to>
    <xdr:sp macro="" textlink="">
      <xdr:nvSpPr>
        <xdr:cNvPr id="726" name="楕円 725">
          <a:extLst>
            <a:ext uri="{FF2B5EF4-FFF2-40B4-BE49-F238E27FC236}">
              <a16:creationId xmlns:a16="http://schemas.microsoft.com/office/drawing/2014/main" id="{45285BDC-90E2-4489-BC9B-A3516FDD8A7B}"/>
            </a:ext>
          </a:extLst>
        </xdr:cNvPr>
        <xdr:cNvSpPr/>
      </xdr:nvSpPr>
      <xdr:spPr>
        <a:xfrm>
          <a:off x="13096875" y="156226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113467</xdr:rowOff>
    </xdr:from>
    <xdr:ext cx="534377" cy="259045"/>
    <xdr:sp macro="" textlink="">
      <xdr:nvSpPr>
        <xdr:cNvPr id="727" name="テキスト ボックス 726">
          <a:extLst>
            <a:ext uri="{FF2B5EF4-FFF2-40B4-BE49-F238E27FC236}">
              <a16:creationId xmlns:a16="http://schemas.microsoft.com/office/drawing/2014/main" id="{2C7CF943-C3CA-48A4-B7DC-D0B7758D2879}"/>
            </a:ext>
          </a:extLst>
        </xdr:cNvPr>
        <xdr:cNvSpPr txBox="1"/>
      </xdr:nvSpPr>
      <xdr:spPr>
        <a:xfrm>
          <a:off x="12896361" y="15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130087</xdr:rowOff>
    </xdr:from>
    <xdr:to>
      <xdr:col>72</xdr:col>
      <xdr:colOff>38100</xdr:colOff>
      <xdr:row>96</xdr:row>
      <xdr:rowOff>60237</xdr:rowOff>
    </xdr:to>
    <xdr:sp macro="" textlink="">
      <xdr:nvSpPr>
        <xdr:cNvPr id="728" name="楕円 727">
          <a:extLst>
            <a:ext uri="{FF2B5EF4-FFF2-40B4-BE49-F238E27FC236}">
              <a16:creationId xmlns:a16="http://schemas.microsoft.com/office/drawing/2014/main" id="{26E37770-F4E9-4A2C-AC47-02C33F440BFC}"/>
            </a:ext>
          </a:extLst>
        </xdr:cNvPr>
        <xdr:cNvSpPr/>
      </xdr:nvSpPr>
      <xdr:spPr>
        <a:xfrm>
          <a:off x="12296775" y="155574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51364</xdr:rowOff>
    </xdr:from>
    <xdr:ext cx="534377" cy="259045"/>
    <xdr:sp macro="" textlink="">
      <xdr:nvSpPr>
        <xdr:cNvPr id="729" name="テキスト ボックス 728">
          <a:extLst>
            <a:ext uri="{FF2B5EF4-FFF2-40B4-BE49-F238E27FC236}">
              <a16:creationId xmlns:a16="http://schemas.microsoft.com/office/drawing/2014/main" id="{C7A88B78-5200-4EF5-9BA9-74774D79A695}"/>
            </a:ext>
          </a:extLst>
        </xdr:cNvPr>
        <xdr:cNvSpPr txBox="1"/>
      </xdr:nvSpPr>
      <xdr:spPr>
        <a:xfrm>
          <a:off x="12105786" y="156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150013</xdr:rowOff>
    </xdr:from>
    <xdr:to>
      <xdr:col>67</xdr:col>
      <xdr:colOff>101600</xdr:colOff>
      <xdr:row>96</xdr:row>
      <xdr:rowOff>80163</xdr:rowOff>
    </xdr:to>
    <xdr:sp macro="" textlink="">
      <xdr:nvSpPr>
        <xdr:cNvPr id="730" name="楕円 729">
          <a:extLst>
            <a:ext uri="{FF2B5EF4-FFF2-40B4-BE49-F238E27FC236}">
              <a16:creationId xmlns:a16="http://schemas.microsoft.com/office/drawing/2014/main" id="{615FCE64-ABCA-482A-B5BE-A55E50507561}"/>
            </a:ext>
          </a:extLst>
        </xdr:cNvPr>
        <xdr:cNvSpPr/>
      </xdr:nvSpPr>
      <xdr:spPr>
        <a:xfrm>
          <a:off x="11487150" y="155805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71290</xdr:rowOff>
    </xdr:from>
    <xdr:ext cx="534377" cy="259045"/>
    <xdr:sp macro="" textlink="">
      <xdr:nvSpPr>
        <xdr:cNvPr id="731" name="テキスト ボックス 730">
          <a:extLst>
            <a:ext uri="{FF2B5EF4-FFF2-40B4-BE49-F238E27FC236}">
              <a16:creationId xmlns:a16="http://schemas.microsoft.com/office/drawing/2014/main" id="{817D05A7-2804-446D-BBF0-A0247681FAC6}"/>
            </a:ext>
          </a:extLst>
        </xdr:cNvPr>
        <xdr:cNvSpPr txBox="1"/>
      </xdr:nvSpPr>
      <xdr:spPr>
        <a:xfrm>
          <a:off x="11305686" y="156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18B52035-DDAD-48A6-8675-2856F4F4F9AF}"/>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2082BDF6-B82A-40F2-AB0B-D88C7AD6FA67}"/>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B7F0DA78-921C-44C8-BE0D-E211A92E3F9B}"/>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E4B20C06-6374-4F33-A786-5821576FF936}"/>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93591CCB-6FAB-4F7D-8F93-E27260B7F279}"/>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BC3738B1-8EE6-4C5E-AA03-D325CEF69F35}"/>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524EBA72-4EBE-4BCC-B0A5-15AC94D99C0F}"/>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992E35CC-B99C-45BA-9188-DDBE6E061FF2}"/>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3FAD4C3D-9511-45A0-89A7-7FA70EB9B1DE}"/>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94F6C262-8CB8-4BDB-8EC8-9A972167B1CD}"/>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DA8BE726-5726-4B91-A05E-8D9D0C86B3BC}"/>
            </a:ext>
          </a:extLst>
        </xdr:cNvPr>
        <xdr:cNvCxnSpPr/>
      </xdr:nvCxnSpPr>
      <xdr:spPr>
        <a:xfrm>
          <a:off x="164592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2A096418-2F25-45B5-9CAA-66D9A6CC9C5D}"/>
            </a:ext>
          </a:extLst>
        </xdr:cNvPr>
        <xdr:cNvSpPr txBox="1"/>
      </xdr:nvSpPr>
      <xdr:spPr>
        <a:xfrm>
          <a:off x="16248514"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3183DD05-4A98-4223-9E99-23E7D2DD81A5}"/>
            </a:ext>
          </a:extLst>
        </xdr:cNvPr>
        <xdr:cNvCxnSpPr/>
      </xdr:nvCxnSpPr>
      <xdr:spPr>
        <a:xfrm>
          <a:off x="164592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7EC60269-DDF6-4E78-957E-DF8A0686CC5B}"/>
            </a:ext>
          </a:extLst>
        </xdr:cNvPr>
        <xdr:cNvSpPr txBox="1"/>
      </xdr:nvSpPr>
      <xdr:spPr>
        <a:xfrm>
          <a:off x="16052346"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391B212D-FA32-4B06-B9B1-E3BBAA8B8770}"/>
            </a:ext>
          </a:extLst>
        </xdr:cNvPr>
        <xdr:cNvCxnSpPr/>
      </xdr:nvCxnSpPr>
      <xdr:spPr>
        <a:xfrm>
          <a:off x="164592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D67EBA38-B8F7-4924-8A6B-784AEC2D0514}"/>
            </a:ext>
          </a:extLst>
        </xdr:cNvPr>
        <xdr:cNvSpPr txBox="1"/>
      </xdr:nvSpPr>
      <xdr:spPr>
        <a:xfrm>
          <a:off x="16052346"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238CE088-8B20-4B8E-9373-B8A888F1AF53}"/>
            </a:ext>
          </a:extLst>
        </xdr:cNvPr>
        <xdr:cNvCxnSpPr/>
      </xdr:nvCxnSpPr>
      <xdr:spPr>
        <a:xfrm>
          <a:off x="164592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8120DA86-8A84-4155-9965-01ADBE82008F}"/>
            </a:ext>
          </a:extLst>
        </xdr:cNvPr>
        <xdr:cNvSpPr txBox="1"/>
      </xdr:nvSpPr>
      <xdr:spPr>
        <a:xfrm>
          <a:off x="16052346"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23AC14D6-6295-45E4-94AD-AE78A0F7C03A}"/>
            </a:ext>
          </a:extLst>
        </xdr:cNvPr>
        <xdr:cNvCxnSpPr/>
      </xdr:nvCxnSpPr>
      <xdr:spPr>
        <a:xfrm>
          <a:off x="164592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EDD0E638-C403-438D-8C83-974675056F67}"/>
            </a:ext>
          </a:extLst>
        </xdr:cNvPr>
        <xdr:cNvSpPr txBox="1"/>
      </xdr:nvSpPr>
      <xdr:spPr>
        <a:xfrm>
          <a:off x="15985051" y="479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C313ED34-EE06-474D-9023-DF19D68C8BA6}"/>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4B60C8E2-2E1B-4DBA-A0EC-85A56F0A2AB3}"/>
            </a:ext>
          </a:extLst>
        </xdr:cNvPr>
        <xdr:cNvSpPr txBox="1"/>
      </xdr:nvSpPr>
      <xdr:spPr>
        <a:xfrm>
          <a:off x="15985051"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EDCA4232-EE5F-46D0-A67B-B06070F6AF80}"/>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F24EAD80-3D3C-40C2-A4EF-72B6B80F8209}"/>
            </a:ext>
          </a:extLst>
        </xdr:cNvPr>
        <xdr:cNvCxnSpPr/>
      </xdr:nvCxnSpPr>
      <xdr:spPr>
        <a:xfrm flipV="1">
          <a:off x="19952970" y="4953000"/>
          <a:ext cx="1269"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DD71B61D-8152-49A6-BBE1-42D08424CF5F}"/>
            </a:ext>
          </a:extLst>
        </xdr:cNvPr>
        <xdr:cNvSpPr txBox="1"/>
      </xdr:nvSpPr>
      <xdr:spPr>
        <a:xfrm>
          <a:off x="20002500" y="6369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D994E5F4-7D8A-4ED8-8601-67369499CE57}"/>
            </a:ext>
          </a:extLst>
        </xdr:cNvPr>
        <xdr:cNvCxnSpPr/>
      </xdr:nvCxnSpPr>
      <xdr:spPr>
        <a:xfrm>
          <a:off x="19878675" y="6372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8" name="諸支出金最大値テキスト">
          <a:extLst>
            <a:ext uri="{FF2B5EF4-FFF2-40B4-BE49-F238E27FC236}">
              <a16:creationId xmlns:a16="http://schemas.microsoft.com/office/drawing/2014/main" id="{A594029E-A9C3-4B92-8C46-9033DDA560A6}"/>
            </a:ext>
          </a:extLst>
        </xdr:cNvPr>
        <xdr:cNvSpPr txBox="1"/>
      </xdr:nvSpPr>
      <xdr:spPr>
        <a:xfrm>
          <a:off x="20002500" y="473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9" name="直線コネクタ 758">
          <a:extLst>
            <a:ext uri="{FF2B5EF4-FFF2-40B4-BE49-F238E27FC236}">
              <a16:creationId xmlns:a16="http://schemas.microsoft.com/office/drawing/2014/main" id="{421B5538-BA4C-4ED6-AE8D-4994F56266C4}"/>
            </a:ext>
          </a:extLst>
        </xdr:cNvPr>
        <xdr:cNvCxnSpPr/>
      </xdr:nvCxnSpPr>
      <xdr:spPr>
        <a:xfrm>
          <a:off x="19878675" y="4953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E0D70C5D-4B17-4AC1-98C8-BBE37E6E69E5}"/>
            </a:ext>
          </a:extLst>
        </xdr:cNvPr>
        <xdr:cNvCxnSpPr/>
      </xdr:nvCxnSpPr>
      <xdr:spPr>
        <a:xfrm>
          <a:off x="19202400" y="63722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61" name="諸支出金平均値テキスト">
          <a:extLst>
            <a:ext uri="{FF2B5EF4-FFF2-40B4-BE49-F238E27FC236}">
              <a16:creationId xmlns:a16="http://schemas.microsoft.com/office/drawing/2014/main" id="{764DDE99-B8F1-4CDB-8695-4A373657BDBC}"/>
            </a:ext>
          </a:extLst>
        </xdr:cNvPr>
        <xdr:cNvSpPr txBox="1"/>
      </xdr:nvSpPr>
      <xdr:spPr>
        <a:xfrm>
          <a:off x="20002500" y="582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2" name="フローチャート: 判断 761">
          <a:extLst>
            <a:ext uri="{FF2B5EF4-FFF2-40B4-BE49-F238E27FC236}">
              <a16:creationId xmlns:a16="http://schemas.microsoft.com/office/drawing/2014/main" id="{B4590F37-79CA-4A26-9699-92665C5EA7D2}"/>
            </a:ext>
          </a:extLst>
        </xdr:cNvPr>
        <xdr:cNvSpPr/>
      </xdr:nvSpPr>
      <xdr:spPr>
        <a:xfrm>
          <a:off x="19897725" y="595972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C701B01A-0D18-4DFD-B5B2-12176790A19C}"/>
            </a:ext>
          </a:extLst>
        </xdr:cNvPr>
        <xdr:cNvCxnSpPr/>
      </xdr:nvCxnSpPr>
      <xdr:spPr>
        <a:xfrm>
          <a:off x="18392775" y="63722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4" name="フローチャート: 判断 763">
          <a:extLst>
            <a:ext uri="{FF2B5EF4-FFF2-40B4-BE49-F238E27FC236}">
              <a16:creationId xmlns:a16="http://schemas.microsoft.com/office/drawing/2014/main" id="{EF33CE4E-EE48-4872-AC62-4B91F27A618B}"/>
            </a:ext>
          </a:extLst>
        </xdr:cNvPr>
        <xdr:cNvSpPr/>
      </xdr:nvSpPr>
      <xdr:spPr>
        <a:xfrm>
          <a:off x="19154775" y="59322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5" name="テキスト ボックス 764">
          <a:extLst>
            <a:ext uri="{FF2B5EF4-FFF2-40B4-BE49-F238E27FC236}">
              <a16:creationId xmlns:a16="http://schemas.microsoft.com/office/drawing/2014/main" id="{95AA46DC-D895-4336-BEB1-41C1312B818E}"/>
            </a:ext>
          </a:extLst>
        </xdr:cNvPr>
        <xdr:cNvSpPr txBox="1"/>
      </xdr:nvSpPr>
      <xdr:spPr>
        <a:xfrm>
          <a:off x="18992928" y="571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B48D8D32-5F10-4DCF-9611-33659C2C00EC}"/>
            </a:ext>
          </a:extLst>
        </xdr:cNvPr>
        <xdr:cNvCxnSpPr/>
      </xdr:nvCxnSpPr>
      <xdr:spPr>
        <a:xfrm>
          <a:off x="17602200" y="6372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7" name="フローチャート: 判断 766">
          <a:extLst>
            <a:ext uri="{FF2B5EF4-FFF2-40B4-BE49-F238E27FC236}">
              <a16:creationId xmlns:a16="http://schemas.microsoft.com/office/drawing/2014/main" id="{541EED00-A23D-4302-92FE-FEFFD2FD9D87}"/>
            </a:ext>
          </a:extLst>
        </xdr:cNvPr>
        <xdr:cNvSpPr/>
      </xdr:nvSpPr>
      <xdr:spPr>
        <a:xfrm>
          <a:off x="18345150" y="596036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8" name="テキスト ボックス 767">
          <a:extLst>
            <a:ext uri="{FF2B5EF4-FFF2-40B4-BE49-F238E27FC236}">
              <a16:creationId xmlns:a16="http://schemas.microsoft.com/office/drawing/2014/main" id="{471F62BF-371C-4D9B-AA83-E00000A7703F}"/>
            </a:ext>
          </a:extLst>
        </xdr:cNvPr>
        <xdr:cNvSpPr txBox="1"/>
      </xdr:nvSpPr>
      <xdr:spPr>
        <a:xfrm>
          <a:off x="18183303" y="57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2B74991D-CABD-4CD5-A826-255BA545913F}"/>
            </a:ext>
          </a:extLst>
        </xdr:cNvPr>
        <xdr:cNvCxnSpPr/>
      </xdr:nvCxnSpPr>
      <xdr:spPr>
        <a:xfrm>
          <a:off x="16802100" y="63722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70" name="フローチャート: 判断 769">
          <a:extLst>
            <a:ext uri="{FF2B5EF4-FFF2-40B4-BE49-F238E27FC236}">
              <a16:creationId xmlns:a16="http://schemas.microsoft.com/office/drawing/2014/main" id="{D18E675E-7859-48D2-8E30-6AD94FAFA01A}"/>
            </a:ext>
          </a:extLst>
        </xdr:cNvPr>
        <xdr:cNvSpPr/>
      </xdr:nvSpPr>
      <xdr:spPr>
        <a:xfrm>
          <a:off x="17554575" y="594461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71" name="テキスト ボックス 770">
          <a:extLst>
            <a:ext uri="{FF2B5EF4-FFF2-40B4-BE49-F238E27FC236}">
              <a16:creationId xmlns:a16="http://schemas.microsoft.com/office/drawing/2014/main" id="{081DB3D3-CCB5-4E4C-A0C8-B68260D8130A}"/>
            </a:ext>
          </a:extLst>
        </xdr:cNvPr>
        <xdr:cNvSpPr txBox="1"/>
      </xdr:nvSpPr>
      <xdr:spPr>
        <a:xfrm>
          <a:off x="17383203" y="57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2" name="フローチャート: 判断 771">
          <a:extLst>
            <a:ext uri="{FF2B5EF4-FFF2-40B4-BE49-F238E27FC236}">
              <a16:creationId xmlns:a16="http://schemas.microsoft.com/office/drawing/2014/main" id="{79613450-D308-4A0E-825C-EB03A7398526}"/>
            </a:ext>
          </a:extLst>
        </xdr:cNvPr>
        <xdr:cNvSpPr/>
      </xdr:nvSpPr>
      <xdr:spPr>
        <a:xfrm>
          <a:off x="16754475" y="59355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3" name="テキスト ボックス 772">
          <a:extLst>
            <a:ext uri="{FF2B5EF4-FFF2-40B4-BE49-F238E27FC236}">
              <a16:creationId xmlns:a16="http://schemas.microsoft.com/office/drawing/2014/main" id="{B2DDB40F-AF0B-4590-9509-40CCB2B966DF}"/>
            </a:ext>
          </a:extLst>
        </xdr:cNvPr>
        <xdr:cNvSpPr txBox="1"/>
      </xdr:nvSpPr>
      <xdr:spPr>
        <a:xfrm>
          <a:off x="16592628" y="572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78D2FE13-FA3E-4B6F-9E0D-DC1FEC05723B}"/>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53A7A66B-52AF-4C4B-8A1E-5511E940A649}"/>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215431A0-919D-48E7-BE4E-2BF014814005}"/>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27050D8E-3280-4AA5-B299-AF25B9104912}"/>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24632CBD-D008-4B25-9564-1F29677FA718}"/>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21E2E82F-C784-4BD0-A467-FC9D9B475D0F}"/>
            </a:ext>
          </a:extLst>
        </xdr:cNvPr>
        <xdr:cNvSpPr/>
      </xdr:nvSpPr>
      <xdr:spPr>
        <a:xfrm>
          <a:off x="198977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B0D87D07-7AD2-4394-9996-A32F718EC5E6}"/>
            </a:ext>
          </a:extLst>
        </xdr:cNvPr>
        <xdr:cNvSpPr txBox="1"/>
      </xdr:nvSpPr>
      <xdr:spPr>
        <a:xfrm>
          <a:off x="20002500" y="624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41FE2604-DC2F-47D6-9651-498D5D2B6760}"/>
            </a:ext>
          </a:extLst>
        </xdr:cNvPr>
        <xdr:cNvSpPr/>
      </xdr:nvSpPr>
      <xdr:spPr>
        <a:xfrm>
          <a:off x="19154775" y="6324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62B139E3-9A94-4117-8DE7-7DC5ABEEA72C}"/>
            </a:ext>
          </a:extLst>
        </xdr:cNvPr>
        <xdr:cNvSpPr txBox="1"/>
      </xdr:nvSpPr>
      <xdr:spPr>
        <a:xfrm>
          <a:off x="19080925"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4EBE57AA-51D2-4B44-A231-2175C0FB1D23}"/>
            </a:ext>
          </a:extLst>
        </xdr:cNvPr>
        <xdr:cNvSpPr/>
      </xdr:nvSpPr>
      <xdr:spPr>
        <a:xfrm>
          <a:off x="18345150"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DF775DEF-2682-488E-801B-969E26FEEE01}"/>
            </a:ext>
          </a:extLst>
        </xdr:cNvPr>
        <xdr:cNvSpPr txBox="1"/>
      </xdr:nvSpPr>
      <xdr:spPr>
        <a:xfrm>
          <a:off x="18290350"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AE5F1BBF-BD78-46CD-8EA3-D7A7FE18D652}"/>
            </a:ext>
          </a:extLst>
        </xdr:cNvPr>
        <xdr:cNvSpPr/>
      </xdr:nvSpPr>
      <xdr:spPr>
        <a:xfrm>
          <a:off x="17554575"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F7406668-FD8C-48A2-A1B5-4C7FC3716087}"/>
            </a:ext>
          </a:extLst>
        </xdr:cNvPr>
        <xdr:cNvSpPr txBox="1"/>
      </xdr:nvSpPr>
      <xdr:spPr>
        <a:xfrm>
          <a:off x="17490250"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3AE2BE4D-6FBD-4472-A55E-E12CDB9BAD17}"/>
            </a:ext>
          </a:extLst>
        </xdr:cNvPr>
        <xdr:cNvSpPr/>
      </xdr:nvSpPr>
      <xdr:spPr>
        <a:xfrm>
          <a:off x="16754475" y="6324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FE37A6FA-5355-4141-8897-D98A37A7893A}"/>
            </a:ext>
          </a:extLst>
        </xdr:cNvPr>
        <xdr:cNvSpPr txBox="1"/>
      </xdr:nvSpPr>
      <xdr:spPr>
        <a:xfrm>
          <a:off x="16680625"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D92EAFCC-6357-471D-AFB6-EB7A147DB36B}"/>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6CF6C673-057F-4D8F-9C56-75BC2265BF50}"/>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16B1BC6C-8308-4EF0-AFB7-7DC304032257}"/>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1D2D7540-332E-46D9-B4C7-F22AA2A5BC6D}"/>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5A915A08-737D-4023-9218-C5C3C34DC381}"/>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D60E0976-D770-4350-A5FB-0450F1178584}"/>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E0AB0CEE-9C45-4E8A-86ED-0212899E2419}"/>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75431BEA-9150-4950-9AB1-1C46401A8D67}"/>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45157DB-1D8F-40B2-A283-26E1BED7D172}"/>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FA56CB8-A00B-422A-BFA2-F6166AA9907F}"/>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36BD2255-A7A2-48D8-AE38-81E580E7793B}"/>
            </a:ext>
          </a:extLst>
        </xdr:cNvPr>
        <xdr:cNvCxnSpPr/>
      </xdr:nvCxnSpPr>
      <xdr:spPr>
        <a:xfrm>
          <a:off x="164592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ABFBA1F6-51F3-4482-BB6D-11AE6B19414F}"/>
            </a:ext>
          </a:extLst>
        </xdr:cNvPr>
        <xdr:cNvSpPr txBox="1"/>
      </xdr:nvSpPr>
      <xdr:spPr>
        <a:xfrm>
          <a:off x="16248514"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50B47AE-4239-4BB1-A352-D0C0BF09C54D}"/>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BE87B5B5-25F8-42F6-A78E-EB71025D03F2}"/>
            </a:ext>
          </a:extLst>
        </xdr:cNvPr>
        <xdr:cNvSpPr txBox="1"/>
      </xdr:nvSpPr>
      <xdr:spPr>
        <a:xfrm>
          <a:off x="16248514"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FC5DF8AE-FC2D-4476-81F0-A7B993E4797A}"/>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F41D68E8-68B7-43AA-B4C3-C4410F310A87}"/>
            </a:ext>
          </a:extLst>
        </xdr:cNvPr>
        <xdr:cNvCxnSpPr/>
      </xdr:nvCxnSpPr>
      <xdr:spPr>
        <a:xfrm>
          <a:off x="19952970" y="88963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D5509229-29CB-4282-86A3-D89D9CD323A1}"/>
            </a:ext>
          </a:extLst>
        </xdr:cNvPr>
        <xdr:cNvSpPr txBox="1"/>
      </xdr:nvSpPr>
      <xdr:spPr>
        <a:xfrm>
          <a:off x="2000250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E2502B7A-87EA-47DB-819E-671884917476}"/>
            </a:ext>
          </a:extLst>
        </xdr:cNvPr>
        <xdr:cNvCxnSpPr/>
      </xdr:nvCxnSpPr>
      <xdr:spPr>
        <a:xfrm>
          <a:off x="19878675"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383A0A5D-5ADE-4205-AF6D-930012BD87B3}"/>
            </a:ext>
          </a:extLst>
        </xdr:cNvPr>
        <xdr:cNvSpPr txBox="1"/>
      </xdr:nvSpPr>
      <xdr:spPr>
        <a:xfrm>
          <a:off x="20002500" y="8598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5E03FCCD-E382-4262-8A3F-54206163D8C4}"/>
            </a:ext>
          </a:extLst>
        </xdr:cNvPr>
        <xdr:cNvCxnSpPr/>
      </xdr:nvCxnSpPr>
      <xdr:spPr>
        <a:xfrm>
          <a:off x="19878675"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7D664325-18CC-4829-B684-61EE9ED6EF80}"/>
            </a:ext>
          </a:extLst>
        </xdr:cNvPr>
        <xdr:cNvCxnSpPr/>
      </xdr:nvCxnSpPr>
      <xdr:spPr>
        <a:xfrm>
          <a:off x="19202400" y="88963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B21A0AE1-058E-4293-9742-2F62EA256B9A}"/>
            </a:ext>
          </a:extLst>
        </xdr:cNvPr>
        <xdr:cNvSpPr txBox="1"/>
      </xdr:nvSpPr>
      <xdr:spPr>
        <a:xfrm>
          <a:off x="20002500" y="881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4FD26BE2-98AF-4DBF-B537-A45E70EDDA07}"/>
            </a:ext>
          </a:extLst>
        </xdr:cNvPr>
        <xdr:cNvSpPr/>
      </xdr:nvSpPr>
      <xdr:spPr>
        <a:xfrm>
          <a:off x="198977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63AB60ED-265D-4B0B-BFDB-7DF94934B180}"/>
            </a:ext>
          </a:extLst>
        </xdr:cNvPr>
        <xdr:cNvCxnSpPr/>
      </xdr:nvCxnSpPr>
      <xdr:spPr>
        <a:xfrm>
          <a:off x="18392775" y="889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1FDD41D6-0112-4084-BC60-BBA3D606C4F0}"/>
            </a:ext>
          </a:extLst>
        </xdr:cNvPr>
        <xdr:cNvSpPr/>
      </xdr:nvSpPr>
      <xdr:spPr>
        <a:xfrm>
          <a:off x="191547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64854825-E573-4E6F-93D5-DEF38621AD3B}"/>
            </a:ext>
          </a:extLst>
        </xdr:cNvPr>
        <xdr:cNvSpPr txBox="1"/>
      </xdr:nvSpPr>
      <xdr:spPr>
        <a:xfrm>
          <a:off x="190809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2E12D5CE-CDEF-4F39-AA03-8CB63B4BE181}"/>
            </a:ext>
          </a:extLst>
        </xdr:cNvPr>
        <xdr:cNvCxnSpPr/>
      </xdr:nvCxnSpPr>
      <xdr:spPr>
        <a:xfrm>
          <a:off x="17602200" y="8896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63AAEF94-6CFB-4873-99C8-F91F5623FAFC}"/>
            </a:ext>
          </a:extLst>
        </xdr:cNvPr>
        <xdr:cNvSpPr/>
      </xdr:nvSpPr>
      <xdr:spPr>
        <a:xfrm>
          <a:off x="183451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E8130987-ACA0-4F77-8036-0CEE269F65F5}"/>
            </a:ext>
          </a:extLst>
        </xdr:cNvPr>
        <xdr:cNvSpPr txBox="1"/>
      </xdr:nvSpPr>
      <xdr:spPr>
        <a:xfrm>
          <a:off x="182903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F9D4553F-DE2A-4D61-8690-3D7A092AF7A9}"/>
            </a:ext>
          </a:extLst>
        </xdr:cNvPr>
        <xdr:cNvCxnSpPr/>
      </xdr:nvCxnSpPr>
      <xdr:spPr>
        <a:xfrm>
          <a:off x="16802100" y="889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FA648067-75D8-4857-A8B9-D2534B72D630}"/>
            </a:ext>
          </a:extLst>
        </xdr:cNvPr>
        <xdr:cNvSpPr/>
      </xdr:nvSpPr>
      <xdr:spPr>
        <a:xfrm>
          <a:off x="175545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58AA6801-675C-417F-B28D-1AFCBACA1A54}"/>
            </a:ext>
          </a:extLst>
        </xdr:cNvPr>
        <xdr:cNvSpPr txBox="1"/>
      </xdr:nvSpPr>
      <xdr:spPr>
        <a:xfrm>
          <a:off x="174902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97511996-38CE-4A12-8D7F-29E2E6E6A1FA}"/>
            </a:ext>
          </a:extLst>
        </xdr:cNvPr>
        <xdr:cNvSpPr/>
      </xdr:nvSpPr>
      <xdr:spPr>
        <a:xfrm>
          <a:off x="167544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C79832CD-A145-4F86-BA51-E5FD5A4CA573}"/>
            </a:ext>
          </a:extLst>
        </xdr:cNvPr>
        <xdr:cNvSpPr txBox="1"/>
      </xdr:nvSpPr>
      <xdr:spPr>
        <a:xfrm>
          <a:off x="166806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DB1D83E5-0919-4120-B6EA-DD12729F44C3}"/>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7F179B94-8A48-4B39-A520-DEAE15EA025D}"/>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FC68E4CD-75A7-4D1B-B568-9B10BBB28F8C}"/>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21614EC4-B183-4660-A759-51978AFC5169}"/>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ED51454A-BF80-49B8-80E5-F4DFE4EEA8F7}"/>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8743C269-1918-4F46-8D67-1EE4125D1287}"/>
            </a:ext>
          </a:extLst>
        </xdr:cNvPr>
        <xdr:cNvSpPr/>
      </xdr:nvSpPr>
      <xdr:spPr>
        <a:xfrm>
          <a:off x="198977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F41608DF-E168-4B3D-A8DC-C07079BBD7F7}"/>
            </a:ext>
          </a:extLst>
        </xdr:cNvPr>
        <xdr:cNvSpPr txBox="1"/>
      </xdr:nvSpPr>
      <xdr:spPr>
        <a:xfrm>
          <a:off x="20002500" y="871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531087A6-4373-4EDE-B4A9-ECA83B257D95}"/>
            </a:ext>
          </a:extLst>
        </xdr:cNvPr>
        <xdr:cNvSpPr/>
      </xdr:nvSpPr>
      <xdr:spPr>
        <a:xfrm>
          <a:off x="191547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8A7043DC-A894-456E-B556-12B33C7E1AFE}"/>
            </a:ext>
          </a:extLst>
        </xdr:cNvPr>
        <xdr:cNvSpPr txBox="1"/>
      </xdr:nvSpPr>
      <xdr:spPr>
        <a:xfrm>
          <a:off x="190809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6FAC47F6-8595-49DA-A495-02689D5BF5D1}"/>
            </a:ext>
          </a:extLst>
        </xdr:cNvPr>
        <xdr:cNvSpPr/>
      </xdr:nvSpPr>
      <xdr:spPr>
        <a:xfrm>
          <a:off x="183451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766E8B4-C72F-4B7E-9F8C-8F432A03FA2F}"/>
            </a:ext>
          </a:extLst>
        </xdr:cNvPr>
        <xdr:cNvSpPr txBox="1"/>
      </xdr:nvSpPr>
      <xdr:spPr>
        <a:xfrm>
          <a:off x="182903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EA77107D-E895-45E9-8202-0849EAF59C9B}"/>
            </a:ext>
          </a:extLst>
        </xdr:cNvPr>
        <xdr:cNvSpPr/>
      </xdr:nvSpPr>
      <xdr:spPr>
        <a:xfrm>
          <a:off x="175545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2D8CA4E4-7AD7-486A-A3E4-839A7033260F}"/>
            </a:ext>
          </a:extLst>
        </xdr:cNvPr>
        <xdr:cNvSpPr txBox="1"/>
      </xdr:nvSpPr>
      <xdr:spPr>
        <a:xfrm>
          <a:off x="174902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670DB02F-DC06-495F-B295-73EA2EC3708C}"/>
            </a:ext>
          </a:extLst>
        </xdr:cNvPr>
        <xdr:cNvSpPr/>
      </xdr:nvSpPr>
      <xdr:spPr>
        <a:xfrm>
          <a:off x="167544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2F350E4A-9D83-4696-9105-B560FF8E8ADA}"/>
            </a:ext>
          </a:extLst>
        </xdr:cNvPr>
        <xdr:cNvSpPr txBox="1"/>
      </xdr:nvSpPr>
      <xdr:spPr>
        <a:xfrm>
          <a:off x="166806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E6B612B6-8F8B-4F58-81A1-E0385F179180}"/>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12C71F90-4DDB-4A91-BFE7-308787222F5D}"/>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8178F8BA-7815-4C11-AB70-A36F96E90EEF}"/>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議会費は、人口に対する議員定数が多いことなどから、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で推移して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年度は議会資料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電子化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の完了に伴い減少した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民生費は、生活保護費などの扶助費が少ないことなどから、類似団体平均値を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回る数値で推移している。　５年度は本市が独自に実施する第２子以降の保育料完全無償化に伴うこども園等給付費の増加に加え、自立支援給付費、障害児施設給付費の増加などにより決算額は増加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衛生費は、類似団体平均値を上回る値で推移している。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は新型コロナウイルスワクチン接種事業の縮小などにより決算額は減少した。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労働費は、勤労者福祉センター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を複数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運営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で推移して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年度移行は概ね横ばいとなっている。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年度以降、消防本部駿河消防署建設事業や消防救急無線デジタル化事業などを実施していることにより、類似団体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平均値を上回る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数値で推移している。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防災施設維持管理経費の増加などにより決算額が増加し、全国１位の数値となった。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年度にかけて合併に伴う建設計画に基づ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小中学校や体育館の耐震化等を実施し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たことで施設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経費が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低く抑えられていることなどにより、類似団体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平均値を下回る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で推移して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５年度は歴史文化施設建設事業の完了などにより決算額が減少し、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市中最低値となった。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災害復旧費は、道路橋りょう災害復旧事業や山間地振興施設災害復旧事業の実施などにより、類似団体平均値を上回る数値で推移している。令和４年台風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号により甚大な被害を受けたことから、４年度は大幅に増加し、５年度は全国１位の数値となった。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財政調整基金残高は、令和４年度とほぼ同額となった一方で、標準財政規模が増加したことにより、標準財政規模比は減少した。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額は、地方税等の歳入が増加したものの、扶助費等の歳出の増加に加え、建設事業に係る翌年度に繰り越すべき財源が増加したことにより、４年度に比べて減少した。一方で、標準財政規模が増加したことにより、標準財政規模比は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今後も、事務事業の見直し・統廃合など歳出の合理化等行財政改革や、公共資産の総資産量適正化・長寿命化のためのアセットマネジメントの取組などを推進し、健全な行財政運営に努める。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令和元年度から令和５年度、すべての会計で黒字であった。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５年度は、標準財政規模に対する黒字額の割合としては、水道事業会計が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4.86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％と最も高く、次いで下水道事業会計</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3.37</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病院事業会計は、標準財政規模に対する黒字額の割合が高かった静岡病院が地方独立行政法人へ移行したことにより、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年度以降減少していたが、元年度以降は増加傾向にある。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実質公債費比率の分子は、満期一括償還地方債に係る年度割相当額などが増加しているが、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年度以降実施している借入期間の延長の影響などにより、定時償還方式の公債元金及び公債利子などの元利償還金が減少していることなどから、ほぼ横ばいで推移している。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５年度については、算入公債費等がほぼ横ばいとなった一方で、満期一括償還地方債に係る年度割相当額や、公営企業債の元利償還金に対する繰入金が増加したことなどにより、前年度と比較して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今後、市債残高の累増や、元利償還金の増加が見込まれるため、市債残高の抑制や償還額の平準化を図り、計画的な財政運営に努める。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借入額の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を毎年度積み立てることとしている。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市場公募債の借入に連動し、積立額は年々増加している。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分子）の構造は、地方債残高が増加しているものの、緊急防災・減災事業債等の交付税措置の高い地方債を活用することや交付税措置のない地方債を積極的に償還することなどにより、実質的な地方債残高の圧縮に取り組んでいることなどから、将来負担額は減少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５年度は定年延長による影響で退職手当負担見込額が増加したものの、それに見合う退職手当基金の積立や公共建築物整備基金の積立などにより充当可能基金の残高が増加したことで、将来負担比率の分子が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今後も実質的な地方債残高の削減を進め、財政の健全化に努める。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静岡県静岡市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万円の増（＋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10.99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＜主な増減項目＞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職員退職手当基金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2,446,114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公共建築物整備基金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1,149,500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電気事業経営記念基金　　　　　　　</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231,208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経済変動対策資金特別利子助成基金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346,148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行政目的や財政状況を踏まえた上で効果的な活用を図るとともに、将来にわたり持続可能な財政運営を行うため、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各基金について適切な残高管理を行う。また、効果的な基金運用により運用益が確保できるよう努める。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公共建築物整備基金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：公共建築物の計画的な長寿命化等に活用</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電気事業経営記念基金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：合併前の静岡市が経営した電気事業を記念し、かつ、本市の特に重要な事業の財源等に充当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地域振興基金　　　　　　　　 　　：市民の連帯の強化又は地域振興に要する経費の財源に充当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職員退職手当基金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職員の退職による退職手当の財源に充当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一般廃棄物処理施設整備基金：一般廃棄物処理施設整備に要する経費の財源に充当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職員退職手当基金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2,446,114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公共建築物整備基金　　　　　　　</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1,149,500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電気事業経営記念基金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231,208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経済変動対策資金特別利子助成基金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346,148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行政目的や財政状況を踏まえた上で効果的な活用を図るとともに、将来にわたり持続可能な財政運営を行うため、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各基金について適切な残高管理を行う。また、効果的な基金運用により運用益が確保できるよう努める。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令和５年度末の基金残高は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116.7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億円となり、前年度（約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116.4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億円）より微増。</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令和５年度の決算調整により１億円の取崩を回避することができた。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令和６年度は、取崩額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38.6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億円のほか、補正予算の財源として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月補正で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月補正で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億円をそれぞれ計上した一方、</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基金積立金として、９月補正で地方財政法の規定に基づき前年度繰越金の１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２以上となる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億円、２月補正で運用収入増による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を計上したほか、２月補正で取崩回避を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億円計上しており、令和６年度末の残高見込は約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令和７年度については、当初予算を編成する上での財源不足を解消するため、財政調整基金を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億円を取り崩す予定であり、</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現時点では令和７年度末残高見込が約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億円となっているが、令和７年度の財政運営を通じて令和６年度の繰越金や不用額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による財源調整など多様な手段により、前年並の基金残高を維持できるよう努めていく。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運用益の積立、臨時財政対策債償還基金費分の積立による増</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引き続き適切な残高管理に努める。なお、令和５年度に積み立てた臨時財政対策債償還基金費分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億円を、令和６、７年度に取り崩しを行い、臨時財政対策債償還の財源とする予定である。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vssvfsv101\&#21508;&#35506;&#12501;&#12457;&#12523;&#12480;\1021111000\2022&#24180;&#24230;&#20197;&#21069;\700%20&#20104;&#31639;&#31532;3&#20418;\&#65299;&#20418;NAS\07&#27770;&#31639;&#38306;&#20418;\&#9734;R5%20&#27770;&#31639;&#38306;&#20418;\&#9733;&#29031;&#20250;&#12539;&#22238;&#31572;&#31995;\250312&#12304;&#32207;&#21209;&#30465;&#12305;&#19968;&#25993;&#29031;&#20250;&#12471;&#12473;&#12486;&#12512;&#12288;&#20196;&#21644;&#65301;&#24180;&#24230;&#36001;&#25919;&#29366;&#27841;&#36039;&#26009;&#38598;&#12398;&#20316;&#25104;\04_&#25552;&#20986;&#65288;NG&#65289;\&#36001;&#25919;&#29366;&#27841;&#36039;&#26009;&#38598;_221007_&#38745;&#23713;&#24066;_2022&#12288;NG.xlsx" TargetMode="External"/><Relationship Id="rId1" Type="http://schemas.openxmlformats.org/officeDocument/2006/relationships/externalLinkPath" Target="file:///\\rvssvfsv101\&#21508;&#35506;&#12501;&#12457;&#12523;&#12480;\1021111000\2022&#24180;&#24230;&#20197;&#21069;\700%20&#20104;&#31639;&#31532;3&#20418;\&#65299;&#20418;NAS\07&#27770;&#31639;&#38306;&#20418;\&#9734;R5%20&#27770;&#31639;&#38306;&#20418;\&#9733;&#29031;&#20250;&#12539;&#22238;&#31572;&#31995;\250312&#12304;&#32207;&#21209;&#30465;&#12305;&#19968;&#25993;&#29031;&#20250;&#12471;&#12473;&#12486;&#12512;&#12288;&#20196;&#21644;&#65301;&#24180;&#24230;&#36001;&#25919;&#29366;&#27841;&#36039;&#26009;&#38598;&#12398;&#20316;&#25104;\04_&#25552;&#20986;&#65288;NG&#65289;\&#36001;&#25919;&#29366;&#27841;&#36039;&#26009;&#38598;_221007_&#38745;&#23713;&#24066;_2022&#12288;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56229</v>
          </cell>
          <cell r="F3">
            <v>57132</v>
          </cell>
        </row>
        <row r="5">
          <cell r="A5" t="str">
            <v xml:space="preserve"> R02</v>
          </cell>
          <cell r="D5">
            <v>65609</v>
          </cell>
          <cell r="F5">
            <v>58766</v>
          </cell>
        </row>
        <row r="7">
          <cell r="A7" t="str">
            <v xml:space="preserve"> R03</v>
          </cell>
          <cell r="D7">
            <v>55322</v>
          </cell>
          <cell r="F7">
            <v>62482</v>
          </cell>
        </row>
        <row r="9">
          <cell r="A9" t="str">
            <v xml:space="preserve"> R04</v>
          </cell>
          <cell r="D9">
            <v>53321</v>
          </cell>
          <cell r="F9">
            <v>59288</v>
          </cell>
        </row>
        <row r="11">
          <cell r="A11" t="str">
            <v xml:space="preserve"> R05</v>
          </cell>
          <cell r="D11">
            <v>54285</v>
          </cell>
          <cell r="F11">
            <v>63490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87</v>
      </c>
      <c r="AZ4" s="399"/>
      <c r="BA4" s="399"/>
      <c r="BB4" s="399"/>
      <c r="BC4" s="399"/>
      <c r="BD4" s="399"/>
      <c r="BE4" s="399"/>
      <c r="BF4" s="399"/>
      <c r="BG4" s="399"/>
      <c r="BH4" s="399"/>
      <c r="BI4" s="399"/>
      <c r="BJ4" s="399"/>
      <c r="BK4" s="399"/>
      <c r="BL4" s="399"/>
      <c r="BM4" s="400"/>
      <c r="BN4" s="401">
        <v>364751312</v>
      </c>
      <c r="BO4" s="402"/>
      <c r="BP4" s="402"/>
      <c r="BQ4" s="402"/>
      <c r="BR4" s="402"/>
      <c r="BS4" s="402"/>
      <c r="BT4" s="402"/>
      <c r="BU4" s="403"/>
      <c r="BV4" s="401">
        <v>360822341</v>
      </c>
      <c r="BW4" s="402"/>
      <c r="BX4" s="402"/>
      <c r="BY4" s="402"/>
      <c r="BZ4" s="402"/>
      <c r="CA4" s="402"/>
      <c r="CB4" s="402"/>
      <c r="CC4" s="403"/>
      <c r="CD4" s="572" t="s">
        <v>88</v>
      </c>
      <c r="CE4" s="573"/>
      <c r="CF4" s="573"/>
      <c r="CG4" s="573"/>
      <c r="CH4" s="573"/>
      <c r="CI4" s="573"/>
      <c r="CJ4" s="573"/>
      <c r="CK4" s="573"/>
      <c r="CL4" s="573"/>
      <c r="CM4" s="573"/>
      <c r="CN4" s="573"/>
      <c r="CO4" s="573"/>
      <c r="CP4" s="573"/>
      <c r="CQ4" s="573"/>
      <c r="CR4" s="573"/>
      <c r="CS4" s="574"/>
      <c r="CT4" s="575">
        <v>3.4</v>
      </c>
      <c r="CU4" s="576"/>
      <c r="CV4" s="576"/>
      <c r="CW4" s="576"/>
      <c r="CX4" s="576"/>
      <c r="CY4" s="576"/>
      <c r="CZ4" s="576"/>
      <c r="DA4" s="577"/>
      <c r="DB4" s="575">
        <v>3.5</v>
      </c>
      <c r="DC4" s="576"/>
      <c r="DD4" s="576"/>
      <c r="DE4" s="576"/>
      <c r="DF4" s="576"/>
      <c r="DG4" s="576"/>
      <c r="DH4" s="576"/>
      <c r="DI4" s="577"/>
    </row>
    <row r="5" spans="1:119" ht="18.75" customHeight="1" x14ac:dyDescent="0.2">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89</v>
      </c>
      <c r="AN5" s="380"/>
      <c r="AO5" s="380"/>
      <c r="AP5" s="380"/>
      <c r="AQ5" s="380"/>
      <c r="AR5" s="380"/>
      <c r="AS5" s="380"/>
      <c r="AT5" s="381"/>
      <c r="AU5" s="453" t="s">
        <v>90</v>
      </c>
      <c r="AV5" s="454"/>
      <c r="AW5" s="454"/>
      <c r="AX5" s="454"/>
      <c r="AY5" s="386" t="s">
        <v>91</v>
      </c>
      <c r="AZ5" s="387"/>
      <c r="BA5" s="387"/>
      <c r="BB5" s="387"/>
      <c r="BC5" s="387"/>
      <c r="BD5" s="387"/>
      <c r="BE5" s="387"/>
      <c r="BF5" s="387"/>
      <c r="BG5" s="387"/>
      <c r="BH5" s="387"/>
      <c r="BI5" s="387"/>
      <c r="BJ5" s="387"/>
      <c r="BK5" s="387"/>
      <c r="BL5" s="387"/>
      <c r="BM5" s="388"/>
      <c r="BN5" s="406">
        <v>352593594</v>
      </c>
      <c r="BO5" s="407"/>
      <c r="BP5" s="407"/>
      <c r="BQ5" s="407"/>
      <c r="BR5" s="407"/>
      <c r="BS5" s="407"/>
      <c r="BT5" s="407"/>
      <c r="BU5" s="408"/>
      <c r="BV5" s="406">
        <v>349544762</v>
      </c>
      <c r="BW5" s="407"/>
      <c r="BX5" s="407"/>
      <c r="BY5" s="407"/>
      <c r="BZ5" s="407"/>
      <c r="CA5" s="407"/>
      <c r="CB5" s="407"/>
      <c r="CC5" s="408"/>
      <c r="CD5" s="415" t="s">
        <v>92</v>
      </c>
      <c r="CE5" s="360"/>
      <c r="CF5" s="360"/>
      <c r="CG5" s="360"/>
      <c r="CH5" s="360"/>
      <c r="CI5" s="360"/>
      <c r="CJ5" s="360"/>
      <c r="CK5" s="360"/>
      <c r="CL5" s="360"/>
      <c r="CM5" s="360"/>
      <c r="CN5" s="360"/>
      <c r="CO5" s="360"/>
      <c r="CP5" s="360"/>
      <c r="CQ5" s="360"/>
      <c r="CR5" s="360"/>
      <c r="CS5" s="416"/>
      <c r="CT5" s="376">
        <v>92.8</v>
      </c>
      <c r="CU5" s="377"/>
      <c r="CV5" s="377"/>
      <c r="CW5" s="377"/>
      <c r="CX5" s="377"/>
      <c r="CY5" s="377"/>
      <c r="CZ5" s="377"/>
      <c r="DA5" s="378"/>
      <c r="DB5" s="376">
        <v>93.1</v>
      </c>
      <c r="DC5" s="377"/>
      <c r="DD5" s="377"/>
      <c r="DE5" s="377"/>
      <c r="DF5" s="377"/>
      <c r="DG5" s="377"/>
      <c r="DH5" s="377"/>
      <c r="DI5" s="378"/>
    </row>
    <row r="6" spans="1:119" ht="18.75" customHeight="1" x14ac:dyDescent="0.2">
      <c r="A6" s="175"/>
      <c r="B6" s="552" t="s">
        <v>93</v>
      </c>
      <c r="C6" s="430"/>
      <c r="D6" s="430"/>
      <c r="E6" s="553"/>
      <c r="F6" s="553"/>
      <c r="G6" s="553"/>
      <c r="H6" s="553"/>
      <c r="I6" s="553"/>
      <c r="J6" s="553"/>
      <c r="K6" s="553"/>
      <c r="L6" s="553" t="s">
        <v>94</v>
      </c>
      <c r="M6" s="553"/>
      <c r="N6" s="553"/>
      <c r="O6" s="553"/>
      <c r="P6" s="553"/>
      <c r="Q6" s="553"/>
      <c r="R6" s="428"/>
      <c r="S6" s="428"/>
      <c r="T6" s="428"/>
      <c r="U6" s="428"/>
      <c r="V6" s="559"/>
      <c r="W6" s="487" t="s">
        <v>95</v>
      </c>
      <c r="X6" s="429"/>
      <c r="Y6" s="429"/>
      <c r="Z6" s="429"/>
      <c r="AA6" s="429"/>
      <c r="AB6" s="430"/>
      <c r="AC6" s="564" t="s">
        <v>96</v>
      </c>
      <c r="AD6" s="565"/>
      <c r="AE6" s="565"/>
      <c r="AF6" s="565"/>
      <c r="AG6" s="565"/>
      <c r="AH6" s="565"/>
      <c r="AI6" s="565"/>
      <c r="AJ6" s="565"/>
      <c r="AK6" s="565"/>
      <c r="AL6" s="566"/>
      <c r="AM6" s="465" t="s">
        <v>97</v>
      </c>
      <c r="AN6" s="380"/>
      <c r="AO6" s="380"/>
      <c r="AP6" s="380"/>
      <c r="AQ6" s="380"/>
      <c r="AR6" s="380"/>
      <c r="AS6" s="380"/>
      <c r="AT6" s="381"/>
      <c r="AU6" s="453" t="s">
        <v>90</v>
      </c>
      <c r="AV6" s="454"/>
      <c r="AW6" s="454"/>
      <c r="AX6" s="454"/>
      <c r="AY6" s="386" t="s">
        <v>98</v>
      </c>
      <c r="AZ6" s="387"/>
      <c r="BA6" s="387"/>
      <c r="BB6" s="387"/>
      <c r="BC6" s="387"/>
      <c r="BD6" s="387"/>
      <c r="BE6" s="387"/>
      <c r="BF6" s="387"/>
      <c r="BG6" s="387"/>
      <c r="BH6" s="387"/>
      <c r="BI6" s="387"/>
      <c r="BJ6" s="387"/>
      <c r="BK6" s="387"/>
      <c r="BL6" s="387"/>
      <c r="BM6" s="388"/>
      <c r="BN6" s="406">
        <v>12157718</v>
      </c>
      <c r="BO6" s="407"/>
      <c r="BP6" s="407"/>
      <c r="BQ6" s="407"/>
      <c r="BR6" s="407"/>
      <c r="BS6" s="407"/>
      <c r="BT6" s="407"/>
      <c r="BU6" s="408"/>
      <c r="BV6" s="406">
        <v>11277579</v>
      </c>
      <c r="BW6" s="407"/>
      <c r="BX6" s="407"/>
      <c r="BY6" s="407"/>
      <c r="BZ6" s="407"/>
      <c r="CA6" s="407"/>
      <c r="CB6" s="407"/>
      <c r="CC6" s="408"/>
      <c r="CD6" s="415" t="s">
        <v>99</v>
      </c>
      <c r="CE6" s="360"/>
      <c r="CF6" s="360"/>
      <c r="CG6" s="360"/>
      <c r="CH6" s="360"/>
      <c r="CI6" s="360"/>
      <c r="CJ6" s="360"/>
      <c r="CK6" s="360"/>
      <c r="CL6" s="360"/>
      <c r="CM6" s="360"/>
      <c r="CN6" s="360"/>
      <c r="CO6" s="360"/>
      <c r="CP6" s="360"/>
      <c r="CQ6" s="360"/>
      <c r="CR6" s="360"/>
      <c r="CS6" s="416"/>
      <c r="CT6" s="549">
        <v>96.9</v>
      </c>
      <c r="CU6" s="550"/>
      <c r="CV6" s="550"/>
      <c r="CW6" s="550"/>
      <c r="CX6" s="550"/>
      <c r="CY6" s="550"/>
      <c r="CZ6" s="550"/>
      <c r="DA6" s="551"/>
      <c r="DB6" s="549">
        <v>99.6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100</v>
      </c>
      <c r="AN7" s="380"/>
      <c r="AO7" s="380"/>
      <c r="AP7" s="380"/>
      <c r="AQ7" s="380"/>
      <c r="AR7" s="380"/>
      <c r="AS7" s="380"/>
      <c r="AT7" s="381"/>
      <c r="AU7" s="453" t="s">
        <v>90</v>
      </c>
      <c r="AV7" s="454"/>
      <c r="AW7" s="454"/>
      <c r="AX7" s="454"/>
      <c r="AY7" s="386" t="s">
        <v>101</v>
      </c>
      <c r="AZ7" s="387"/>
      <c r="BA7" s="387"/>
      <c r="BB7" s="387"/>
      <c r="BC7" s="387"/>
      <c r="BD7" s="387"/>
      <c r="BE7" s="387"/>
      <c r="BF7" s="387"/>
      <c r="BG7" s="387"/>
      <c r="BH7" s="387"/>
      <c r="BI7" s="387"/>
      <c r="BJ7" s="387"/>
      <c r="BK7" s="387"/>
      <c r="BL7" s="387"/>
      <c r="BM7" s="388"/>
      <c r="BN7" s="406">
        <v>5447891</v>
      </c>
      <c r="BO7" s="407"/>
      <c r="BP7" s="407"/>
      <c r="BQ7" s="407"/>
      <c r="BR7" s="407"/>
      <c r="BS7" s="407"/>
      <c r="BT7" s="407"/>
      <c r="BU7" s="408"/>
      <c r="BV7" s="406">
        <v>4411306</v>
      </c>
      <c r="BW7" s="407"/>
      <c r="BX7" s="407"/>
      <c r="BY7" s="407"/>
      <c r="BZ7" s="407"/>
      <c r="CA7" s="407"/>
      <c r="CB7" s="407"/>
      <c r="CC7" s="408"/>
      <c r="CD7" s="415" t="s">
        <v>102</v>
      </c>
      <c r="CE7" s="360"/>
      <c r="CF7" s="360"/>
      <c r="CG7" s="360"/>
      <c r="CH7" s="360"/>
      <c r="CI7" s="360"/>
      <c r="CJ7" s="360"/>
      <c r="CK7" s="360"/>
      <c r="CL7" s="360"/>
      <c r="CM7" s="360"/>
      <c r="CN7" s="360"/>
      <c r="CO7" s="360"/>
      <c r="CP7" s="360"/>
      <c r="CQ7" s="360"/>
      <c r="CR7" s="360"/>
      <c r="CS7" s="416"/>
      <c r="CT7" s="406">
        <v>197591090</v>
      </c>
      <c r="CU7" s="407"/>
      <c r="CV7" s="407"/>
      <c r="CW7" s="407"/>
      <c r="CX7" s="407"/>
      <c r="CY7" s="407"/>
      <c r="CZ7" s="407"/>
      <c r="DA7" s="408"/>
      <c r="DB7" s="406">
        <v>193465064</v>
      </c>
      <c r="DC7" s="407"/>
      <c r="DD7" s="407"/>
      <c r="DE7" s="407"/>
      <c r="DF7" s="407"/>
      <c r="DG7" s="407"/>
      <c r="DH7" s="407"/>
      <c r="DI7" s="408"/>
    </row>
    <row r="8" spans="1:119" ht="18.75" customHeight="1" thickBot="1" x14ac:dyDescent="0.25">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103</v>
      </c>
      <c r="AN8" s="380"/>
      <c r="AO8" s="380"/>
      <c r="AP8" s="380"/>
      <c r="AQ8" s="380"/>
      <c r="AR8" s="380"/>
      <c r="AS8" s="380"/>
      <c r="AT8" s="381"/>
      <c r="AU8" s="453" t="s">
        <v>90</v>
      </c>
      <c r="AV8" s="454"/>
      <c r="AW8" s="454"/>
      <c r="AX8" s="454"/>
      <c r="AY8" s="386" t="s">
        <v>104</v>
      </c>
      <c r="AZ8" s="387"/>
      <c r="BA8" s="387"/>
      <c r="BB8" s="387"/>
      <c r="BC8" s="387"/>
      <c r="BD8" s="387"/>
      <c r="BE8" s="387"/>
      <c r="BF8" s="387"/>
      <c r="BG8" s="387"/>
      <c r="BH8" s="387"/>
      <c r="BI8" s="387"/>
      <c r="BJ8" s="387"/>
      <c r="BK8" s="387"/>
      <c r="BL8" s="387"/>
      <c r="BM8" s="388"/>
      <c r="BN8" s="406">
        <v>6709827</v>
      </c>
      <c r="BO8" s="407"/>
      <c r="BP8" s="407"/>
      <c r="BQ8" s="407"/>
      <c r="BR8" s="407"/>
      <c r="BS8" s="407"/>
      <c r="BT8" s="407"/>
      <c r="BU8" s="408"/>
      <c r="BV8" s="406">
        <v>6866273</v>
      </c>
      <c r="BW8" s="407"/>
      <c r="BX8" s="407"/>
      <c r="BY8" s="407"/>
      <c r="BZ8" s="407"/>
      <c r="CA8" s="407"/>
      <c r="CB8" s="407"/>
      <c r="CC8" s="408"/>
      <c r="CD8" s="415" t="s">
        <v>105</v>
      </c>
      <c r="CE8" s="360"/>
      <c r="CF8" s="360"/>
      <c r="CG8" s="360"/>
      <c r="CH8" s="360"/>
      <c r="CI8" s="360"/>
      <c r="CJ8" s="360"/>
      <c r="CK8" s="360"/>
      <c r="CL8" s="360"/>
      <c r="CM8" s="360"/>
      <c r="CN8" s="360"/>
      <c r="CO8" s="360"/>
      <c r="CP8" s="360"/>
      <c r="CQ8" s="360"/>
      <c r="CR8" s="360"/>
      <c r="CS8" s="416"/>
      <c r="CT8" s="509">
        <v>0.83</v>
      </c>
      <c r="CU8" s="510"/>
      <c r="CV8" s="510"/>
      <c r="CW8" s="510"/>
      <c r="CX8" s="510"/>
      <c r="CY8" s="510"/>
      <c r="CZ8" s="510"/>
      <c r="DA8" s="511"/>
      <c r="DB8" s="509">
        <v>0.85</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9"/>
      <c r="L9" s="540" t="s">
        <v>107</v>
      </c>
      <c r="M9" s="541"/>
      <c r="N9" s="541"/>
      <c r="O9" s="541"/>
      <c r="P9" s="541"/>
      <c r="Q9" s="542"/>
      <c r="R9" s="543">
        <v>693389</v>
      </c>
      <c r="S9" s="544"/>
      <c r="T9" s="544"/>
      <c r="U9" s="544"/>
      <c r="V9" s="545"/>
      <c r="W9" s="475" t="s">
        <v>108</v>
      </c>
      <c r="X9" s="476"/>
      <c r="Y9" s="476"/>
      <c r="Z9" s="476"/>
      <c r="AA9" s="476"/>
      <c r="AB9" s="476"/>
      <c r="AC9" s="476"/>
      <c r="AD9" s="476"/>
      <c r="AE9" s="476"/>
      <c r="AF9" s="476"/>
      <c r="AG9" s="476"/>
      <c r="AH9" s="476"/>
      <c r="AI9" s="476"/>
      <c r="AJ9" s="476"/>
      <c r="AK9" s="476"/>
      <c r="AL9" s="546"/>
      <c r="AM9" s="465" t="s">
        <v>109</v>
      </c>
      <c r="AN9" s="380"/>
      <c r="AO9" s="380"/>
      <c r="AP9" s="380"/>
      <c r="AQ9" s="380"/>
      <c r="AR9" s="380"/>
      <c r="AS9" s="380"/>
      <c r="AT9" s="381"/>
      <c r="AU9" s="453" t="s">
        <v>110</v>
      </c>
      <c r="AV9" s="454"/>
      <c r="AW9" s="454"/>
      <c r="AX9" s="454"/>
      <c r="AY9" s="386" t="s">
        <v>111</v>
      </c>
      <c r="AZ9" s="387"/>
      <c r="BA9" s="387"/>
      <c r="BB9" s="387"/>
      <c r="BC9" s="387"/>
      <c r="BD9" s="387"/>
      <c r="BE9" s="387"/>
      <c r="BF9" s="387"/>
      <c r="BG9" s="387"/>
      <c r="BH9" s="387"/>
      <c r="BI9" s="387"/>
      <c r="BJ9" s="387"/>
      <c r="BK9" s="387"/>
      <c r="BL9" s="387"/>
      <c r="BM9" s="388"/>
      <c r="BN9" s="406">
        <v>-156446</v>
      </c>
      <c r="BO9" s="407"/>
      <c r="BP9" s="407"/>
      <c r="BQ9" s="407"/>
      <c r="BR9" s="407"/>
      <c r="BS9" s="407"/>
      <c r="BT9" s="407"/>
      <c r="BU9" s="408"/>
      <c r="BV9" s="406">
        <v>274597</v>
      </c>
      <c r="BW9" s="407"/>
      <c r="BX9" s="407"/>
      <c r="BY9" s="407"/>
      <c r="BZ9" s="407"/>
      <c r="CA9" s="407"/>
      <c r="CB9" s="407"/>
      <c r="CC9" s="408"/>
      <c r="CD9" s="415" t="s">
        <v>112</v>
      </c>
      <c r="CE9" s="360"/>
      <c r="CF9" s="360"/>
      <c r="CG9" s="360"/>
      <c r="CH9" s="360"/>
      <c r="CI9" s="360"/>
      <c r="CJ9" s="360"/>
      <c r="CK9" s="360"/>
      <c r="CL9" s="360"/>
      <c r="CM9" s="360"/>
      <c r="CN9" s="360"/>
      <c r="CO9" s="360"/>
      <c r="CP9" s="360"/>
      <c r="CQ9" s="360"/>
      <c r="CR9" s="360"/>
      <c r="CS9" s="416"/>
      <c r="CT9" s="376">
        <v>14.5</v>
      </c>
      <c r="CU9" s="377"/>
      <c r="CV9" s="377"/>
      <c r="CW9" s="377"/>
      <c r="CX9" s="377"/>
      <c r="CY9" s="377"/>
      <c r="CZ9" s="377"/>
      <c r="DA9" s="378"/>
      <c r="DB9" s="376">
        <v>15.1</v>
      </c>
      <c r="DC9" s="377"/>
      <c r="DD9" s="377"/>
      <c r="DE9" s="377"/>
      <c r="DF9" s="377"/>
      <c r="DG9" s="377"/>
      <c r="DH9" s="377"/>
      <c r="DI9" s="378"/>
    </row>
    <row r="10" spans="1:119" ht="18.75" customHeight="1" thickBot="1" x14ac:dyDescent="0.25">
      <c r="A10" s="175"/>
      <c r="B10" s="538"/>
      <c r="C10" s="539"/>
      <c r="D10" s="539"/>
      <c r="E10" s="539"/>
      <c r="F10" s="539"/>
      <c r="G10" s="539"/>
      <c r="H10" s="539"/>
      <c r="I10" s="539"/>
      <c r="J10" s="539"/>
      <c r="K10" s="459"/>
      <c r="L10" s="379" t="s">
        <v>113</v>
      </c>
      <c r="M10" s="380"/>
      <c r="N10" s="380"/>
      <c r="O10" s="380"/>
      <c r="P10" s="380"/>
      <c r="Q10" s="381"/>
      <c r="R10" s="382">
        <v>704989</v>
      </c>
      <c r="S10" s="383"/>
      <c r="T10" s="383"/>
      <c r="U10" s="383"/>
      <c r="V10" s="385"/>
      <c r="W10" s="547"/>
      <c r="X10" s="357"/>
      <c r="Y10" s="357"/>
      <c r="Z10" s="357"/>
      <c r="AA10" s="357"/>
      <c r="AB10" s="357"/>
      <c r="AC10" s="357"/>
      <c r="AD10" s="357"/>
      <c r="AE10" s="357"/>
      <c r="AF10" s="357"/>
      <c r="AG10" s="357"/>
      <c r="AH10" s="357"/>
      <c r="AI10" s="357"/>
      <c r="AJ10" s="357"/>
      <c r="AK10" s="357"/>
      <c r="AL10" s="548"/>
      <c r="AM10" s="465" t="s">
        <v>114</v>
      </c>
      <c r="AN10" s="380"/>
      <c r="AO10" s="380"/>
      <c r="AP10" s="380"/>
      <c r="AQ10" s="380"/>
      <c r="AR10" s="380"/>
      <c r="AS10" s="380"/>
      <c r="AT10" s="381"/>
      <c r="AU10" s="453" t="s">
        <v>90</v>
      </c>
      <c r="AV10" s="454"/>
      <c r="AW10" s="454"/>
      <c r="AX10" s="454"/>
      <c r="AY10" s="386" t="s">
        <v>115</v>
      </c>
      <c r="AZ10" s="387"/>
      <c r="BA10" s="387"/>
      <c r="BB10" s="387"/>
      <c r="BC10" s="387"/>
      <c r="BD10" s="387"/>
      <c r="BE10" s="387"/>
      <c r="BF10" s="387"/>
      <c r="BG10" s="387"/>
      <c r="BH10" s="387"/>
      <c r="BI10" s="387"/>
      <c r="BJ10" s="387"/>
      <c r="BK10" s="387"/>
      <c r="BL10" s="387"/>
      <c r="BM10" s="388"/>
      <c r="BN10" s="406">
        <v>3424283</v>
      </c>
      <c r="BO10" s="407"/>
      <c r="BP10" s="407"/>
      <c r="BQ10" s="407"/>
      <c r="BR10" s="407"/>
      <c r="BS10" s="407"/>
      <c r="BT10" s="407"/>
      <c r="BU10" s="408"/>
      <c r="BV10" s="406">
        <v>3301133</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9"/>
      <c r="L11" s="361" t="s">
        <v>117</v>
      </c>
      <c r="M11" s="362"/>
      <c r="N11" s="362"/>
      <c r="O11" s="362"/>
      <c r="P11" s="362"/>
      <c r="Q11" s="363"/>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5" t="s">
        <v>119</v>
      </c>
      <c r="AN11" s="380"/>
      <c r="AO11" s="380"/>
      <c r="AP11" s="380"/>
      <c r="AQ11" s="380"/>
      <c r="AR11" s="380"/>
      <c r="AS11" s="380"/>
      <c r="AT11" s="381"/>
      <c r="AU11" s="453" t="s">
        <v>110</v>
      </c>
      <c r="AV11" s="454"/>
      <c r="AW11" s="454"/>
      <c r="AX11" s="454"/>
      <c r="AY11" s="386" t="s">
        <v>120</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31942</v>
      </c>
      <c r="BW11" s="407"/>
      <c r="BX11" s="407"/>
      <c r="BY11" s="407"/>
      <c r="BZ11" s="407"/>
      <c r="CA11" s="407"/>
      <c r="CB11" s="407"/>
      <c r="CC11" s="408"/>
      <c r="CD11" s="415" t="s">
        <v>121</v>
      </c>
      <c r="CE11" s="360"/>
      <c r="CF11" s="360"/>
      <c r="CG11" s="360"/>
      <c r="CH11" s="360"/>
      <c r="CI11" s="360"/>
      <c r="CJ11" s="360"/>
      <c r="CK11" s="360"/>
      <c r="CL11" s="360"/>
      <c r="CM11" s="360"/>
      <c r="CN11" s="360"/>
      <c r="CO11" s="360"/>
      <c r="CP11" s="360"/>
      <c r="CQ11" s="360"/>
      <c r="CR11" s="360"/>
      <c r="CS11" s="416"/>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677736</v>
      </c>
      <c r="S12" s="525"/>
      <c r="T12" s="525"/>
      <c r="U12" s="525"/>
      <c r="V12" s="526"/>
      <c r="W12" s="527" t="s">
        <v>1</v>
      </c>
      <c r="X12" s="454"/>
      <c r="Y12" s="454"/>
      <c r="Z12" s="454"/>
      <c r="AA12" s="454"/>
      <c r="AB12" s="528"/>
      <c r="AC12" s="529" t="s">
        <v>125</v>
      </c>
      <c r="AD12" s="530"/>
      <c r="AE12" s="530"/>
      <c r="AF12" s="530"/>
      <c r="AG12" s="531"/>
      <c r="AH12" s="529" t="s">
        <v>126</v>
      </c>
      <c r="AI12" s="530"/>
      <c r="AJ12" s="530"/>
      <c r="AK12" s="530"/>
      <c r="AL12" s="532"/>
      <c r="AM12" s="465" t="s">
        <v>127</v>
      </c>
      <c r="AN12" s="380"/>
      <c r="AO12" s="380"/>
      <c r="AP12" s="380"/>
      <c r="AQ12" s="380"/>
      <c r="AR12" s="380"/>
      <c r="AS12" s="380"/>
      <c r="AT12" s="381"/>
      <c r="AU12" s="453" t="s">
        <v>90</v>
      </c>
      <c r="AV12" s="454"/>
      <c r="AW12" s="454"/>
      <c r="AX12" s="454"/>
      <c r="AY12" s="386" t="s">
        <v>128</v>
      </c>
      <c r="AZ12" s="387"/>
      <c r="BA12" s="387"/>
      <c r="BB12" s="387"/>
      <c r="BC12" s="387"/>
      <c r="BD12" s="387"/>
      <c r="BE12" s="387"/>
      <c r="BF12" s="387"/>
      <c r="BG12" s="387"/>
      <c r="BH12" s="387"/>
      <c r="BI12" s="387"/>
      <c r="BJ12" s="387"/>
      <c r="BK12" s="387"/>
      <c r="BL12" s="387"/>
      <c r="BM12" s="388"/>
      <c r="BN12" s="406">
        <v>3400000</v>
      </c>
      <c r="BO12" s="407"/>
      <c r="BP12" s="407"/>
      <c r="BQ12" s="407"/>
      <c r="BR12" s="407"/>
      <c r="BS12" s="407"/>
      <c r="BT12" s="407"/>
      <c r="BU12" s="408"/>
      <c r="BV12" s="406">
        <v>3270960</v>
      </c>
      <c r="BW12" s="407"/>
      <c r="BX12" s="407"/>
      <c r="BY12" s="407"/>
      <c r="BZ12" s="407"/>
      <c r="CA12" s="407"/>
      <c r="CB12" s="407"/>
      <c r="CC12" s="408"/>
      <c r="CD12" s="415" t="s">
        <v>129</v>
      </c>
      <c r="CE12" s="360"/>
      <c r="CF12" s="360"/>
      <c r="CG12" s="360"/>
      <c r="CH12" s="360"/>
      <c r="CI12" s="360"/>
      <c r="CJ12" s="360"/>
      <c r="CK12" s="360"/>
      <c r="CL12" s="360"/>
      <c r="CM12" s="360"/>
      <c r="CN12" s="360"/>
      <c r="CO12" s="360"/>
      <c r="CP12" s="360"/>
      <c r="CQ12" s="360"/>
      <c r="CR12" s="360"/>
      <c r="CS12" s="416"/>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6" t="s">
        <v>130</v>
      </c>
      <c r="N13" s="497"/>
      <c r="O13" s="497"/>
      <c r="P13" s="497"/>
      <c r="Q13" s="498"/>
      <c r="R13" s="499">
        <v>665750</v>
      </c>
      <c r="S13" s="500"/>
      <c r="T13" s="500"/>
      <c r="U13" s="500"/>
      <c r="V13" s="501"/>
      <c r="W13" s="487" t="s">
        <v>131</v>
      </c>
      <c r="X13" s="429"/>
      <c r="Y13" s="429"/>
      <c r="Z13" s="429"/>
      <c r="AA13" s="429"/>
      <c r="AB13" s="430"/>
      <c r="AC13" s="382">
        <v>7822</v>
      </c>
      <c r="AD13" s="383"/>
      <c r="AE13" s="383"/>
      <c r="AF13" s="383"/>
      <c r="AG13" s="384"/>
      <c r="AH13" s="382">
        <v>9054</v>
      </c>
      <c r="AI13" s="383"/>
      <c r="AJ13" s="383"/>
      <c r="AK13" s="383"/>
      <c r="AL13" s="385"/>
      <c r="AM13" s="465" t="s">
        <v>132</v>
      </c>
      <c r="AN13" s="380"/>
      <c r="AO13" s="380"/>
      <c r="AP13" s="380"/>
      <c r="AQ13" s="380"/>
      <c r="AR13" s="380"/>
      <c r="AS13" s="380"/>
      <c r="AT13" s="381"/>
      <c r="AU13" s="453" t="s">
        <v>110</v>
      </c>
      <c r="AV13" s="454"/>
      <c r="AW13" s="454"/>
      <c r="AX13" s="454"/>
      <c r="AY13" s="386" t="s">
        <v>133</v>
      </c>
      <c r="AZ13" s="387"/>
      <c r="BA13" s="387"/>
      <c r="BB13" s="387"/>
      <c r="BC13" s="387"/>
      <c r="BD13" s="387"/>
      <c r="BE13" s="387"/>
      <c r="BF13" s="387"/>
      <c r="BG13" s="387"/>
      <c r="BH13" s="387"/>
      <c r="BI13" s="387"/>
      <c r="BJ13" s="387"/>
      <c r="BK13" s="387"/>
      <c r="BL13" s="387"/>
      <c r="BM13" s="388"/>
      <c r="BN13" s="406">
        <v>-132163</v>
      </c>
      <c r="BO13" s="407"/>
      <c r="BP13" s="407"/>
      <c r="BQ13" s="407"/>
      <c r="BR13" s="407"/>
      <c r="BS13" s="407"/>
      <c r="BT13" s="407"/>
      <c r="BU13" s="408"/>
      <c r="BV13" s="406">
        <v>336712</v>
      </c>
      <c r="BW13" s="407"/>
      <c r="BX13" s="407"/>
      <c r="BY13" s="407"/>
      <c r="BZ13" s="407"/>
      <c r="CA13" s="407"/>
      <c r="CB13" s="407"/>
      <c r="CC13" s="408"/>
      <c r="CD13" s="415" t="s">
        <v>134</v>
      </c>
      <c r="CE13" s="360"/>
      <c r="CF13" s="360"/>
      <c r="CG13" s="360"/>
      <c r="CH13" s="360"/>
      <c r="CI13" s="360"/>
      <c r="CJ13" s="360"/>
      <c r="CK13" s="360"/>
      <c r="CL13" s="360"/>
      <c r="CM13" s="360"/>
      <c r="CN13" s="360"/>
      <c r="CO13" s="360"/>
      <c r="CP13" s="360"/>
      <c r="CQ13" s="360"/>
      <c r="CR13" s="360"/>
      <c r="CS13" s="416"/>
      <c r="CT13" s="376">
        <v>6.1</v>
      </c>
      <c r="CU13" s="377"/>
      <c r="CV13" s="377"/>
      <c r="CW13" s="377"/>
      <c r="CX13" s="377"/>
      <c r="CY13" s="377"/>
      <c r="CZ13" s="377"/>
      <c r="DA13" s="378"/>
      <c r="DB13" s="376">
        <v>6.3</v>
      </c>
      <c r="DC13" s="377"/>
      <c r="DD13" s="377"/>
      <c r="DE13" s="377"/>
      <c r="DF13" s="377"/>
      <c r="DG13" s="377"/>
      <c r="DH13" s="377"/>
      <c r="DI13" s="378"/>
    </row>
    <row r="14" spans="1:119" ht="18.75" customHeight="1" thickBot="1" x14ac:dyDescent="0.25">
      <c r="A14" s="175"/>
      <c r="B14" s="515"/>
      <c r="C14" s="516"/>
      <c r="D14" s="516"/>
      <c r="E14" s="516"/>
      <c r="F14" s="516"/>
      <c r="G14" s="516"/>
      <c r="H14" s="516"/>
      <c r="I14" s="516"/>
      <c r="J14" s="516"/>
      <c r="K14" s="517"/>
      <c r="L14" s="489" t="s">
        <v>135</v>
      </c>
      <c r="M14" s="533"/>
      <c r="N14" s="533"/>
      <c r="O14" s="533"/>
      <c r="P14" s="533"/>
      <c r="Q14" s="534"/>
      <c r="R14" s="499">
        <v>683739</v>
      </c>
      <c r="S14" s="500"/>
      <c r="T14" s="500"/>
      <c r="U14" s="500"/>
      <c r="V14" s="501"/>
      <c r="W14" s="502"/>
      <c r="X14" s="432"/>
      <c r="Y14" s="432"/>
      <c r="Z14" s="432"/>
      <c r="AA14" s="432"/>
      <c r="AB14" s="433"/>
      <c r="AC14" s="492">
        <v>2.2999999999999998</v>
      </c>
      <c r="AD14" s="493"/>
      <c r="AE14" s="493"/>
      <c r="AF14" s="493"/>
      <c r="AG14" s="494"/>
      <c r="AH14" s="492">
        <v>2.7</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136</v>
      </c>
      <c r="CE14" s="413"/>
      <c r="CF14" s="413"/>
      <c r="CG14" s="413"/>
      <c r="CH14" s="413"/>
      <c r="CI14" s="413"/>
      <c r="CJ14" s="413"/>
      <c r="CK14" s="413"/>
      <c r="CL14" s="413"/>
      <c r="CM14" s="413"/>
      <c r="CN14" s="413"/>
      <c r="CO14" s="413"/>
      <c r="CP14" s="413"/>
      <c r="CQ14" s="413"/>
      <c r="CR14" s="413"/>
      <c r="CS14" s="414"/>
      <c r="CT14" s="503">
        <v>31.9</v>
      </c>
      <c r="CU14" s="504"/>
      <c r="CV14" s="504"/>
      <c r="CW14" s="504"/>
      <c r="CX14" s="504"/>
      <c r="CY14" s="504"/>
      <c r="CZ14" s="504"/>
      <c r="DA14" s="505"/>
      <c r="DB14" s="503">
        <v>34.299999999999997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6" t="s">
        <v>130</v>
      </c>
      <c r="N15" s="497"/>
      <c r="O15" s="497"/>
      <c r="P15" s="497"/>
      <c r="Q15" s="498"/>
      <c r="R15" s="499">
        <v>672499</v>
      </c>
      <c r="S15" s="500"/>
      <c r="T15" s="500"/>
      <c r="U15" s="500"/>
      <c r="V15" s="501"/>
      <c r="W15" s="487" t="s">
        <v>137</v>
      </c>
      <c r="X15" s="429"/>
      <c r="Y15" s="429"/>
      <c r="Z15" s="429"/>
      <c r="AA15" s="429"/>
      <c r="AB15" s="430"/>
      <c r="AC15" s="382">
        <v>85079</v>
      </c>
      <c r="AD15" s="383"/>
      <c r="AE15" s="383"/>
      <c r="AF15" s="383"/>
      <c r="AG15" s="384"/>
      <c r="AH15" s="382">
        <v>88388</v>
      </c>
      <c r="AI15" s="383"/>
      <c r="AJ15" s="383"/>
      <c r="AK15" s="383"/>
      <c r="AL15" s="385"/>
      <c r="AM15" s="465"/>
      <c r="AN15" s="380"/>
      <c r="AO15" s="380"/>
      <c r="AP15" s="380"/>
      <c r="AQ15" s="380"/>
      <c r="AR15" s="380"/>
      <c r="AS15" s="380"/>
      <c r="AT15" s="381"/>
      <c r="AU15" s="453"/>
      <c r="AV15" s="454"/>
      <c r="AW15" s="454"/>
      <c r="AX15" s="454"/>
      <c r="AY15" s="398" t="s">
        <v>138</v>
      </c>
      <c r="AZ15" s="399"/>
      <c r="BA15" s="399"/>
      <c r="BB15" s="399"/>
      <c r="BC15" s="399"/>
      <c r="BD15" s="399"/>
      <c r="BE15" s="399"/>
      <c r="BF15" s="399"/>
      <c r="BG15" s="399"/>
      <c r="BH15" s="399"/>
      <c r="BI15" s="399"/>
      <c r="BJ15" s="399"/>
      <c r="BK15" s="399"/>
      <c r="BL15" s="399"/>
      <c r="BM15" s="400"/>
      <c r="BN15" s="401">
        <v>128676365</v>
      </c>
      <c r="BO15" s="402"/>
      <c r="BP15" s="402"/>
      <c r="BQ15" s="402"/>
      <c r="BR15" s="402"/>
      <c r="BS15" s="402"/>
      <c r="BT15" s="402"/>
      <c r="BU15" s="403"/>
      <c r="BV15" s="401">
        <v>124812448</v>
      </c>
      <c r="BW15" s="402"/>
      <c r="BX15" s="402"/>
      <c r="BY15" s="402"/>
      <c r="BZ15" s="402"/>
      <c r="CA15" s="402"/>
      <c r="CB15" s="402"/>
      <c r="CC15" s="403"/>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9" t="s">
        <v>140</v>
      </c>
      <c r="M16" s="490"/>
      <c r="N16" s="490"/>
      <c r="O16" s="490"/>
      <c r="P16" s="490"/>
      <c r="Q16" s="491"/>
      <c r="R16" s="484" t="s">
        <v>141</v>
      </c>
      <c r="S16" s="485"/>
      <c r="T16" s="485"/>
      <c r="U16" s="485"/>
      <c r="V16" s="486"/>
      <c r="W16" s="502"/>
      <c r="X16" s="432"/>
      <c r="Y16" s="432"/>
      <c r="Z16" s="432"/>
      <c r="AA16" s="432"/>
      <c r="AB16" s="433"/>
      <c r="AC16" s="492">
        <v>25.4</v>
      </c>
      <c r="AD16" s="493"/>
      <c r="AE16" s="493"/>
      <c r="AF16" s="493"/>
      <c r="AG16" s="494"/>
      <c r="AH16" s="492">
        <v>26.3</v>
      </c>
      <c r="AI16" s="493"/>
      <c r="AJ16" s="493"/>
      <c r="AK16" s="493"/>
      <c r="AL16" s="495"/>
      <c r="AM16" s="465"/>
      <c r="AN16" s="380"/>
      <c r="AO16" s="380"/>
      <c r="AP16" s="380"/>
      <c r="AQ16" s="380"/>
      <c r="AR16" s="380"/>
      <c r="AS16" s="380"/>
      <c r="AT16" s="381"/>
      <c r="AU16" s="453"/>
      <c r="AV16" s="454"/>
      <c r="AW16" s="454"/>
      <c r="AX16" s="454"/>
      <c r="AY16" s="386" t="s">
        <v>142</v>
      </c>
      <c r="AZ16" s="387"/>
      <c r="BA16" s="387"/>
      <c r="BB16" s="387"/>
      <c r="BC16" s="387"/>
      <c r="BD16" s="387"/>
      <c r="BE16" s="387"/>
      <c r="BF16" s="387"/>
      <c r="BG16" s="387"/>
      <c r="BH16" s="387"/>
      <c r="BI16" s="387"/>
      <c r="BJ16" s="387"/>
      <c r="BK16" s="387"/>
      <c r="BL16" s="387"/>
      <c r="BM16" s="388"/>
      <c r="BN16" s="406">
        <v>156981857</v>
      </c>
      <c r="BO16" s="407"/>
      <c r="BP16" s="407"/>
      <c r="BQ16" s="407"/>
      <c r="BR16" s="407"/>
      <c r="BS16" s="407"/>
      <c r="BT16" s="407"/>
      <c r="BU16" s="408"/>
      <c r="BV16" s="406">
        <v>149795246</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175"/>
      <c r="B17" s="518"/>
      <c r="C17" s="519"/>
      <c r="D17" s="519"/>
      <c r="E17" s="519"/>
      <c r="F17" s="519"/>
      <c r="G17" s="519"/>
      <c r="H17" s="519"/>
      <c r="I17" s="519"/>
      <c r="J17" s="519"/>
      <c r="K17" s="520"/>
      <c r="L17" s="194"/>
      <c r="M17" s="481" t="s">
        <v>143</v>
      </c>
      <c r="N17" s="482"/>
      <c r="O17" s="482"/>
      <c r="P17" s="482"/>
      <c r="Q17" s="483"/>
      <c r="R17" s="484" t="s">
        <v>144</v>
      </c>
      <c r="S17" s="485"/>
      <c r="T17" s="485"/>
      <c r="U17" s="485"/>
      <c r="V17" s="486"/>
      <c r="W17" s="487" t="s">
        <v>145</v>
      </c>
      <c r="X17" s="429"/>
      <c r="Y17" s="429"/>
      <c r="Z17" s="429"/>
      <c r="AA17" s="429"/>
      <c r="AB17" s="430"/>
      <c r="AC17" s="382">
        <v>242189</v>
      </c>
      <c r="AD17" s="383"/>
      <c r="AE17" s="383"/>
      <c r="AF17" s="383"/>
      <c r="AG17" s="384"/>
      <c r="AH17" s="382">
        <v>238357</v>
      </c>
      <c r="AI17" s="383"/>
      <c r="AJ17" s="383"/>
      <c r="AK17" s="383"/>
      <c r="AL17" s="385"/>
      <c r="AM17" s="465"/>
      <c r="AN17" s="380"/>
      <c r="AO17" s="380"/>
      <c r="AP17" s="380"/>
      <c r="AQ17" s="380"/>
      <c r="AR17" s="380"/>
      <c r="AS17" s="380"/>
      <c r="AT17" s="381"/>
      <c r="AU17" s="453"/>
      <c r="AV17" s="454"/>
      <c r="AW17" s="454"/>
      <c r="AX17" s="454"/>
      <c r="AY17" s="386" t="s">
        <v>146</v>
      </c>
      <c r="AZ17" s="387"/>
      <c r="BA17" s="387"/>
      <c r="BB17" s="387"/>
      <c r="BC17" s="387"/>
      <c r="BD17" s="387"/>
      <c r="BE17" s="387"/>
      <c r="BF17" s="387"/>
      <c r="BG17" s="387"/>
      <c r="BH17" s="387"/>
      <c r="BI17" s="387"/>
      <c r="BJ17" s="387"/>
      <c r="BK17" s="387"/>
      <c r="BL17" s="387"/>
      <c r="BM17" s="388"/>
      <c r="BN17" s="406">
        <v>160852279</v>
      </c>
      <c r="BO17" s="407"/>
      <c r="BP17" s="407"/>
      <c r="BQ17" s="407"/>
      <c r="BR17" s="407"/>
      <c r="BS17" s="407"/>
      <c r="BT17" s="407"/>
      <c r="BU17" s="408"/>
      <c r="BV17" s="406">
        <v>155723064</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175"/>
      <c r="B18" s="458" t="s">
        <v>147</v>
      </c>
      <c r="C18" s="459"/>
      <c r="D18" s="459"/>
      <c r="E18" s="460"/>
      <c r="F18" s="460"/>
      <c r="G18" s="460"/>
      <c r="H18" s="460"/>
      <c r="I18" s="460"/>
      <c r="J18" s="460"/>
      <c r="K18" s="460"/>
      <c r="L18" s="461">
        <v>1411.93</v>
      </c>
      <c r="M18" s="461"/>
      <c r="N18" s="461"/>
      <c r="O18" s="461"/>
      <c r="P18" s="461"/>
      <c r="Q18" s="461"/>
      <c r="R18" s="462"/>
      <c r="S18" s="462"/>
      <c r="T18" s="462"/>
      <c r="U18" s="462"/>
      <c r="V18" s="463"/>
      <c r="W18" s="477"/>
      <c r="X18" s="478"/>
      <c r="Y18" s="478"/>
      <c r="Z18" s="478"/>
      <c r="AA18" s="478"/>
      <c r="AB18" s="488"/>
      <c r="AC18" s="370">
        <v>72.3</v>
      </c>
      <c r="AD18" s="371"/>
      <c r="AE18" s="371"/>
      <c r="AF18" s="371"/>
      <c r="AG18" s="464"/>
      <c r="AH18" s="370">
        <v>71</v>
      </c>
      <c r="AI18" s="371"/>
      <c r="AJ18" s="371"/>
      <c r="AK18" s="371"/>
      <c r="AL18" s="372"/>
      <c r="AM18" s="465"/>
      <c r="AN18" s="380"/>
      <c r="AO18" s="380"/>
      <c r="AP18" s="380"/>
      <c r="AQ18" s="380"/>
      <c r="AR18" s="380"/>
      <c r="AS18" s="380"/>
      <c r="AT18" s="381"/>
      <c r="AU18" s="453"/>
      <c r="AV18" s="454"/>
      <c r="AW18" s="454"/>
      <c r="AX18" s="454"/>
      <c r="AY18" s="386" t="s">
        <v>148</v>
      </c>
      <c r="AZ18" s="387"/>
      <c r="BA18" s="387"/>
      <c r="BB18" s="387"/>
      <c r="BC18" s="387"/>
      <c r="BD18" s="387"/>
      <c r="BE18" s="387"/>
      <c r="BF18" s="387"/>
      <c r="BG18" s="387"/>
      <c r="BH18" s="387"/>
      <c r="BI18" s="387"/>
      <c r="BJ18" s="387"/>
      <c r="BK18" s="387"/>
      <c r="BL18" s="387"/>
      <c r="BM18" s="388"/>
      <c r="BN18" s="406">
        <v>187831495</v>
      </c>
      <c r="BO18" s="407"/>
      <c r="BP18" s="407"/>
      <c r="BQ18" s="407"/>
      <c r="BR18" s="407"/>
      <c r="BS18" s="407"/>
      <c r="BT18" s="407"/>
      <c r="BU18" s="408"/>
      <c r="BV18" s="406">
        <v>186434986</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175"/>
      <c r="B19" s="458" t="s">
        <v>149</v>
      </c>
      <c r="C19" s="459"/>
      <c r="D19" s="459"/>
      <c r="E19" s="460"/>
      <c r="F19" s="460"/>
      <c r="G19" s="460"/>
      <c r="H19" s="460"/>
      <c r="I19" s="460"/>
      <c r="J19" s="460"/>
      <c r="K19" s="460"/>
      <c r="L19" s="466">
        <v>491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150</v>
      </c>
      <c r="AZ19" s="387"/>
      <c r="BA19" s="387"/>
      <c r="BB19" s="387"/>
      <c r="BC19" s="387"/>
      <c r="BD19" s="387"/>
      <c r="BE19" s="387"/>
      <c r="BF19" s="387"/>
      <c r="BG19" s="387"/>
      <c r="BH19" s="387"/>
      <c r="BI19" s="387"/>
      <c r="BJ19" s="387"/>
      <c r="BK19" s="387"/>
      <c r="BL19" s="387"/>
      <c r="BM19" s="388"/>
      <c r="BN19" s="406">
        <v>241981952</v>
      </c>
      <c r="BO19" s="407"/>
      <c r="BP19" s="407"/>
      <c r="BQ19" s="407"/>
      <c r="BR19" s="407"/>
      <c r="BS19" s="407"/>
      <c r="BT19" s="407"/>
      <c r="BU19" s="408"/>
      <c r="BV19" s="406">
        <v>233373712</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175"/>
      <c r="B20" s="458" t="s">
        <v>151</v>
      </c>
      <c r="C20" s="459"/>
      <c r="D20" s="459"/>
      <c r="E20" s="460"/>
      <c r="F20" s="460"/>
      <c r="G20" s="460"/>
      <c r="H20" s="460"/>
      <c r="I20" s="460"/>
      <c r="J20" s="460"/>
      <c r="K20" s="460"/>
      <c r="L20" s="466">
        <v>297421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175"/>
      <c r="B21" s="455" t="s">
        <v>152</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2">
      <c r="A22" s="175"/>
      <c r="B22" s="419" t="s">
        <v>153</v>
      </c>
      <c r="C22" s="420"/>
      <c r="D22" s="421"/>
      <c r="E22" s="428" t="s">
        <v>1</v>
      </c>
      <c r="F22" s="429"/>
      <c r="G22" s="429"/>
      <c r="H22" s="429"/>
      <c r="I22" s="429"/>
      <c r="J22" s="429"/>
      <c r="K22" s="430"/>
      <c r="L22" s="428" t="s">
        <v>154</v>
      </c>
      <c r="M22" s="429"/>
      <c r="N22" s="429"/>
      <c r="O22" s="429"/>
      <c r="P22" s="430"/>
      <c r="Q22" s="434" t="s">
        <v>155</v>
      </c>
      <c r="R22" s="435"/>
      <c r="S22" s="435"/>
      <c r="T22" s="435"/>
      <c r="U22" s="435"/>
      <c r="V22" s="436"/>
      <c r="W22" s="440" t="s">
        <v>156</v>
      </c>
      <c r="X22" s="420"/>
      <c r="Y22" s="421"/>
      <c r="Z22" s="428" t="s">
        <v>1</v>
      </c>
      <c r="AA22" s="429"/>
      <c r="AB22" s="429"/>
      <c r="AC22" s="429"/>
      <c r="AD22" s="429"/>
      <c r="AE22" s="429"/>
      <c r="AF22" s="429"/>
      <c r="AG22" s="430"/>
      <c r="AH22" s="445" t="s">
        <v>157</v>
      </c>
      <c r="AI22" s="429"/>
      <c r="AJ22" s="429"/>
      <c r="AK22" s="429"/>
      <c r="AL22" s="430"/>
      <c r="AM22" s="445" t="s">
        <v>158</v>
      </c>
      <c r="AN22" s="446"/>
      <c r="AO22" s="446"/>
      <c r="AP22" s="446"/>
      <c r="AQ22" s="446"/>
      <c r="AR22" s="447"/>
      <c r="AS22" s="434" t="s">
        <v>155</v>
      </c>
      <c r="AT22" s="435"/>
      <c r="AU22" s="435"/>
      <c r="AV22" s="435"/>
      <c r="AW22" s="435"/>
      <c r="AX22" s="451"/>
      <c r="AY22" s="398" t="s">
        <v>159</v>
      </c>
      <c r="AZ22" s="399"/>
      <c r="BA22" s="399"/>
      <c r="BB22" s="399"/>
      <c r="BC22" s="399"/>
      <c r="BD22" s="399"/>
      <c r="BE22" s="399"/>
      <c r="BF22" s="399"/>
      <c r="BG22" s="399"/>
      <c r="BH22" s="399"/>
      <c r="BI22" s="399"/>
      <c r="BJ22" s="399"/>
      <c r="BK22" s="399"/>
      <c r="BL22" s="399"/>
      <c r="BM22" s="400"/>
      <c r="BN22" s="401">
        <v>441791590</v>
      </c>
      <c r="BO22" s="402"/>
      <c r="BP22" s="402"/>
      <c r="BQ22" s="402"/>
      <c r="BR22" s="402"/>
      <c r="BS22" s="402"/>
      <c r="BT22" s="402"/>
      <c r="BU22" s="403"/>
      <c r="BV22" s="401">
        <v>442951378</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2">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160</v>
      </c>
      <c r="AZ23" s="387"/>
      <c r="BA23" s="387"/>
      <c r="BB23" s="387"/>
      <c r="BC23" s="387"/>
      <c r="BD23" s="387"/>
      <c r="BE23" s="387"/>
      <c r="BF23" s="387"/>
      <c r="BG23" s="387"/>
      <c r="BH23" s="387"/>
      <c r="BI23" s="387"/>
      <c r="BJ23" s="387"/>
      <c r="BK23" s="387"/>
      <c r="BL23" s="387"/>
      <c r="BM23" s="388"/>
      <c r="BN23" s="406">
        <v>24997555</v>
      </c>
      <c r="BO23" s="407"/>
      <c r="BP23" s="407"/>
      <c r="BQ23" s="407"/>
      <c r="BR23" s="407"/>
      <c r="BS23" s="407"/>
      <c r="BT23" s="407"/>
      <c r="BU23" s="408"/>
      <c r="BV23" s="406">
        <v>23518507</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175"/>
      <c r="B24" s="422"/>
      <c r="C24" s="423"/>
      <c r="D24" s="424"/>
      <c r="E24" s="379" t="s">
        <v>161</v>
      </c>
      <c r="F24" s="380"/>
      <c r="G24" s="380"/>
      <c r="H24" s="380"/>
      <c r="I24" s="380"/>
      <c r="J24" s="380"/>
      <c r="K24" s="381"/>
      <c r="L24" s="382">
        <v>1</v>
      </c>
      <c r="M24" s="383"/>
      <c r="N24" s="383"/>
      <c r="O24" s="383"/>
      <c r="P24" s="384"/>
      <c r="Q24" s="382">
        <v>12500</v>
      </c>
      <c r="R24" s="383"/>
      <c r="S24" s="383"/>
      <c r="T24" s="383"/>
      <c r="U24" s="383"/>
      <c r="V24" s="384"/>
      <c r="W24" s="441"/>
      <c r="X24" s="423"/>
      <c r="Y24" s="424"/>
      <c r="Z24" s="379" t="s">
        <v>162</v>
      </c>
      <c r="AA24" s="380"/>
      <c r="AB24" s="380"/>
      <c r="AC24" s="380"/>
      <c r="AD24" s="380"/>
      <c r="AE24" s="380"/>
      <c r="AF24" s="380"/>
      <c r="AG24" s="381"/>
      <c r="AH24" s="382">
        <v>4202</v>
      </c>
      <c r="AI24" s="383"/>
      <c r="AJ24" s="383"/>
      <c r="AK24" s="383"/>
      <c r="AL24" s="384"/>
      <c r="AM24" s="382">
        <v>13337148</v>
      </c>
      <c r="AN24" s="383"/>
      <c r="AO24" s="383"/>
      <c r="AP24" s="383"/>
      <c r="AQ24" s="383"/>
      <c r="AR24" s="384"/>
      <c r="AS24" s="382">
        <v>3174</v>
      </c>
      <c r="AT24" s="383"/>
      <c r="AU24" s="383"/>
      <c r="AV24" s="383"/>
      <c r="AW24" s="383"/>
      <c r="AX24" s="385"/>
      <c r="AY24" s="373" t="s">
        <v>163</v>
      </c>
      <c r="AZ24" s="374"/>
      <c r="BA24" s="374"/>
      <c r="BB24" s="374"/>
      <c r="BC24" s="374"/>
      <c r="BD24" s="374"/>
      <c r="BE24" s="374"/>
      <c r="BF24" s="374"/>
      <c r="BG24" s="374"/>
      <c r="BH24" s="374"/>
      <c r="BI24" s="374"/>
      <c r="BJ24" s="374"/>
      <c r="BK24" s="374"/>
      <c r="BL24" s="374"/>
      <c r="BM24" s="375"/>
      <c r="BN24" s="406">
        <v>248647659</v>
      </c>
      <c r="BO24" s="407"/>
      <c r="BP24" s="407"/>
      <c r="BQ24" s="407"/>
      <c r="BR24" s="407"/>
      <c r="BS24" s="407"/>
      <c r="BT24" s="407"/>
      <c r="BU24" s="408"/>
      <c r="BV24" s="406">
        <v>245790848</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2">
      <c r="A25" s="175"/>
      <c r="B25" s="422"/>
      <c r="C25" s="423"/>
      <c r="D25" s="424"/>
      <c r="E25" s="379" t="s">
        <v>164</v>
      </c>
      <c r="F25" s="380"/>
      <c r="G25" s="380"/>
      <c r="H25" s="380"/>
      <c r="I25" s="380"/>
      <c r="J25" s="380"/>
      <c r="K25" s="381"/>
      <c r="L25" s="382">
        <v>2</v>
      </c>
      <c r="M25" s="383"/>
      <c r="N25" s="383"/>
      <c r="O25" s="383"/>
      <c r="P25" s="384"/>
      <c r="Q25" s="382">
        <v>9400</v>
      </c>
      <c r="R25" s="383"/>
      <c r="S25" s="383"/>
      <c r="T25" s="383"/>
      <c r="U25" s="383"/>
      <c r="V25" s="384"/>
      <c r="W25" s="441"/>
      <c r="X25" s="423"/>
      <c r="Y25" s="424"/>
      <c r="Z25" s="379" t="s">
        <v>165</v>
      </c>
      <c r="AA25" s="380"/>
      <c r="AB25" s="380"/>
      <c r="AC25" s="380"/>
      <c r="AD25" s="380"/>
      <c r="AE25" s="380"/>
      <c r="AF25" s="380"/>
      <c r="AG25" s="381"/>
      <c r="AH25" s="382">
        <v>1032</v>
      </c>
      <c r="AI25" s="383"/>
      <c r="AJ25" s="383"/>
      <c r="AK25" s="383"/>
      <c r="AL25" s="384"/>
      <c r="AM25" s="382">
        <v>3237384</v>
      </c>
      <c r="AN25" s="383"/>
      <c r="AO25" s="383"/>
      <c r="AP25" s="383"/>
      <c r="AQ25" s="383"/>
      <c r="AR25" s="384"/>
      <c r="AS25" s="382">
        <v>3137</v>
      </c>
      <c r="AT25" s="383"/>
      <c r="AU25" s="383"/>
      <c r="AV25" s="383"/>
      <c r="AW25" s="383"/>
      <c r="AX25" s="385"/>
      <c r="AY25" s="398" t="s">
        <v>166</v>
      </c>
      <c r="AZ25" s="399"/>
      <c r="BA25" s="399"/>
      <c r="BB25" s="399"/>
      <c r="BC25" s="399"/>
      <c r="BD25" s="399"/>
      <c r="BE25" s="399"/>
      <c r="BF25" s="399"/>
      <c r="BG25" s="399"/>
      <c r="BH25" s="399"/>
      <c r="BI25" s="399"/>
      <c r="BJ25" s="399"/>
      <c r="BK25" s="399"/>
      <c r="BL25" s="399"/>
      <c r="BM25" s="400"/>
      <c r="BN25" s="401">
        <v>52808652</v>
      </c>
      <c r="BO25" s="402"/>
      <c r="BP25" s="402"/>
      <c r="BQ25" s="402"/>
      <c r="BR25" s="402"/>
      <c r="BS25" s="402"/>
      <c r="BT25" s="402"/>
      <c r="BU25" s="403"/>
      <c r="BV25" s="401">
        <v>44734588</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2">
      <c r="A26" s="175"/>
      <c r="B26" s="422"/>
      <c r="C26" s="423"/>
      <c r="D26" s="424"/>
      <c r="E26" s="379" t="s">
        <v>167</v>
      </c>
      <c r="F26" s="380"/>
      <c r="G26" s="380"/>
      <c r="H26" s="380"/>
      <c r="I26" s="380"/>
      <c r="J26" s="380"/>
      <c r="K26" s="381"/>
      <c r="L26" s="382">
        <v>1</v>
      </c>
      <c r="M26" s="383"/>
      <c r="N26" s="383"/>
      <c r="O26" s="383"/>
      <c r="P26" s="384"/>
      <c r="Q26" s="382">
        <v>8120</v>
      </c>
      <c r="R26" s="383"/>
      <c r="S26" s="383"/>
      <c r="T26" s="383"/>
      <c r="U26" s="383"/>
      <c r="V26" s="384"/>
      <c r="W26" s="441"/>
      <c r="X26" s="423"/>
      <c r="Y26" s="424"/>
      <c r="Z26" s="379" t="s">
        <v>168</v>
      </c>
      <c r="AA26" s="417"/>
      <c r="AB26" s="417"/>
      <c r="AC26" s="417"/>
      <c r="AD26" s="417"/>
      <c r="AE26" s="417"/>
      <c r="AF26" s="417"/>
      <c r="AG26" s="418"/>
      <c r="AH26" s="382">
        <v>120</v>
      </c>
      <c r="AI26" s="383"/>
      <c r="AJ26" s="383"/>
      <c r="AK26" s="383"/>
      <c r="AL26" s="384"/>
      <c r="AM26" s="382">
        <v>439920</v>
      </c>
      <c r="AN26" s="383"/>
      <c r="AO26" s="383"/>
      <c r="AP26" s="383"/>
      <c r="AQ26" s="383"/>
      <c r="AR26" s="384"/>
      <c r="AS26" s="382">
        <v>3666</v>
      </c>
      <c r="AT26" s="383"/>
      <c r="AU26" s="383"/>
      <c r="AV26" s="383"/>
      <c r="AW26" s="383"/>
      <c r="AX26" s="385"/>
      <c r="AY26" s="415" t="s">
        <v>169</v>
      </c>
      <c r="AZ26" s="360"/>
      <c r="BA26" s="360"/>
      <c r="BB26" s="360"/>
      <c r="BC26" s="360"/>
      <c r="BD26" s="360"/>
      <c r="BE26" s="360"/>
      <c r="BF26" s="360"/>
      <c r="BG26" s="360"/>
      <c r="BH26" s="360"/>
      <c r="BI26" s="360"/>
      <c r="BJ26" s="360"/>
      <c r="BK26" s="360"/>
      <c r="BL26" s="360"/>
      <c r="BM26" s="416"/>
      <c r="BN26" s="406">
        <v>2039841</v>
      </c>
      <c r="BO26" s="407"/>
      <c r="BP26" s="407"/>
      <c r="BQ26" s="407"/>
      <c r="BR26" s="407"/>
      <c r="BS26" s="407"/>
      <c r="BT26" s="407"/>
      <c r="BU26" s="408"/>
      <c r="BV26" s="406">
        <v>1895589</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175"/>
      <c r="B27" s="422"/>
      <c r="C27" s="423"/>
      <c r="D27" s="424"/>
      <c r="E27" s="379" t="s">
        <v>170</v>
      </c>
      <c r="F27" s="380"/>
      <c r="G27" s="380"/>
      <c r="H27" s="380"/>
      <c r="I27" s="380"/>
      <c r="J27" s="380"/>
      <c r="K27" s="381"/>
      <c r="L27" s="382">
        <v>1</v>
      </c>
      <c r="M27" s="383"/>
      <c r="N27" s="383"/>
      <c r="O27" s="383"/>
      <c r="P27" s="384"/>
      <c r="Q27" s="382">
        <v>8240</v>
      </c>
      <c r="R27" s="383"/>
      <c r="S27" s="383"/>
      <c r="T27" s="383"/>
      <c r="U27" s="383"/>
      <c r="V27" s="384"/>
      <c r="W27" s="441"/>
      <c r="X27" s="423"/>
      <c r="Y27" s="424"/>
      <c r="Z27" s="379" t="s">
        <v>171</v>
      </c>
      <c r="AA27" s="380"/>
      <c r="AB27" s="380"/>
      <c r="AC27" s="380"/>
      <c r="AD27" s="380"/>
      <c r="AE27" s="380"/>
      <c r="AF27" s="380"/>
      <c r="AG27" s="381"/>
      <c r="AH27" s="382">
        <v>3434</v>
      </c>
      <c r="AI27" s="383"/>
      <c r="AJ27" s="383"/>
      <c r="AK27" s="383"/>
      <c r="AL27" s="384"/>
      <c r="AM27" s="382">
        <v>12009854</v>
      </c>
      <c r="AN27" s="383"/>
      <c r="AO27" s="383"/>
      <c r="AP27" s="383"/>
      <c r="AQ27" s="383"/>
      <c r="AR27" s="384"/>
      <c r="AS27" s="382">
        <v>3497</v>
      </c>
      <c r="AT27" s="383"/>
      <c r="AU27" s="383"/>
      <c r="AV27" s="383"/>
      <c r="AW27" s="383"/>
      <c r="AX27" s="385"/>
      <c r="AY27" s="412" t="s">
        <v>172</v>
      </c>
      <c r="AZ27" s="413"/>
      <c r="BA27" s="413"/>
      <c r="BB27" s="413"/>
      <c r="BC27" s="413"/>
      <c r="BD27" s="413"/>
      <c r="BE27" s="413"/>
      <c r="BF27" s="413"/>
      <c r="BG27" s="413"/>
      <c r="BH27" s="413"/>
      <c r="BI27" s="413"/>
      <c r="BJ27" s="413"/>
      <c r="BK27" s="413"/>
      <c r="BL27" s="413"/>
      <c r="BM27" s="414"/>
      <c r="BN27" s="409">
        <v>1900000</v>
      </c>
      <c r="BO27" s="410"/>
      <c r="BP27" s="410"/>
      <c r="BQ27" s="410"/>
      <c r="BR27" s="410"/>
      <c r="BS27" s="410"/>
      <c r="BT27" s="410"/>
      <c r="BU27" s="411"/>
      <c r="BV27" s="409">
        <v>1900000</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2">
      <c r="A28" s="175"/>
      <c r="B28" s="422"/>
      <c r="C28" s="423"/>
      <c r="D28" s="424"/>
      <c r="E28" s="379" t="s">
        <v>173</v>
      </c>
      <c r="F28" s="380"/>
      <c r="G28" s="380"/>
      <c r="H28" s="380"/>
      <c r="I28" s="380"/>
      <c r="J28" s="380"/>
      <c r="K28" s="381"/>
      <c r="L28" s="382">
        <v>1</v>
      </c>
      <c r="M28" s="383"/>
      <c r="N28" s="383"/>
      <c r="O28" s="383"/>
      <c r="P28" s="384"/>
      <c r="Q28" s="382">
        <v>7350</v>
      </c>
      <c r="R28" s="383"/>
      <c r="S28" s="383"/>
      <c r="T28" s="383"/>
      <c r="U28" s="383"/>
      <c r="V28" s="384"/>
      <c r="W28" s="441"/>
      <c r="X28" s="423"/>
      <c r="Y28" s="424"/>
      <c r="Z28" s="379" t="s">
        <v>174</v>
      </c>
      <c r="AA28" s="380"/>
      <c r="AB28" s="380"/>
      <c r="AC28" s="380"/>
      <c r="AD28" s="380"/>
      <c r="AE28" s="380"/>
      <c r="AF28" s="380"/>
      <c r="AG28" s="381"/>
      <c r="AH28" s="382">
        <v>264</v>
      </c>
      <c r="AI28" s="383"/>
      <c r="AJ28" s="383"/>
      <c r="AK28" s="383"/>
      <c r="AL28" s="384"/>
      <c r="AM28" s="382">
        <v>830808</v>
      </c>
      <c r="AN28" s="383"/>
      <c r="AO28" s="383"/>
      <c r="AP28" s="383"/>
      <c r="AQ28" s="383"/>
      <c r="AR28" s="384"/>
      <c r="AS28" s="382">
        <v>3147</v>
      </c>
      <c r="AT28" s="383"/>
      <c r="AU28" s="383"/>
      <c r="AV28" s="383"/>
      <c r="AW28" s="383"/>
      <c r="AX28" s="385"/>
      <c r="AY28" s="389" t="s">
        <v>175</v>
      </c>
      <c r="AZ28" s="390"/>
      <c r="BA28" s="390"/>
      <c r="BB28" s="391"/>
      <c r="BC28" s="398" t="s">
        <v>46</v>
      </c>
      <c r="BD28" s="399"/>
      <c r="BE28" s="399"/>
      <c r="BF28" s="399"/>
      <c r="BG28" s="399"/>
      <c r="BH28" s="399"/>
      <c r="BI28" s="399"/>
      <c r="BJ28" s="399"/>
      <c r="BK28" s="399"/>
      <c r="BL28" s="399"/>
      <c r="BM28" s="400"/>
      <c r="BN28" s="401">
        <v>11666133</v>
      </c>
      <c r="BO28" s="402"/>
      <c r="BP28" s="402"/>
      <c r="BQ28" s="402"/>
      <c r="BR28" s="402"/>
      <c r="BS28" s="402"/>
      <c r="BT28" s="402"/>
      <c r="BU28" s="403"/>
      <c r="BV28" s="401">
        <v>11641850</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2">
      <c r="A29" s="175"/>
      <c r="B29" s="422"/>
      <c r="C29" s="423"/>
      <c r="D29" s="424"/>
      <c r="E29" s="379" t="s">
        <v>176</v>
      </c>
      <c r="F29" s="380"/>
      <c r="G29" s="380"/>
      <c r="H29" s="380"/>
      <c r="I29" s="380"/>
      <c r="J29" s="380"/>
      <c r="K29" s="381"/>
      <c r="L29" s="382">
        <v>46</v>
      </c>
      <c r="M29" s="383"/>
      <c r="N29" s="383"/>
      <c r="O29" s="383"/>
      <c r="P29" s="384"/>
      <c r="Q29" s="382">
        <v>6630</v>
      </c>
      <c r="R29" s="383"/>
      <c r="S29" s="383"/>
      <c r="T29" s="383"/>
      <c r="U29" s="383"/>
      <c r="V29" s="384"/>
      <c r="W29" s="442"/>
      <c r="X29" s="443"/>
      <c r="Y29" s="444"/>
      <c r="Z29" s="379" t="s">
        <v>177</v>
      </c>
      <c r="AA29" s="380"/>
      <c r="AB29" s="380"/>
      <c r="AC29" s="380"/>
      <c r="AD29" s="380"/>
      <c r="AE29" s="380"/>
      <c r="AF29" s="380"/>
      <c r="AG29" s="381"/>
      <c r="AH29" s="382">
        <v>7900</v>
      </c>
      <c r="AI29" s="383"/>
      <c r="AJ29" s="383"/>
      <c r="AK29" s="383"/>
      <c r="AL29" s="384"/>
      <c r="AM29" s="382">
        <v>26177810</v>
      </c>
      <c r="AN29" s="383"/>
      <c r="AO29" s="383"/>
      <c r="AP29" s="383"/>
      <c r="AQ29" s="383"/>
      <c r="AR29" s="384"/>
      <c r="AS29" s="382">
        <v>3314</v>
      </c>
      <c r="AT29" s="383"/>
      <c r="AU29" s="383"/>
      <c r="AV29" s="383"/>
      <c r="AW29" s="383"/>
      <c r="AX29" s="385"/>
      <c r="AY29" s="392"/>
      <c r="AZ29" s="393"/>
      <c r="BA29" s="393"/>
      <c r="BB29" s="394"/>
      <c r="BC29" s="386" t="s">
        <v>178</v>
      </c>
      <c r="BD29" s="387"/>
      <c r="BE29" s="387"/>
      <c r="BF29" s="387"/>
      <c r="BG29" s="387"/>
      <c r="BH29" s="387"/>
      <c r="BI29" s="387"/>
      <c r="BJ29" s="387"/>
      <c r="BK29" s="387"/>
      <c r="BL29" s="387"/>
      <c r="BM29" s="388"/>
      <c r="BN29" s="406">
        <v>3558830</v>
      </c>
      <c r="BO29" s="407"/>
      <c r="BP29" s="407"/>
      <c r="BQ29" s="407"/>
      <c r="BR29" s="407"/>
      <c r="BS29" s="407"/>
      <c r="BT29" s="407"/>
      <c r="BU29" s="408"/>
      <c r="BV29" s="406">
        <v>2671336</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179</v>
      </c>
      <c r="X30" s="368"/>
      <c r="Y30" s="368"/>
      <c r="Z30" s="368"/>
      <c r="AA30" s="368"/>
      <c r="AB30" s="368"/>
      <c r="AC30" s="368"/>
      <c r="AD30" s="368"/>
      <c r="AE30" s="368"/>
      <c r="AF30" s="368"/>
      <c r="AG30" s="369"/>
      <c r="AH30" s="370">
        <v>101.5</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27750720</v>
      </c>
      <c r="BO30" s="410"/>
      <c r="BP30" s="410"/>
      <c r="BQ30" s="410"/>
      <c r="BR30" s="410"/>
      <c r="BS30" s="410"/>
      <c r="BT30" s="410"/>
      <c r="BU30" s="411"/>
      <c r="BV30" s="409">
        <v>24248870</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59" t="s">
        <v>180</v>
      </c>
      <c r="D32" s="359"/>
      <c r="E32" s="359"/>
      <c r="F32" s="359"/>
      <c r="G32" s="359"/>
      <c r="H32" s="359"/>
      <c r="I32" s="359"/>
      <c r="J32" s="359"/>
      <c r="K32" s="359"/>
      <c r="L32" s="359"/>
      <c r="M32" s="359"/>
      <c r="N32" s="359"/>
      <c r="O32" s="359"/>
      <c r="P32" s="359"/>
      <c r="Q32" s="359"/>
      <c r="R32" s="359"/>
      <c r="S32" s="359"/>
      <c r="U32" s="360" t="s">
        <v>181</v>
      </c>
      <c r="V32" s="360"/>
      <c r="W32" s="360"/>
      <c r="X32" s="360"/>
      <c r="Y32" s="360"/>
      <c r="Z32" s="360"/>
      <c r="AA32" s="360"/>
      <c r="AB32" s="360"/>
      <c r="AC32" s="360"/>
      <c r="AD32" s="360"/>
      <c r="AE32" s="360"/>
      <c r="AF32" s="360"/>
      <c r="AG32" s="360"/>
      <c r="AH32" s="360"/>
      <c r="AI32" s="360"/>
      <c r="AJ32" s="360"/>
      <c r="AK32" s="360"/>
      <c r="AM32" s="360" t="s">
        <v>182</v>
      </c>
      <c r="AN32" s="360"/>
      <c r="AO32" s="360"/>
      <c r="AP32" s="360"/>
      <c r="AQ32" s="360"/>
      <c r="AR32" s="360"/>
      <c r="AS32" s="360"/>
      <c r="AT32" s="360"/>
      <c r="AU32" s="360"/>
      <c r="AV32" s="360"/>
      <c r="AW32" s="360"/>
      <c r="AX32" s="360"/>
      <c r="AY32" s="360"/>
      <c r="AZ32" s="360"/>
      <c r="BA32" s="360"/>
      <c r="BB32" s="360"/>
      <c r="BC32" s="360"/>
      <c r="BE32" s="360" t="s">
        <v>183</v>
      </c>
      <c r="BF32" s="360"/>
      <c r="BG32" s="360"/>
      <c r="BH32" s="360"/>
      <c r="BI32" s="360"/>
      <c r="BJ32" s="360"/>
      <c r="BK32" s="360"/>
      <c r="BL32" s="360"/>
      <c r="BM32" s="360"/>
      <c r="BN32" s="360"/>
      <c r="BO32" s="360"/>
      <c r="BP32" s="360"/>
      <c r="BQ32" s="360"/>
      <c r="BR32" s="360"/>
      <c r="BS32" s="360"/>
      <c r="BT32" s="360"/>
      <c r="BU32" s="360"/>
      <c r="BW32" s="360" t="s">
        <v>184</v>
      </c>
      <c r="BX32" s="360"/>
      <c r="BY32" s="360"/>
      <c r="BZ32" s="360"/>
      <c r="CA32" s="360"/>
      <c r="CB32" s="360"/>
      <c r="CC32" s="360"/>
      <c r="CD32" s="360"/>
      <c r="CE32" s="360"/>
      <c r="CF32" s="360"/>
      <c r="CG32" s="360"/>
      <c r="CH32" s="360"/>
      <c r="CI32" s="360"/>
      <c r="CJ32" s="360"/>
      <c r="CK32" s="360"/>
      <c r="CL32" s="360"/>
      <c r="CM32" s="360"/>
      <c r="CO32" s="360" t="s">
        <v>185</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7</v>
      </c>
      <c r="V34" s="354"/>
      <c r="W34" s="355" t="str">
        <f>IF('各会計、関係団体の財政状況及び健全化判断比率'!B28="","",'各会計、関係団体の財政状況及び健全化判断比率'!B28)</f>
        <v>競輪事業会計</v>
      </c>
      <c r="X34" s="355"/>
      <c r="Y34" s="355"/>
      <c r="Z34" s="355"/>
      <c r="AA34" s="355"/>
      <c r="AB34" s="355"/>
      <c r="AC34" s="355"/>
      <c r="AD34" s="355"/>
      <c r="AE34" s="355"/>
      <c r="AF34" s="355"/>
      <c r="AG34" s="355"/>
      <c r="AH34" s="355"/>
      <c r="AI34" s="355"/>
      <c r="AJ34" s="355"/>
      <c r="AK34" s="355"/>
      <c r="AL34" s="175"/>
      <c r="AM34" s="354">
        <f>IF(AO34="","",MAX(C34:D43,U34:V43)+1)</f>
        <v>14</v>
      </c>
      <c r="AN34" s="354"/>
      <c r="AO34" s="355" t="str">
        <f>IF('各会計、関係団体の財政状況及び健全化判断比率'!B35="","",'各会計、関係団体の財政状況及び健全化判断比率'!B35)</f>
        <v>水道事業会計</v>
      </c>
      <c r="AP34" s="355"/>
      <c r="AQ34" s="355"/>
      <c r="AR34" s="355"/>
      <c r="AS34" s="355"/>
      <c r="AT34" s="355"/>
      <c r="AU34" s="355"/>
      <c r="AV34" s="355"/>
      <c r="AW34" s="355"/>
      <c r="AX34" s="355"/>
      <c r="AY34" s="355"/>
      <c r="AZ34" s="355"/>
      <c r="BA34" s="355"/>
      <c r="BB34" s="355"/>
      <c r="BC34" s="355"/>
      <c r="BD34" s="175"/>
      <c r="BE34" s="354">
        <f>IF(BG34="","",MAX(C34:D43,U34:V43,AM34:AN43)+1)</f>
        <v>18</v>
      </c>
      <c r="BF34" s="354"/>
      <c r="BG34" s="355" t="str">
        <f>IF('各会計、関係団体の財政状況及び健全化判断比率'!B39="","",'各会計、関係団体の財政状況及び健全化判断比率'!B39)</f>
        <v>農業集落排水事業会計</v>
      </c>
      <c r="BH34" s="355"/>
      <c r="BI34" s="355"/>
      <c r="BJ34" s="355"/>
      <c r="BK34" s="355"/>
      <c r="BL34" s="355"/>
      <c r="BM34" s="355"/>
      <c r="BN34" s="355"/>
      <c r="BO34" s="355"/>
      <c r="BP34" s="355"/>
      <c r="BQ34" s="355"/>
      <c r="BR34" s="355"/>
      <c r="BS34" s="355"/>
      <c r="BT34" s="355"/>
      <c r="BU34" s="355"/>
      <c r="BV34" s="175"/>
      <c r="BW34" s="354">
        <f>IF(BY34="","",MAX(C34:D43,U34:V43,AM34:AN43,BE34:BF43)+1)</f>
        <v>20</v>
      </c>
      <c r="BX34" s="354"/>
      <c r="BY34" s="355" t="str">
        <f>IF('各会計、関係団体の財政状況及び健全化判断比率'!B68="","",'各会計、関係団体の財政状況及び健全化判断比率'!B68)</f>
        <v>共立蒲原総合病院組合</v>
      </c>
      <c r="BZ34" s="355"/>
      <c r="CA34" s="355"/>
      <c r="CB34" s="355"/>
      <c r="CC34" s="355"/>
      <c r="CD34" s="355"/>
      <c r="CE34" s="355"/>
      <c r="CF34" s="355"/>
      <c r="CG34" s="355"/>
      <c r="CH34" s="355"/>
      <c r="CI34" s="355"/>
      <c r="CJ34" s="355"/>
      <c r="CK34" s="355"/>
      <c r="CL34" s="355"/>
      <c r="CM34" s="355"/>
      <c r="CN34" s="175"/>
      <c r="CO34" s="354">
        <f>IF(CQ34="","",MAX(C34:D43,U34:V43,AM34:AN43,BE34:BF43,BW34:BX43)+1)</f>
        <v>24</v>
      </c>
      <c r="CP34" s="354"/>
      <c r="CQ34" s="355" t="str">
        <f>IF('各会計、関係団体の財政状況及び健全化判断比率'!BS7="","",'各会計、関係団体の財政状況及び健全化判断比率'!BS7)</f>
        <v>静岡市土地開発公社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電気事業経営記念基金会計</v>
      </c>
      <c r="F35" s="355"/>
      <c r="G35" s="355"/>
      <c r="H35" s="355"/>
      <c r="I35" s="355"/>
      <c r="J35" s="355"/>
      <c r="K35" s="355"/>
      <c r="L35" s="355"/>
      <c r="M35" s="355"/>
      <c r="N35" s="355"/>
      <c r="O35" s="355"/>
      <c r="P35" s="355"/>
      <c r="Q35" s="355"/>
      <c r="R35" s="355"/>
      <c r="S35" s="355"/>
      <c r="T35" s="175"/>
      <c r="U35" s="354">
        <f>IF(W35="","",U34+1)</f>
        <v>8</v>
      </c>
      <c r="V35" s="354"/>
      <c r="W35" s="355" t="str">
        <f>IF('各会計、関係団体の財政状況及び健全化判断比率'!B29="","",'各会計、関係団体の財政状況及び健全化判断比率'!B29)</f>
        <v>国民健康保険事業会計（事業勘定）</v>
      </c>
      <c r="X35" s="355"/>
      <c r="Y35" s="355"/>
      <c r="Z35" s="355"/>
      <c r="AA35" s="355"/>
      <c r="AB35" s="355"/>
      <c r="AC35" s="355"/>
      <c r="AD35" s="355"/>
      <c r="AE35" s="355"/>
      <c r="AF35" s="355"/>
      <c r="AG35" s="355"/>
      <c r="AH35" s="355"/>
      <c r="AI35" s="355"/>
      <c r="AJ35" s="355"/>
      <c r="AK35" s="355"/>
      <c r="AL35" s="175"/>
      <c r="AM35" s="354">
        <f t="shared" ref="AM35:AM43" si="0">IF(AO35="","",AM34+1)</f>
        <v>15</v>
      </c>
      <c r="AN35" s="354"/>
      <c r="AO35" s="355" t="str">
        <f>IF('各会計、関係団体の財政状況及び健全化判断比率'!B36="","",'各会計、関係団体の財政状況及び健全化判断比率'!B36)</f>
        <v>下水道事業会計</v>
      </c>
      <c r="AP35" s="355"/>
      <c r="AQ35" s="355"/>
      <c r="AR35" s="355"/>
      <c r="AS35" s="355"/>
      <c r="AT35" s="355"/>
      <c r="AU35" s="355"/>
      <c r="AV35" s="355"/>
      <c r="AW35" s="355"/>
      <c r="AX35" s="355"/>
      <c r="AY35" s="355"/>
      <c r="AZ35" s="355"/>
      <c r="BA35" s="355"/>
      <c r="BB35" s="355"/>
      <c r="BC35" s="355"/>
      <c r="BD35" s="175"/>
      <c r="BE35" s="354">
        <f t="shared" ref="BE35:BE43" si="1">IF(BG35="","",BE34+1)</f>
        <v>19</v>
      </c>
      <c r="BF35" s="354"/>
      <c r="BG35" s="355" t="str">
        <f>IF('各会計、関係団体の財政状況及び健全化判断比率'!B40="","",'各会計、関係団体の財政状況及び健全化判断比率'!B40)</f>
        <v>中央卸売市場事業会計</v>
      </c>
      <c r="BH35" s="355"/>
      <c r="BI35" s="355"/>
      <c r="BJ35" s="355"/>
      <c r="BK35" s="355"/>
      <c r="BL35" s="355"/>
      <c r="BM35" s="355"/>
      <c r="BN35" s="355"/>
      <c r="BO35" s="355"/>
      <c r="BP35" s="355"/>
      <c r="BQ35" s="355"/>
      <c r="BR35" s="355"/>
      <c r="BS35" s="355"/>
      <c r="BT35" s="355"/>
      <c r="BU35" s="355"/>
      <c r="BV35" s="175"/>
      <c r="BW35" s="354">
        <f t="shared" ref="BW35:BW43" si="2">IF(BY35="","",BW34+1)</f>
        <v>21</v>
      </c>
      <c r="BX35" s="354"/>
      <c r="BY35" s="355" t="str">
        <f>IF('各会計、関係団体の財政状況及び健全化判断比率'!B69="","",'各会計、関係団体の財政状況及び健全化判断比率'!B69)</f>
        <v>静岡県後期高齢者医療広域連合（事業会計分）</v>
      </c>
      <c r="BZ35" s="355"/>
      <c r="CA35" s="355"/>
      <c r="CB35" s="355"/>
      <c r="CC35" s="355"/>
      <c r="CD35" s="355"/>
      <c r="CE35" s="355"/>
      <c r="CF35" s="355"/>
      <c r="CG35" s="355"/>
      <c r="CH35" s="355"/>
      <c r="CI35" s="355"/>
      <c r="CJ35" s="355"/>
      <c r="CK35" s="355"/>
      <c r="CL35" s="355"/>
      <c r="CM35" s="355"/>
      <c r="CN35" s="175"/>
      <c r="CO35" s="354">
        <f t="shared" ref="CO35:CO43" si="3">IF(CQ35="","",CO34+1)</f>
        <v>25</v>
      </c>
      <c r="CP35" s="354"/>
      <c r="CQ35" s="355" t="str">
        <f>IF('各会計、関係団体の財政状況及び健全化判断比率'!BS8="","",'各会計、関係団体の財政状況及び健全化判断比率'!BS8)</f>
        <v>静岡市まちづくり公社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土地区画整理清算金会計</v>
      </c>
      <c r="F36" s="355"/>
      <c r="G36" s="355"/>
      <c r="H36" s="355"/>
      <c r="I36" s="355"/>
      <c r="J36" s="355"/>
      <c r="K36" s="355"/>
      <c r="L36" s="355"/>
      <c r="M36" s="355"/>
      <c r="N36" s="355"/>
      <c r="O36" s="355"/>
      <c r="P36" s="355"/>
      <c r="Q36" s="355"/>
      <c r="R36" s="355"/>
      <c r="S36" s="355"/>
      <c r="T36" s="175"/>
      <c r="U36" s="354">
        <f t="shared" ref="U36:U43" si="4">IF(W36="","",U35+1)</f>
        <v>9</v>
      </c>
      <c r="V36" s="354"/>
      <c r="W36" s="355" t="str">
        <f>IF('各会計、関係団体の財政状況及び健全化判断比率'!B30="","",'各会計、関係団体の財政状況及び健全化判断比率'!B30)</f>
        <v>国民健康保険事業会計（直営診療施設勘定）</v>
      </c>
      <c r="X36" s="355"/>
      <c r="Y36" s="355"/>
      <c r="Z36" s="355"/>
      <c r="AA36" s="355"/>
      <c r="AB36" s="355"/>
      <c r="AC36" s="355"/>
      <c r="AD36" s="355"/>
      <c r="AE36" s="355"/>
      <c r="AF36" s="355"/>
      <c r="AG36" s="355"/>
      <c r="AH36" s="355"/>
      <c r="AI36" s="355"/>
      <c r="AJ36" s="355"/>
      <c r="AK36" s="355"/>
      <c r="AL36" s="175"/>
      <c r="AM36" s="354">
        <f t="shared" si="0"/>
        <v>16</v>
      </c>
      <c r="AN36" s="354"/>
      <c r="AO36" s="355" t="str">
        <f>IF('各会計、関係団体の財政状況及び健全化判断比率'!B37="","",'各会計、関係団体の財政状況及び健全化判断比率'!B37)</f>
        <v>病院事業会計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22</v>
      </c>
      <c r="BX36" s="354"/>
      <c r="BY36" s="355" t="str">
        <f>IF('各会計、関係団体の財政状況及び健全化判断比率'!B70="","",'各会計、関係団体の財政状況及び健全化判断比率'!B70)</f>
        <v>静岡県後期高齢者医療広域連合（普通会計分）</v>
      </c>
      <c r="BZ36" s="355"/>
      <c r="CA36" s="355"/>
      <c r="CB36" s="355"/>
      <c r="CC36" s="355"/>
      <c r="CD36" s="355"/>
      <c r="CE36" s="355"/>
      <c r="CF36" s="355"/>
      <c r="CG36" s="355"/>
      <c r="CH36" s="355"/>
      <c r="CI36" s="355"/>
      <c r="CJ36" s="355"/>
      <c r="CK36" s="355"/>
      <c r="CL36" s="355"/>
      <c r="CM36" s="355"/>
      <c r="CN36" s="175"/>
      <c r="CO36" s="354">
        <f t="shared" si="3"/>
        <v>26</v>
      </c>
      <c r="CP36" s="354"/>
      <c r="CQ36" s="355" t="str">
        <f>IF('各会計、関係団体の財政状況及び健全化判断比率'!BS9="","",'各会計、関係団体の財政状況及び健全化判断比率'!BS9)</f>
        <v>静岡市文化振興財団</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f>IF(E37="","",C36+1)</f>
        <v>4</v>
      </c>
      <c r="D37" s="354"/>
      <c r="E37" s="355" t="str">
        <f>IF('各会計、関係団体の財政状況及び健全化判断比率'!B10="","",'各会計、関係団体の財政状況及び健全化判断比率'!B10)</f>
        <v>母子・父子・寡婦福祉資金貸付金会計</v>
      </c>
      <c r="F37" s="355"/>
      <c r="G37" s="355"/>
      <c r="H37" s="355"/>
      <c r="I37" s="355"/>
      <c r="J37" s="355"/>
      <c r="K37" s="355"/>
      <c r="L37" s="355"/>
      <c r="M37" s="355"/>
      <c r="N37" s="355"/>
      <c r="O37" s="355"/>
      <c r="P37" s="355"/>
      <c r="Q37" s="355"/>
      <c r="R37" s="355"/>
      <c r="S37" s="355"/>
      <c r="T37" s="175"/>
      <c r="U37" s="354">
        <f t="shared" si="4"/>
        <v>10</v>
      </c>
      <c r="V37" s="354"/>
      <c r="W37" s="355" t="str">
        <f>IF('各会計、関係団体の財政状況及び健全化判断比率'!B31="","",'各会計、関係団体の財政状況及び健全化判断比率'!B31)</f>
        <v>駐車場事業会計</v>
      </c>
      <c r="X37" s="355"/>
      <c r="Y37" s="355"/>
      <c r="Z37" s="355"/>
      <c r="AA37" s="355"/>
      <c r="AB37" s="355"/>
      <c r="AC37" s="355"/>
      <c r="AD37" s="355"/>
      <c r="AE37" s="355"/>
      <c r="AF37" s="355"/>
      <c r="AG37" s="355"/>
      <c r="AH37" s="355"/>
      <c r="AI37" s="355"/>
      <c r="AJ37" s="355"/>
      <c r="AK37" s="355"/>
      <c r="AL37" s="175"/>
      <c r="AM37" s="354">
        <f t="shared" si="0"/>
        <v>17</v>
      </c>
      <c r="AN37" s="354"/>
      <c r="AO37" s="355" t="str">
        <f>IF('各会計、関係団体の財政状況及び健全化判断比率'!B38="","",'各会計、関係団体の財政状況及び健全化判断比率'!B38)</f>
        <v>簡易水道事業会計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23</v>
      </c>
      <c r="BX37" s="354"/>
      <c r="BY37" s="355" t="str">
        <f>IF('各会計、関係団体の財政状況及び健全化判断比率'!B71="","",'各会計、関係団体の財政状況及び健全化判断比率'!B71)</f>
        <v>静岡地方税滞納整理機構</v>
      </c>
      <c r="BZ37" s="355"/>
      <c r="CA37" s="355"/>
      <c r="CB37" s="355"/>
      <c r="CC37" s="355"/>
      <c r="CD37" s="355"/>
      <c r="CE37" s="355"/>
      <c r="CF37" s="355"/>
      <c r="CG37" s="355"/>
      <c r="CH37" s="355"/>
      <c r="CI37" s="355"/>
      <c r="CJ37" s="355"/>
      <c r="CK37" s="355"/>
      <c r="CL37" s="355"/>
      <c r="CM37" s="355"/>
      <c r="CN37" s="175"/>
      <c r="CO37" s="354">
        <f t="shared" si="3"/>
        <v>27</v>
      </c>
      <c r="CP37" s="354"/>
      <c r="CQ37" s="355" t="str">
        <f>IF('各会計、関係団体の財政状況及び健全化判断比率'!BS10="","",'各会計、関係団体の財政状況及び健全化判断比率'!BS10)</f>
        <v>静岡市スポーツ協会</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f t="shared" ref="C38:C43" si="5">IF(E38="","",C37+1)</f>
        <v>5</v>
      </c>
      <c r="D38" s="354"/>
      <c r="E38" s="355" t="str">
        <f>IF('各会計、関係団体の財政状況及び健全化判断比率'!B11="","",'各会計、関係団体の財政状況及び健全化判断比率'!B11)</f>
        <v>公債管理事業会計</v>
      </c>
      <c r="F38" s="355"/>
      <c r="G38" s="355"/>
      <c r="H38" s="355"/>
      <c r="I38" s="355"/>
      <c r="J38" s="355"/>
      <c r="K38" s="355"/>
      <c r="L38" s="355"/>
      <c r="M38" s="355"/>
      <c r="N38" s="355"/>
      <c r="O38" s="355"/>
      <c r="P38" s="355"/>
      <c r="Q38" s="355"/>
      <c r="R38" s="355"/>
      <c r="S38" s="355"/>
      <c r="T38" s="175"/>
      <c r="U38" s="354">
        <f t="shared" si="4"/>
        <v>11</v>
      </c>
      <c r="V38" s="354"/>
      <c r="W38" s="355" t="str">
        <f>IF('各会計、関係団体の財政状況及び健全化判断比率'!B32="","",'各会計、関係団体の財政状況及び健全化判断比率'!B32)</f>
        <v>介護保険事業会計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28</v>
      </c>
      <c r="CP38" s="354"/>
      <c r="CQ38" s="355" t="str">
        <f>IF('各会計、関係団体の財政状況及び健全化判断比率'!BS11="","",'各会計、関係団体の財政状況及び健全化判断比率'!BS11)</f>
        <v>静岡市環境公社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f t="shared" si="5"/>
        <v>6</v>
      </c>
      <c r="D39" s="354"/>
      <c r="E39" s="355" t="str">
        <f>IF('各会計、関係団体の財政状況及び健全化判断比率'!B12="","",'各会計、関係団体の財政状況及び健全化判断比率'!B12)</f>
        <v>静岡市立静岡病院事業債管理事業会計</v>
      </c>
      <c r="F39" s="355"/>
      <c r="G39" s="355"/>
      <c r="H39" s="355"/>
      <c r="I39" s="355"/>
      <c r="J39" s="355"/>
      <c r="K39" s="355"/>
      <c r="L39" s="355"/>
      <c r="M39" s="355"/>
      <c r="N39" s="355"/>
      <c r="O39" s="355"/>
      <c r="P39" s="355"/>
      <c r="Q39" s="355"/>
      <c r="R39" s="355"/>
      <c r="S39" s="355"/>
      <c r="T39" s="175"/>
      <c r="U39" s="354">
        <f t="shared" si="4"/>
        <v>12</v>
      </c>
      <c r="V39" s="354"/>
      <c r="W39" s="355" t="str">
        <f>IF('各会計、関係団体の財政状況及び健全化判断比率'!B33="","",'各会計、関係団体の財政状況及び健全化判断比率'!B33)</f>
        <v>介護保険サービス会計</v>
      </c>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29</v>
      </c>
      <c r="CP39" s="354"/>
      <c r="CQ39" s="355" t="str">
        <f>IF('各会計、関係団体の財政状況及び健全化判断比率'!BS12="","",'各会計、関係団体の財政状況及び健全化判断比率'!BS12)</f>
        <v>するが企画観光局</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f t="shared" si="4"/>
        <v>13</v>
      </c>
      <c r="V40" s="354"/>
      <c r="W40" s="355" t="str">
        <f>IF('各会計、関係団体の財政状況及び健全化判断比率'!B34="","",'各会計、関係団体の財政状況及び健全化判断比率'!B34)</f>
        <v>後期高齢者医療事業会計</v>
      </c>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30</v>
      </c>
      <c r="CP40" s="354"/>
      <c r="CQ40" s="355" t="str">
        <f>IF('各会計、関係団体の財政状況及び健全化判断比率'!BS13="","",'各会計、関係団体の財政状況及び健全化判断比率'!BS13)</f>
        <v>静岡市勤労者福祉サービスセンター</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31</v>
      </c>
      <c r="CP41" s="354"/>
      <c r="CQ41" s="355" t="str">
        <f>IF('各会計、関係団体の財政状況及び健全化判断比率'!BS14="","",'各会計、関係団体の財政状況及び健全化判断比率'!BS14)</f>
        <v>静岡産業振興協会</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32</v>
      </c>
      <c r="CP42" s="354"/>
      <c r="CQ42" s="355" t="str">
        <f>IF('各会計、関係団体の財政状況及び健全化判断比率'!BS15="","",'各会計、関係団体の財政状況及び健全化判断比率'!BS15)</f>
        <v>駿府楽市</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33</v>
      </c>
      <c r="CP43" s="354"/>
      <c r="CQ43" s="355" t="str">
        <f>IF('各会計、関係団体の財政状況及び健全化判断比率'!BS16="","",'各会計、関係団体の財政状況及び健全化判断比率'!BS16)</f>
        <v>静岡市動物園協会</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uySTjOGdF/aAMwlAILHQA202t38colD+Gb7+H4HV+KTlzJYJZqW8ZU2QmjmSHJ0DRypszu87mxZLzwPQXvZiqw==" saltValue="qdyl3ketxyQI+hPw8Vbi0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215</v>
      </c>
      <c r="C5" s="664"/>
      <c r="D5" s="664"/>
      <c r="E5" s="664"/>
      <c r="F5" s="664"/>
      <c r="G5" s="664"/>
      <c r="H5" s="664"/>
      <c r="I5" s="664"/>
      <c r="J5" s="664"/>
      <c r="K5" s="664"/>
      <c r="L5" s="664"/>
      <c r="M5" s="664"/>
      <c r="N5" s="664"/>
      <c r="O5" s="664"/>
      <c r="P5" s="664"/>
      <c r="Q5" s="665"/>
      <c r="R5" s="660">
        <v>141996245</v>
      </c>
      <c r="S5" s="661"/>
      <c r="T5" s="661"/>
      <c r="U5" s="661"/>
      <c r="V5" s="661"/>
      <c r="W5" s="661"/>
      <c r="X5" s="661"/>
      <c r="Y5" s="689"/>
      <c r="Z5" s="702">
        <v>38.9</v>
      </c>
      <c r="AA5" s="702"/>
      <c r="AB5" s="702"/>
      <c r="AC5" s="702"/>
      <c r="AD5" s="703">
        <v>131252393</v>
      </c>
      <c r="AE5" s="703"/>
      <c r="AF5" s="703"/>
      <c r="AG5" s="703"/>
      <c r="AH5" s="703"/>
      <c r="AI5" s="703"/>
      <c r="AJ5" s="703"/>
      <c r="AK5" s="703"/>
      <c r="AL5" s="690">
        <v>67.7</v>
      </c>
      <c r="AM5" s="673"/>
      <c r="AN5" s="673"/>
      <c r="AO5" s="691"/>
      <c r="AP5" s="663" t="s">
        <v>216</v>
      </c>
      <c r="AQ5" s="664"/>
      <c r="AR5" s="664"/>
      <c r="AS5" s="664"/>
      <c r="AT5" s="664"/>
      <c r="AU5" s="664"/>
      <c r="AV5" s="664"/>
      <c r="AW5" s="664"/>
      <c r="AX5" s="664"/>
      <c r="AY5" s="664"/>
      <c r="AZ5" s="664"/>
      <c r="BA5" s="664"/>
      <c r="BB5" s="664"/>
      <c r="BC5" s="664"/>
      <c r="BD5" s="664"/>
      <c r="BE5" s="664"/>
      <c r="BF5" s="665"/>
      <c r="BG5" s="614">
        <v>126954641</v>
      </c>
      <c r="BH5" s="615"/>
      <c r="BI5" s="615"/>
      <c r="BJ5" s="615"/>
      <c r="BK5" s="615"/>
      <c r="BL5" s="615"/>
      <c r="BM5" s="615"/>
      <c r="BN5" s="616"/>
      <c r="BO5" s="650">
        <v>89.4</v>
      </c>
      <c r="BP5" s="650"/>
      <c r="BQ5" s="650"/>
      <c r="BR5" s="650"/>
      <c r="BS5" s="651" t="s">
        <v>122</v>
      </c>
      <c r="BT5" s="651"/>
      <c r="BU5" s="651"/>
      <c r="BV5" s="651"/>
      <c r="BW5" s="651"/>
      <c r="BX5" s="651"/>
      <c r="BY5" s="651"/>
      <c r="BZ5" s="651"/>
      <c r="CA5" s="651"/>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2">
      <c r="B6" s="611" t="s">
        <v>220</v>
      </c>
      <c r="C6" s="612"/>
      <c r="D6" s="612"/>
      <c r="E6" s="612"/>
      <c r="F6" s="612"/>
      <c r="G6" s="612"/>
      <c r="H6" s="612"/>
      <c r="I6" s="612"/>
      <c r="J6" s="612"/>
      <c r="K6" s="612"/>
      <c r="L6" s="612"/>
      <c r="M6" s="612"/>
      <c r="N6" s="612"/>
      <c r="O6" s="612"/>
      <c r="P6" s="612"/>
      <c r="Q6" s="613"/>
      <c r="R6" s="614">
        <v>2471444</v>
      </c>
      <c r="S6" s="615"/>
      <c r="T6" s="615"/>
      <c r="U6" s="615"/>
      <c r="V6" s="615"/>
      <c r="W6" s="615"/>
      <c r="X6" s="615"/>
      <c r="Y6" s="616"/>
      <c r="Z6" s="650">
        <v>0.7</v>
      </c>
      <c r="AA6" s="650"/>
      <c r="AB6" s="650"/>
      <c r="AC6" s="650"/>
      <c r="AD6" s="651">
        <v>2471444</v>
      </c>
      <c r="AE6" s="651"/>
      <c r="AF6" s="651"/>
      <c r="AG6" s="651"/>
      <c r="AH6" s="651"/>
      <c r="AI6" s="651"/>
      <c r="AJ6" s="651"/>
      <c r="AK6" s="651"/>
      <c r="AL6" s="617">
        <v>1.3</v>
      </c>
      <c r="AM6" s="618"/>
      <c r="AN6" s="618"/>
      <c r="AO6" s="652"/>
      <c r="AP6" s="611" t="s">
        <v>221</v>
      </c>
      <c r="AQ6" s="612"/>
      <c r="AR6" s="612"/>
      <c r="AS6" s="612"/>
      <c r="AT6" s="612"/>
      <c r="AU6" s="612"/>
      <c r="AV6" s="612"/>
      <c r="AW6" s="612"/>
      <c r="AX6" s="612"/>
      <c r="AY6" s="612"/>
      <c r="AZ6" s="612"/>
      <c r="BA6" s="612"/>
      <c r="BB6" s="612"/>
      <c r="BC6" s="612"/>
      <c r="BD6" s="612"/>
      <c r="BE6" s="612"/>
      <c r="BF6" s="613"/>
      <c r="BG6" s="614">
        <v>126954641</v>
      </c>
      <c r="BH6" s="615"/>
      <c r="BI6" s="615"/>
      <c r="BJ6" s="615"/>
      <c r="BK6" s="615"/>
      <c r="BL6" s="615"/>
      <c r="BM6" s="615"/>
      <c r="BN6" s="616"/>
      <c r="BO6" s="650">
        <v>89.4</v>
      </c>
      <c r="BP6" s="650"/>
      <c r="BQ6" s="650"/>
      <c r="BR6" s="650"/>
      <c r="BS6" s="651" t="s">
        <v>122</v>
      </c>
      <c r="BT6" s="651"/>
      <c r="BU6" s="651"/>
      <c r="BV6" s="651"/>
      <c r="BW6" s="651"/>
      <c r="BX6" s="651"/>
      <c r="BY6" s="651"/>
      <c r="BZ6" s="651"/>
      <c r="CA6" s="651"/>
      <c r="CB6" s="682"/>
      <c r="CD6" s="663" t="s">
        <v>222</v>
      </c>
      <c r="CE6" s="664"/>
      <c r="CF6" s="664"/>
      <c r="CG6" s="664"/>
      <c r="CH6" s="664"/>
      <c r="CI6" s="664"/>
      <c r="CJ6" s="664"/>
      <c r="CK6" s="664"/>
      <c r="CL6" s="664"/>
      <c r="CM6" s="664"/>
      <c r="CN6" s="664"/>
      <c r="CO6" s="664"/>
      <c r="CP6" s="664"/>
      <c r="CQ6" s="665"/>
      <c r="CR6" s="614">
        <v>1046901</v>
      </c>
      <c r="CS6" s="615"/>
      <c r="CT6" s="615"/>
      <c r="CU6" s="615"/>
      <c r="CV6" s="615"/>
      <c r="CW6" s="615"/>
      <c r="CX6" s="615"/>
      <c r="CY6" s="616"/>
      <c r="CZ6" s="690">
        <v>0.3</v>
      </c>
      <c r="DA6" s="673"/>
      <c r="DB6" s="673"/>
      <c r="DC6" s="692"/>
      <c r="DD6" s="620">
        <v>6688</v>
      </c>
      <c r="DE6" s="615"/>
      <c r="DF6" s="615"/>
      <c r="DG6" s="615"/>
      <c r="DH6" s="615"/>
      <c r="DI6" s="615"/>
      <c r="DJ6" s="615"/>
      <c r="DK6" s="615"/>
      <c r="DL6" s="615"/>
      <c r="DM6" s="615"/>
      <c r="DN6" s="615"/>
      <c r="DO6" s="615"/>
      <c r="DP6" s="616"/>
      <c r="DQ6" s="620">
        <v>1041570</v>
      </c>
      <c r="DR6" s="615"/>
      <c r="DS6" s="615"/>
      <c r="DT6" s="615"/>
      <c r="DU6" s="615"/>
      <c r="DV6" s="615"/>
      <c r="DW6" s="615"/>
      <c r="DX6" s="615"/>
      <c r="DY6" s="615"/>
      <c r="DZ6" s="615"/>
      <c r="EA6" s="615"/>
      <c r="EB6" s="615"/>
      <c r="EC6" s="649"/>
    </row>
    <row r="7" spans="2:143" ht="11.25" customHeight="1" x14ac:dyDescent="0.2">
      <c r="B7" s="611" t="s">
        <v>223</v>
      </c>
      <c r="C7" s="612"/>
      <c r="D7" s="612"/>
      <c r="E7" s="612"/>
      <c r="F7" s="612"/>
      <c r="G7" s="612"/>
      <c r="H7" s="612"/>
      <c r="I7" s="612"/>
      <c r="J7" s="612"/>
      <c r="K7" s="612"/>
      <c r="L7" s="612"/>
      <c r="M7" s="612"/>
      <c r="N7" s="612"/>
      <c r="O7" s="612"/>
      <c r="P7" s="612"/>
      <c r="Q7" s="613"/>
      <c r="R7" s="614">
        <v>46615</v>
      </c>
      <c r="S7" s="615"/>
      <c r="T7" s="615"/>
      <c r="U7" s="615"/>
      <c r="V7" s="615"/>
      <c r="W7" s="615"/>
      <c r="X7" s="615"/>
      <c r="Y7" s="616"/>
      <c r="Z7" s="650">
        <v>0</v>
      </c>
      <c r="AA7" s="650"/>
      <c r="AB7" s="650"/>
      <c r="AC7" s="650"/>
      <c r="AD7" s="651">
        <v>46615</v>
      </c>
      <c r="AE7" s="651"/>
      <c r="AF7" s="651"/>
      <c r="AG7" s="651"/>
      <c r="AH7" s="651"/>
      <c r="AI7" s="651"/>
      <c r="AJ7" s="651"/>
      <c r="AK7" s="651"/>
      <c r="AL7" s="617">
        <v>0</v>
      </c>
      <c r="AM7" s="618"/>
      <c r="AN7" s="618"/>
      <c r="AO7" s="652"/>
      <c r="AP7" s="611" t="s">
        <v>224</v>
      </c>
      <c r="AQ7" s="612"/>
      <c r="AR7" s="612"/>
      <c r="AS7" s="612"/>
      <c r="AT7" s="612"/>
      <c r="AU7" s="612"/>
      <c r="AV7" s="612"/>
      <c r="AW7" s="612"/>
      <c r="AX7" s="612"/>
      <c r="AY7" s="612"/>
      <c r="AZ7" s="612"/>
      <c r="BA7" s="612"/>
      <c r="BB7" s="612"/>
      <c r="BC7" s="612"/>
      <c r="BD7" s="612"/>
      <c r="BE7" s="612"/>
      <c r="BF7" s="613"/>
      <c r="BG7" s="614">
        <v>66321395</v>
      </c>
      <c r="BH7" s="615"/>
      <c r="BI7" s="615"/>
      <c r="BJ7" s="615"/>
      <c r="BK7" s="615"/>
      <c r="BL7" s="615"/>
      <c r="BM7" s="615"/>
      <c r="BN7" s="616"/>
      <c r="BO7" s="650">
        <v>46.7</v>
      </c>
      <c r="BP7" s="650"/>
      <c r="BQ7" s="650"/>
      <c r="BR7" s="650"/>
      <c r="BS7" s="651" t="s">
        <v>122</v>
      </c>
      <c r="BT7" s="651"/>
      <c r="BU7" s="651"/>
      <c r="BV7" s="651"/>
      <c r="BW7" s="651"/>
      <c r="BX7" s="651"/>
      <c r="BY7" s="651"/>
      <c r="BZ7" s="651"/>
      <c r="CA7" s="651"/>
      <c r="CB7" s="682"/>
      <c r="CD7" s="611" t="s">
        <v>225</v>
      </c>
      <c r="CE7" s="612"/>
      <c r="CF7" s="612"/>
      <c r="CG7" s="612"/>
      <c r="CH7" s="612"/>
      <c r="CI7" s="612"/>
      <c r="CJ7" s="612"/>
      <c r="CK7" s="612"/>
      <c r="CL7" s="612"/>
      <c r="CM7" s="612"/>
      <c r="CN7" s="612"/>
      <c r="CO7" s="612"/>
      <c r="CP7" s="612"/>
      <c r="CQ7" s="613"/>
      <c r="CR7" s="614">
        <v>26673532</v>
      </c>
      <c r="CS7" s="615"/>
      <c r="CT7" s="615"/>
      <c r="CU7" s="615"/>
      <c r="CV7" s="615"/>
      <c r="CW7" s="615"/>
      <c r="CX7" s="615"/>
      <c r="CY7" s="616"/>
      <c r="CZ7" s="650">
        <v>7.6</v>
      </c>
      <c r="DA7" s="650"/>
      <c r="DB7" s="650"/>
      <c r="DC7" s="650"/>
      <c r="DD7" s="620">
        <v>651450</v>
      </c>
      <c r="DE7" s="615"/>
      <c r="DF7" s="615"/>
      <c r="DG7" s="615"/>
      <c r="DH7" s="615"/>
      <c r="DI7" s="615"/>
      <c r="DJ7" s="615"/>
      <c r="DK7" s="615"/>
      <c r="DL7" s="615"/>
      <c r="DM7" s="615"/>
      <c r="DN7" s="615"/>
      <c r="DO7" s="615"/>
      <c r="DP7" s="616"/>
      <c r="DQ7" s="620">
        <v>22932198</v>
      </c>
      <c r="DR7" s="615"/>
      <c r="DS7" s="615"/>
      <c r="DT7" s="615"/>
      <c r="DU7" s="615"/>
      <c r="DV7" s="615"/>
      <c r="DW7" s="615"/>
      <c r="DX7" s="615"/>
      <c r="DY7" s="615"/>
      <c r="DZ7" s="615"/>
      <c r="EA7" s="615"/>
      <c r="EB7" s="615"/>
      <c r="EC7" s="649"/>
    </row>
    <row r="8" spans="2:143" ht="11.25" customHeight="1" x14ac:dyDescent="0.2">
      <c r="B8" s="611" t="s">
        <v>226</v>
      </c>
      <c r="C8" s="612"/>
      <c r="D8" s="612"/>
      <c r="E8" s="612"/>
      <c r="F8" s="612"/>
      <c r="G8" s="612"/>
      <c r="H8" s="612"/>
      <c r="I8" s="612"/>
      <c r="J8" s="612"/>
      <c r="K8" s="612"/>
      <c r="L8" s="612"/>
      <c r="M8" s="612"/>
      <c r="N8" s="612"/>
      <c r="O8" s="612"/>
      <c r="P8" s="612"/>
      <c r="Q8" s="613"/>
      <c r="R8" s="614">
        <v>721650</v>
      </c>
      <c r="S8" s="615"/>
      <c r="T8" s="615"/>
      <c r="U8" s="615"/>
      <c r="V8" s="615"/>
      <c r="W8" s="615"/>
      <c r="X8" s="615"/>
      <c r="Y8" s="616"/>
      <c r="Z8" s="650">
        <v>0.2</v>
      </c>
      <c r="AA8" s="650"/>
      <c r="AB8" s="650"/>
      <c r="AC8" s="650"/>
      <c r="AD8" s="651">
        <v>721650</v>
      </c>
      <c r="AE8" s="651"/>
      <c r="AF8" s="651"/>
      <c r="AG8" s="651"/>
      <c r="AH8" s="651"/>
      <c r="AI8" s="651"/>
      <c r="AJ8" s="651"/>
      <c r="AK8" s="651"/>
      <c r="AL8" s="617">
        <v>0.4</v>
      </c>
      <c r="AM8" s="618"/>
      <c r="AN8" s="618"/>
      <c r="AO8" s="652"/>
      <c r="AP8" s="611" t="s">
        <v>227</v>
      </c>
      <c r="AQ8" s="612"/>
      <c r="AR8" s="612"/>
      <c r="AS8" s="612"/>
      <c r="AT8" s="612"/>
      <c r="AU8" s="612"/>
      <c r="AV8" s="612"/>
      <c r="AW8" s="612"/>
      <c r="AX8" s="612"/>
      <c r="AY8" s="612"/>
      <c r="AZ8" s="612"/>
      <c r="BA8" s="612"/>
      <c r="BB8" s="612"/>
      <c r="BC8" s="612"/>
      <c r="BD8" s="612"/>
      <c r="BE8" s="612"/>
      <c r="BF8" s="613"/>
      <c r="BG8" s="614">
        <v>1273704</v>
      </c>
      <c r="BH8" s="615"/>
      <c r="BI8" s="615"/>
      <c r="BJ8" s="615"/>
      <c r="BK8" s="615"/>
      <c r="BL8" s="615"/>
      <c r="BM8" s="615"/>
      <c r="BN8" s="616"/>
      <c r="BO8" s="650">
        <v>0.9</v>
      </c>
      <c r="BP8" s="650"/>
      <c r="BQ8" s="650"/>
      <c r="BR8" s="650"/>
      <c r="BS8" s="651" t="s">
        <v>122</v>
      </c>
      <c r="BT8" s="651"/>
      <c r="BU8" s="651"/>
      <c r="BV8" s="651"/>
      <c r="BW8" s="651"/>
      <c r="BX8" s="651"/>
      <c r="BY8" s="651"/>
      <c r="BZ8" s="651"/>
      <c r="CA8" s="651"/>
      <c r="CB8" s="682"/>
      <c r="CD8" s="611" t="s">
        <v>228</v>
      </c>
      <c r="CE8" s="612"/>
      <c r="CF8" s="612"/>
      <c r="CG8" s="612"/>
      <c r="CH8" s="612"/>
      <c r="CI8" s="612"/>
      <c r="CJ8" s="612"/>
      <c r="CK8" s="612"/>
      <c r="CL8" s="612"/>
      <c r="CM8" s="612"/>
      <c r="CN8" s="612"/>
      <c r="CO8" s="612"/>
      <c r="CP8" s="612"/>
      <c r="CQ8" s="613"/>
      <c r="CR8" s="614">
        <v>120588498</v>
      </c>
      <c r="CS8" s="615"/>
      <c r="CT8" s="615"/>
      <c r="CU8" s="615"/>
      <c r="CV8" s="615"/>
      <c r="CW8" s="615"/>
      <c r="CX8" s="615"/>
      <c r="CY8" s="616"/>
      <c r="CZ8" s="650">
        <v>34.200000000000003</v>
      </c>
      <c r="DA8" s="650"/>
      <c r="DB8" s="650"/>
      <c r="DC8" s="650"/>
      <c r="DD8" s="620">
        <v>984150</v>
      </c>
      <c r="DE8" s="615"/>
      <c r="DF8" s="615"/>
      <c r="DG8" s="615"/>
      <c r="DH8" s="615"/>
      <c r="DI8" s="615"/>
      <c r="DJ8" s="615"/>
      <c r="DK8" s="615"/>
      <c r="DL8" s="615"/>
      <c r="DM8" s="615"/>
      <c r="DN8" s="615"/>
      <c r="DO8" s="615"/>
      <c r="DP8" s="616"/>
      <c r="DQ8" s="620">
        <v>64982571</v>
      </c>
      <c r="DR8" s="615"/>
      <c r="DS8" s="615"/>
      <c r="DT8" s="615"/>
      <c r="DU8" s="615"/>
      <c r="DV8" s="615"/>
      <c r="DW8" s="615"/>
      <c r="DX8" s="615"/>
      <c r="DY8" s="615"/>
      <c r="DZ8" s="615"/>
      <c r="EA8" s="615"/>
      <c r="EB8" s="615"/>
      <c r="EC8" s="649"/>
    </row>
    <row r="9" spans="2:143" ht="11.25" customHeight="1" x14ac:dyDescent="0.2">
      <c r="B9" s="611" t="s">
        <v>229</v>
      </c>
      <c r="C9" s="612"/>
      <c r="D9" s="612"/>
      <c r="E9" s="612"/>
      <c r="F9" s="612"/>
      <c r="G9" s="612"/>
      <c r="H9" s="612"/>
      <c r="I9" s="612"/>
      <c r="J9" s="612"/>
      <c r="K9" s="612"/>
      <c r="L9" s="612"/>
      <c r="M9" s="612"/>
      <c r="N9" s="612"/>
      <c r="O9" s="612"/>
      <c r="P9" s="612"/>
      <c r="Q9" s="613"/>
      <c r="R9" s="614">
        <v>1167470</v>
      </c>
      <c r="S9" s="615"/>
      <c r="T9" s="615"/>
      <c r="U9" s="615"/>
      <c r="V9" s="615"/>
      <c r="W9" s="615"/>
      <c r="X9" s="615"/>
      <c r="Y9" s="616"/>
      <c r="Z9" s="650">
        <v>0.3</v>
      </c>
      <c r="AA9" s="650"/>
      <c r="AB9" s="650"/>
      <c r="AC9" s="650"/>
      <c r="AD9" s="651">
        <v>1167470</v>
      </c>
      <c r="AE9" s="651"/>
      <c r="AF9" s="651"/>
      <c r="AG9" s="651"/>
      <c r="AH9" s="651"/>
      <c r="AI9" s="651"/>
      <c r="AJ9" s="651"/>
      <c r="AK9" s="651"/>
      <c r="AL9" s="617">
        <v>0.6</v>
      </c>
      <c r="AM9" s="618"/>
      <c r="AN9" s="618"/>
      <c r="AO9" s="652"/>
      <c r="AP9" s="611" t="s">
        <v>230</v>
      </c>
      <c r="AQ9" s="612"/>
      <c r="AR9" s="612"/>
      <c r="AS9" s="612"/>
      <c r="AT9" s="612"/>
      <c r="AU9" s="612"/>
      <c r="AV9" s="612"/>
      <c r="AW9" s="612"/>
      <c r="AX9" s="612"/>
      <c r="AY9" s="612"/>
      <c r="AZ9" s="612"/>
      <c r="BA9" s="612"/>
      <c r="BB9" s="612"/>
      <c r="BC9" s="612"/>
      <c r="BD9" s="612"/>
      <c r="BE9" s="612"/>
      <c r="BF9" s="613"/>
      <c r="BG9" s="614">
        <v>56855708</v>
      </c>
      <c r="BH9" s="615"/>
      <c r="BI9" s="615"/>
      <c r="BJ9" s="615"/>
      <c r="BK9" s="615"/>
      <c r="BL9" s="615"/>
      <c r="BM9" s="615"/>
      <c r="BN9" s="616"/>
      <c r="BO9" s="650">
        <v>40</v>
      </c>
      <c r="BP9" s="650"/>
      <c r="BQ9" s="650"/>
      <c r="BR9" s="650"/>
      <c r="BS9" s="651" t="s">
        <v>122</v>
      </c>
      <c r="BT9" s="651"/>
      <c r="BU9" s="651"/>
      <c r="BV9" s="651"/>
      <c r="BW9" s="651"/>
      <c r="BX9" s="651"/>
      <c r="BY9" s="651"/>
      <c r="BZ9" s="651"/>
      <c r="CA9" s="651"/>
      <c r="CB9" s="682"/>
      <c r="CD9" s="611" t="s">
        <v>231</v>
      </c>
      <c r="CE9" s="612"/>
      <c r="CF9" s="612"/>
      <c r="CG9" s="612"/>
      <c r="CH9" s="612"/>
      <c r="CI9" s="612"/>
      <c r="CJ9" s="612"/>
      <c r="CK9" s="612"/>
      <c r="CL9" s="612"/>
      <c r="CM9" s="612"/>
      <c r="CN9" s="612"/>
      <c r="CO9" s="612"/>
      <c r="CP9" s="612"/>
      <c r="CQ9" s="613"/>
      <c r="CR9" s="614">
        <v>38776745</v>
      </c>
      <c r="CS9" s="615"/>
      <c r="CT9" s="615"/>
      <c r="CU9" s="615"/>
      <c r="CV9" s="615"/>
      <c r="CW9" s="615"/>
      <c r="CX9" s="615"/>
      <c r="CY9" s="616"/>
      <c r="CZ9" s="650">
        <v>11</v>
      </c>
      <c r="DA9" s="650"/>
      <c r="DB9" s="650"/>
      <c r="DC9" s="650"/>
      <c r="DD9" s="620">
        <v>3967840</v>
      </c>
      <c r="DE9" s="615"/>
      <c r="DF9" s="615"/>
      <c r="DG9" s="615"/>
      <c r="DH9" s="615"/>
      <c r="DI9" s="615"/>
      <c r="DJ9" s="615"/>
      <c r="DK9" s="615"/>
      <c r="DL9" s="615"/>
      <c r="DM9" s="615"/>
      <c r="DN9" s="615"/>
      <c r="DO9" s="615"/>
      <c r="DP9" s="616"/>
      <c r="DQ9" s="620">
        <v>27659923</v>
      </c>
      <c r="DR9" s="615"/>
      <c r="DS9" s="615"/>
      <c r="DT9" s="615"/>
      <c r="DU9" s="615"/>
      <c r="DV9" s="615"/>
      <c r="DW9" s="615"/>
      <c r="DX9" s="615"/>
      <c r="DY9" s="615"/>
      <c r="DZ9" s="615"/>
      <c r="EA9" s="615"/>
      <c r="EB9" s="615"/>
      <c r="EC9" s="649"/>
    </row>
    <row r="10" spans="2:143" ht="11.25" customHeight="1" x14ac:dyDescent="0.2">
      <c r="B10" s="611" t="s">
        <v>232</v>
      </c>
      <c r="C10" s="612"/>
      <c r="D10" s="612"/>
      <c r="E10" s="612"/>
      <c r="F10" s="612"/>
      <c r="G10" s="612"/>
      <c r="H10" s="612"/>
      <c r="I10" s="612"/>
      <c r="J10" s="612"/>
      <c r="K10" s="612"/>
      <c r="L10" s="612"/>
      <c r="M10" s="612"/>
      <c r="N10" s="612"/>
      <c r="O10" s="612"/>
      <c r="P10" s="612"/>
      <c r="Q10" s="613"/>
      <c r="R10" s="614">
        <v>154043</v>
      </c>
      <c r="S10" s="615"/>
      <c r="T10" s="615"/>
      <c r="U10" s="615"/>
      <c r="V10" s="615"/>
      <c r="W10" s="615"/>
      <c r="X10" s="615"/>
      <c r="Y10" s="616"/>
      <c r="Z10" s="650">
        <v>0</v>
      </c>
      <c r="AA10" s="650"/>
      <c r="AB10" s="650"/>
      <c r="AC10" s="650"/>
      <c r="AD10" s="651">
        <v>154043</v>
      </c>
      <c r="AE10" s="651"/>
      <c r="AF10" s="651"/>
      <c r="AG10" s="651"/>
      <c r="AH10" s="651"/>
      <c r="AI10" s="651"/>
      <c r="AJ10" s="651"/>
      <c r="AK10" s="651"/>
      <c r="AL10" s="617">
        <v>0.1</v>
      </c>
      <c r="AM10" s="618"/>
      <c r="AN10" s="618"/>
      <c r="AO10" s="652"/>
      <c r="AP10" s="611" t="s">
        <v>233</v>
      </c>
      <c r="AQ10" s="612"/>
      <c r="AR10" s="612"/>
      <c r="AS10" s="612"/>
      <c r="AT10" s="612"/>
      <c r="AU10" s="612"/>
      <c r="AV10" s="612"/>
      <c r="AW10" s="612"/>
      <c r="AX10" s="612"/>
      <c r="AY10" s="612"/>
      <c r="AZ10" s="612"/>
      <c r="BA10" s="612"/>
      <c r="BB10" s="612"/>
      <c r="BC10" s="612"/>
      <c r="BD10" s="612"/>
      <c r="BE10" s="612"/>
      <c r="BF10" s="613"/>
      <c r="BG10" s="614">
        <v>2573374</v>
      </c>
      <c r="BH10" s="615"/>
      <c r="BI10" s="615"/>
      <c r="BJ10" s="615"/>
      <c r="BK10" s="615"/>
      <c r="BL10" s="615"/>
      <c r="BM10" s="615"/>
      <c r="BN10" s="616"/>
      <c r="BO10" s="650">
        <v>1.8</v>
      </c>
      <c r="BP10" s="650"/>
      <c r="BQ10" s="650"/>
      <c r="BR10" s="650"/>
      <c r="BS10" s="651" t="s">
        <v>122</v>
      </c>
      <c r="BT10" s="651"/>
      <c r="BU10" s="651"/>
      <c r="BV10" s="651"/>
      <c r="BW10" s="651"/>
      <c r="BX10" s="651"/>
      <c r="BY10" s="651"/>
      <c r="BZ10" s="651"/>
      <c r="CA10" s="651"/>
      <c r="CB10" s="682"/>
      <c r="CD10" s="611" t="s">
        <v>234</v>
      </c>
      <c r="CE10" s="612"/>
      <c r="CF10" s="612"/>
      <c r="CG10" s="612"/>
      <c r="CH10" s="612"/>
      <c r="CI10" s="612"/>
      <c r="CJ10" s="612"/>
      <c r="CK10" s="612"/>
      <c r="CL10" s="612"/>
      <c r="CM10" s="612"/>
      <c r="CN10" s="612"/>
      <c r="CO10" s="612"/>
      <c r="CP10" s="612"/>
      <c r="CQ10" s="613"/>
      <c r="CR10" s="614">
        <v>566774</v>
      </c>
      <c r="CS10" s="615"/>
      <c r="CT10" s="615"/>
      <c r="CU10" s="615"/>
      <c r="CV10" s="615"/>
      <c r="CW10" s="615"/>
      <c r="CX10" s="615"/>
      <c r="CY10" s="616"/>
      <c r="CZ10" s="650">
        <v>0.2</v>
      </c>
      <c r="DA10" s="650"/>
      <c r="DB10" s="650"/>
      <c r="DC10" s="650"/>
      <c r="DD10" s="620">
        <v>49500</v>
      </c>
      <c r="DE10" s="615"/>
      <c r="DF10" s="615"/>
      <c r="DG10" s="615"/>
      <c r="DH10" s="615"/>
      <c r="DI10" s="615"/>
      <c r="DJ10" s="615"/>
      <c r="DK10" s="615"/>
      <c r="DL10" s="615"/>
      <c r="DM10" s="615"/>
      <c r="DN10" s="615"/>
      <c r="DO10" s="615"/>
      <c r="DP10" s="616"/>
      <c r="DQ10" s="620">
        <v>437674</v>
      </c>
      <c r="DR10" s="615"/>
      <c r="DS10" s="615"/>
      <c r="DT10" s="615"/>
      <c r="DU10" s="615"/>
      <c r="DV10" s="615"/>
      <c r="DW10" s="615"/>
      <c r="DX10" s="615"/>
      <c r="DY10" s="615"/>
      <c r="DZ10" s="615"/>
      <c r="EA10" s="615"/>
      <c r="EB10" s="615"/>
      <c r="EC10" s="649"/>
    </row>
    <row r="11" spans="2:143" ht="11.25" customHeight="1" x14ac:dyDescent="0.2">
      <c r="B11" s="611" t="s">
        <v>235</v>
      </c>
      <c r="C11" s="612"/>
      <c r="D11" s="612"/>
      <c r="E11" s="612"/>
      <c r="F11" s="612"/>
      <c r="G11" s="612"/>
      <c r="H11" s="612"/>
      <c r="I11" s="612"/>
      <c r="J11" s="612"/>
      <c r="K11" s="612"/>
      <c r="L11" s="612"/>
      <c r="M11" s="612"/>
      <c r="N11" s="612"/>
      <c r="O11" s="612"/>
      <c r="P11" s="612"/>
      <c r="Q11" s="613"/>
      <c r="R11" s="614">
        <v>18009046</v>
      </c>
      <c r="S11" s="615"/>
      <c r="T11" s="615"/>
      <c r="U11" s="615"/>
      <c r="V11" s="615"/>
      <c r="W11" s="615"/>
      <c r="X11" s="615"/>
      <c r="Y11" s="616"/>
      <c r="Z11" s="617">
        <v>4.9000000000000004</v>
      </c>
      <c r="AA11" s="618"/>
      <c r="AB11" s="618"/>
      <c r="AC11" s="619"/>
      <c r="AD11" s="620">
        <v>18009046</v>
      </c>
      <c r="AE11" s="615"/>
      <c r="AF11" s="615"/>
      <c r="AG11" s="615"/>
      <c r="AH11" s="615"/>
      <c r="AI11" s="615"/>
      <c r="AJ11" s="615"/>
      <c r="AK11" s="616"/>
      <c r="AL11" s="617">
        <v>9.3000000000000007</v>
      </c>
      <c r="AM11" s="618"/>
      <c r="AN11" s="618"/>
      <c r="AO11" s="652"/>
      <c r="AP11" s="611" t="s">
        <v>236</v>
      </c>
      <c r="AQ11" s="612"/>
      <c r="AR11" s="612"/>
      <c r="AS11" s="612"/>
      <c r="AT11" s="612"/>
      <c r="AU11" s="612"/>
      <c r="AV11" s="612"/>
      <c r="AW11" s="612"/>
      <c r="AX11" s="612"/>
      <c r="AY11" s="612"/>
      <c r="AZ11" s="612"/>
      <c r="BA11" s="612"/>
      <c r="BB11" s="612"/>
      <c r="BC11" s="612"/>
      <c r="BD11" s="612"/>
      <c r="BE11" s="612"/>
      <c r="BF11" s="613"/>
      <c r="BG11" s="614">
        <v>5618609</v>
      </c>
      <c r="BH11" s="615"/>
      <c r="BI11" s="615"/>
      <c r="BJ11" s="615"/>
      <c r="BK11" s="615"/>
      <c r="BL11" s="615"/>
      <c r="BM11" s="615"/>
      <c r="BN11" s="616"/>
      <c r="BO11" s="650">
        <v>4</v>
      </c>
      <c r="BP11" s="650"/>
      <c r="BQ11" s="650"/>
      <c r="BR11" s="650"/>
      <c r="BS11" s="651" t="s">
        <v>122</v>
      </c>
      <c r="BT11" s="651"/>
      <c r="BU11" s="651"/>
      <c r="BV11" s="651"/>
      <c r="BW11" s="651"/>
      <c r="BX11" s="651"/>
      <c r="BY11" s="651"/>
      <c r="BZ11" s="651"/>
      <c r="CA11" s="651"/>
      <c r="CB11" s="682"/>
      <c r="CD11" s="611" t="s">
        <v>237</v>
      </c>
      <c r="CE11" s="612"/>
      <c r="CF11" s="612"/>
      <c r="CG11" s="612"/>
      <c r="CH11" s="612"/>
      <c r="CI11" s="612"/>
      <c r="CJ11" s="612"/>
      <c r="CK11" s="612"/>
      <c r="CL11" s="612"/>
      <c r="CM11" s="612"/>
      <c r="CN11" s="612"/>
      <c r="CO11" s="612"/>
      <c r="CP11" s="612"/>
      <c r="CQ11" s="613"/>
      <c r="CR11" s="614">
        <v>4236387</v>
      </c>
      <c r="CS11" s="615"/>
      <c r="CT11" s="615"/>
      <c r="CU11" s="615"/>
      <c r="CV11" s="615"/>
      <c r="CW11" s="615"/>
      <c r="CX11" s="615"/>
      <c r="CY11" s="616"/>
      <c r="CZ11" s="650">
        <v>1.2</v>
      </c>
      <c r="DA11" s="650"/>
      <c r="DB11" s="650"/>
      <c r="DC11" s="650"/>
      <c r="DD11" s="620">
        <v>1662071</v>
      </c>
      <c r="DE11" s="615"/>
      <c r="DF11" s="615"/>
      <c r="DG11" s="615"/>
      <c r="DH11" s="615"/>
      <c r="DI11" s="615"/>
      <c r="DJ11" s="615"/>
      <c r="DK11" s="615"/>
      <c r="DL11" s="615"/>
      <c r="DM11" s="615"/>
      <c r="DN11" s="615"/>
      <c r="DO11" s="615"/>
      <c r="DP11" s="616"/>
      <c r="DQ11" s="620">
        <v>2779939</v>
      </c>
      <c r="DR11" s="615"/>
      <c r="DS11" s="615"/>
      <c r="DT11" s="615"/>
      <c r="DU11" s="615"/>
      <c r="DV11" s="615"/>
      <c r="DW11" s="615"/>
      <c r="DX11" s="615"/>
      <c r="DY11" s="615"/>
      <c r="DZ11" s="615"/>
      <c r="EA11" s="615"/>
      <c r="EB11" s="615"/>
      <c r="EC11" s="649"/>
    </row>
    <row r="12" spans="2:143" ht="11.25" customHeight="1" x14ac:dyDescent="0.2">
      <c r="B12" s="611" t="s">
        <v>238</v>
      </c>
      <c r="C12" s="612"/>
      <c r="D12" s="612"/>
      <c r="E12" s="612"/>
      <c r="F12" s="612"/>
      <c r="G12" s="612"/>
      <c r="H12" s="612"/>
      <c r="I12" s="612"/>
      <c r="J12" s="612"/>
      <c r="K12" s="612"/>
      <c r="L12" s="612"/>
      <c r="M12" s="612"/>
      <c r="N12" s="612"/>
      <c r="O12" s="612"/>
      <c r="P12" s="612"/>
      <c r="Q12" s="613"/>
      <c r="R12" s="614">
        <v>23950</v>
      </c>
      <c r="S12" s="615"/>
      <c r="T12" s="615"/>
      <c r="U12" s="615"/>
      <c r="V12" s="615"/>
      <c r="W12" s="615"/>
      <c r="X12" s="615"/>
      <c r="Y12" s="616"/>
      <c r="Z12" s="650">
        <v>0</v>
      </c>
      <c r="AA12" s="650"/>
      <c r="AB12" s="650"/>
      <c r="AC12" s="650"/>
      <c r="AD12" s="651">
        <v>23950</v>
      </c>
      <c r="AE12" s="651"/>
      <c r="AF12" s="651"/>
      <c r="AG12" s="651"/>
      <c r="AH12" s="651"/>
      <c r="AI12" s="651"/>
      <c r="AJ12" s="651"/>
      <c r="AK12" s="651"/>
      <c r="AL12" s="617">
        <v>0</v>
      </c>
      <c r="AM12" s="618"/>
      <c r="AN12" s="618"/>
      <c r="AO12" s="652"/>
      <c r="AP12" s="611" t="s">
        <v>239</v>
      </c>
      <c r="AQ12" s="612"/>
      <c r="AR12" s="612"/>
      <c r="AS12" s="612"/>
      <c r="AT12" s="612"/>
      <c r="AU12" s="612"/>
      <c r="AV12" s="612"/>
      <c r="AW12" s="612"/>
      <c r="AX12" s="612"/>
      <c r="AY12" s="612"/>
      <c r="AZ12" s="612"/>
      <c r="BA12" s="612"/>
      <c r="BB12" s="612"/>
      <c r="BC12" s="612"/>
      <c r="BD12" s="612"/>
      <c r="BE12" s="612"/>
      <c r="BF12" s="613"/>
      <c r="BG12" s="614">
        <v>54159287</v>
      </c>
      <c r="BH12" s="615"/>
      <c r="BI12" s="615"/>
      <c r="BJ12" s="615"/>
      <c r="BK12" s="615"/>
      <c r="BL12" s="615"/>
      <c r="BM12" s="615"/>
      <c r="BN12" s="616"/>
      <c r="BO12" s="650">
        <v>38.1</v>
      </c>
      <c r="BP12" s="650"/>
      <c r="BQ12" s="650"/>
      <c r="BR12" s="650"/>
      <c r="BS12" s="651" t="s">
        <v>122</v>
      </c>
      <c r="BT12" s="651"/>
      <c r="BU12" s="651"/>
      <c r="BV12" s="651"/>
      <c r="BW12" s="651"/>
      <c r="BX12" s="651"/>
      <c r="BY12" s="651"/>
      <c r="BZ12" s="651"/>
      <c r="CA12" s="651"/>
      <c r="CB12" s="682"/>
      <c r="CD12" s="611" t="s">
        <v>240</v>
      </c>
      <c r="CE12" s="612"/>
      <c r="CF12" s="612"/>
      <c r="CG12" s="612"/>
      <c r="CH12" s="612"/>
      <c r="CI12" s="612"/>
      <c r="CJ12" s="612"/>
      <c r="CK12" s="612"/>
      <c r="CL12" s="612"/>
      <c r="CM12" s="612"/>
      <c r="CN12" s="612"/>
      <c r="CO12" s="612"/>
      <c r="CP12" s="612"/>
      <c r="CQ12" s="613"/>
      <c r="CR12" s="614">
        <v>6726747</v>
      </c>
      <c r="CS12" s="615"/>
      <c r="CT12" s="615"/>
      <c r="CU12" s="615"/>
      <c r="CV12" s="615"/>
      <c r="CW12" s="615"/>
      <c r="CX12" s="615"/>
      <c r="CY12" s="616"/>
      <c r="CZ12" s="650">
        <v>1.9</v>
      </c>
      <c r="DA12" s="650"/>
      <c r="DB12" s="650"/>
      <c r="DC12" s="650"/>
      <c r="DD12" s="620">
        <v>231511</v>
      </c>
      <c r="DE12" s="615"/>
      <c r="DF12" s="615"/>
      <c r="DG12" s="615"/>
      <c r="DH12" s="615"/>
      <c r="DI12" s="615"/>
      <c r="DJ12" s="615"/>
      <c r="DK12" s="615"/>
      <c r="DL12" s="615"/>
      <c r="DM12" s="615"/>
      <c r="DN12" s="615"/>
      <c r="DO12" s="615"/>
      <c r="DP12" s="616"/>
      <c r="DQ12" s="620">
        <v>5288775</v>
      </c>
      <c r="DR12" s="615"/>
      <c r="DS12" s="615"/>
      <c r="DT12" s="615"/>
      <c r="DU12" s="615"/>
      <c r="DV12" s="615"/>
      <c r="DW12" s="615"/>
      <c r="DX12" s="615"/>
      <c r="DY12" s="615"/>
      <c r="DZ12" s="615"/>
      <c r="EA12" s="615"/>
      <c r="EB12" s="615"/>
      <c r="EC12" s="649"/>
    </row>
    <row r="13" spans="2:143" ht="11.25" customHeight="1" x14ac:dyDescent="0.2">
      <c r="B13" s="611" t="s">
        <v>241</v>
      </c>
      <c r="C13" s="612"/>
      <c r="D13" s="612"/>
      <c r="E13" s="612"/>
      <c r="F13" s="612"/>
      <c r="G13" s="612"/>
      <c r="H13" s="612"/>
      <c r="I13" s="612"/>
      <c r="J13" s="612"/>
      <c r="K13" s="612"/>
      <c r="L13" s="612"/>
      <c r="M13" s="612"/>
      <c r="N13" s="612"/>
      <c r="O13" s="612"/>
      <c r="P13" s="612"/>
      <c r="Q13" s="613"/>
      <c r="R13" s="614" t="s">
        <v>122</v>
      </c>
      <c r="S13" s="615"/>
      <c r="T13" s="615"/>
      <c r="U13" s="615"/>
      <c r="V13" s="615"/>
      <c r="W13" s="615"/>
      <c r="X13" s="615"/>
      <c r="Y13" s="616"/>
      <c r="Z13" s="650" t="s">
        <v>122</v>
      </c>
      <c r="AA13" s="650"/>
      <c r="AB13" s="650"/>
      <c r="AC13" s="650"/>
      <c r="AD13" s="651" t="s">
        <v>122</v>
      </c>
      <c r="AE13" s="651"/>
      <c r="AF13" s="651"/>
      <c r="AG13" s="651"/>
      <c r="AH13" s="651"/>
      <c r="AI13" s="651"/>
      <c r="AJ13" s="651"/>
      <c r="AK13" s="651"/>
      <c r="AL13" s="617" t="s">
        <v>122</v>
      </c>
      <c r="AM13" s="618"/>
      <c r="AN13" s="618"/>
      <c r="AO13" s="652"/>
      <c r="AP13" s="611" t="s">
        <v>242</v>
      </c>
      <c r="AQ13" s="612"/>
      <c r="AR13" s="612"/>
      <c r="AS13" s="612"/>
      <c r="AT13" s="612"/>
      <c r="AU13" s="612"/>
      <c r="AV13" s="612"/>
      <c r="AW13" s="612"/>
      <c r="AX13" s="612"/>
      <c r="AY13" s="612"/>
      <c r="AZ13" s="612"/>
      <c r="BA13" s="612"/>
      <c r="BB13" s="612"/>
      <c r="BC13" s="612"/>
      <c r="BD13" s="612"/>
      <c r="BE13" s="612"/>
      <c r="BF13" s="613"/>
      <c r="BG13" s="614">
        <v>53860372</v>
      </c>
      <c r="BH13" s="615"/>
      <c r="BI13" s="615"/>
      <c r="BJ13" s="615"/>
      <c r="BK13" s="615"/>
      <c r="BL13" s="615"/>
      <c r="BM13" s="615"/>
      <c r="BN13" s="616"/>
      <c r="BO13" s="650">
        <v>37.9</v>
      </c>
      <c r="BP13" s="650"/>
      <c r="BQ13" s="650"/>
      <c r="BR13" s="650"/>
      <c r="BS13" s="651" t="s">
        <v>122</v>
      </c>
      <c r="BT13" s="651"/>
      <c r="BU13" s="651"/>
      <c r="BV13" s="651"/>
      <c r="BW13" s="651"/>
      <c r="BX13" s="651"/>
      <c r="BY13" s="651"/>
      <c r="BZ13" s="651"/>
      <c r="CA13" s="651"/>
      <c r="CB13" s="682"/>
      <c r="CD13" s="611" t="s">
        <v>243</v>
      </c>
      <c r="CE13" s="612"/>
      <c r="CF13" s="612"/>
      <c r="CG13" s="612"/>
      <c r="CH13" s="612"/>
      <c r="CI13" s="612"/>
      <c r="CJ13" s="612"/>
      <c r="CK13" s="612"/>
      <c r="CL13" s="612"/>
      <c r="CM13" s="612"/>
      <c r="CN13" s="612"/>
      <c r="CO13" s="612"/>
      <c r="CP13" s="612"/>
      <c r="CQ13" s="613"/>
      <c r="CR13" s="614">
        <v>43519819</v>
      </c>
      <c r="CS13" s="615"/>
      <c r="CT13" s="615"/>
      <c r="CU13" s="615"/>
      <c r="CV13" s="615"/>
      <c r="CW13" s="615"/>
      <c r="CX13" s="615"/>
      <c r="CY13" s="616"/>
      <c r="CZ13" s="650">
        <v>12.3</v>
      </c>
      <c r="DA13" s="650"/>
      <c r="DB13" s="650"/>
      <c r="DC13" s="650"/>
      <c r="DD13" s="620">
        <v>24432040</v>
      </c>
      <c r="DE13" s="615"/>
      <c r="DF13" s="615"/>
      <c r="DG13" s="615"/>
      <c r="DH13" s="615"/>
      <c r="DI13" s="615"/>
      <c r="DJ13" s="615"/>
      <c r="DK13" s="615"/>
      <c r="DL13" s="615"/>
      <c r="DM13" s="615"/>
      <c r="DN13" s="615"/>
      <c r="DO13" s="615"/>
      <c r="DP13" s="616"/>
      <c r="DQ13" s="620">
        <v>21465301</v>
      </c>
      <c r="DR13" s="615"/>
      <c r="DS13" s="615"/>
      <c r="DT13" s="615"/>
      <c r="DU13" s="615"/>
      <c r="DV13" s="615"/>
      <c r="DW13" s="615"/>
      <c r="DX13" s="615"/>
      <c r="DY13" s="615"/>
      <c r="DZ13" s="615"/>
      <c r="EA13" s="615"/>
      <c r="EB13" s="615"/>
      <c r="EC13" s="649"/>
    </row>
    <row r="14" spans="2:143" ht="11.25" customHeight="1" x14ac:dyDescent="0.2">
      <c r="B14" s="611" t="s">
        <v>244</v>
      </c>
      <c r="C14" s="612"/>
      <c r="D14" s="612"/>
      <c r="E14" s="612"/>
      <c r="F14" s="612"/>
      <c r="G14" s="612"/>
      <c r="H14" s="612"/>
      <c r="I14" s="612"/>
      <c r="J14" s="612"/>
      <c r="K14" s="612"/>
      <c r="L14" s="612"/>
      <c r="M14" s="612"/>
      <c r="N14" s="612"/>
      <c r="O14" s="612"/>
      <c r="P14" s="612"/>
      <c r="Q14" s="613"/>
      <c r="R14" s="614">
        <v>32696</v>
      </c>
      <c r="S14" s="615"/>
      <c r="T14" s="615"/>
      <c r="U14" s="615"/>
      <c r="V14" s="615"/>
      <c r="W14" s="615"/>
      <c r="X14" s="615"/>
      <c r="Y14" s="616"/>
      <c r="Z14" s="650">
        <v>0</v>
      </c>
      <c r="AA14" s="650"/>
      <c r="AB14" s="650"/>
      <c r="AC14" s="650"/>
      <c r="AD14" s="651">
        <v>32696</v>
      </c>
      <c r="AE14" s="651"/>
      <c r="AF14" s="651"/>
      <c r="AG14" s="651"/>
      <c r="AH14" s="651"/>
      <c r="AI14" s="651"/>
      <c r="AJ14" s="651"/>
      <c r="AK14" s="651"/>
      <c r="AL14" s="617">
        <v>0</v>
      </c>
      <c r="AM14" s="618"/>
      <c r="AN14" s="618"/>
      <c r="AO14" s="652"/>
      <c r="AP14" s="611" t="s">
        <v>245</v>
      </c>
      <c r="AQ14" s="612"/>
      <c r="AR14" s="612"/>
      <c r="AS14" s="612"/>
      <c r="AT14" s="612"/>
      <c r="AU14" s="612"/>
      <c r="AV14" s="612"/>
      <c r="AW14" s="612"/>
      <c r="AX14" s="612"/>
      <c r="AY14" s="612"/>
      <c r="AZ14" s="612"/>
      <c r="BA14" s="612"/>
      <c r="BB14" s="612"/>
      <c r="BC14" s="612"/>
      <c r="BD14" s="612"/>
      <c r="BE14" s="612"/>
      <c r="BF14" s="613"/>
      <c r="BG14" s="614">
        <v>1912532</v>
      </c>
      <c r="BH14" s="615"/>
      <c r="BI14" s="615"/>
      <c r="BJ14" s="615"/>
      <c r="BK14" s="615"/>
      <c r="BL14" s="615"/>
      <c r="BM14" s="615"/>
      <c r="BN14" s="616"/>
      <c r="BO14" s="650">
        <v>1.3</v>
      </c>
      <c r="BP14" s="650"/>
      <c r="BQ14" s="650"/>
      <c r="BR14" s="650"/>
      <c r="BS14" s="651" t="s">
        <v>122</v>
      </c>
      <c r="BT14" s="651"/>
      <c r="BU14" s="651"/>
      <c r="BV14" s="651"/>
      <c r="BW14" s="651"/>
      <c r="BX14" s="651"/>
      <c r="BY14" s="651"/>
      <c r="BZ14" s="651"/>
      <c r="CA14" s="651"/>
      <c r="CB14" s="682"/>
      <c r="CD14" s="611" t="s">
        <v>246</v>
      </c>
      <c r="CE14" s="612"/>
      <c r="CF14" s="612"/>
      <c r="CG14" s="612"/>
      <c r="CH14" s="612"/>
      <c r="CI14" s="612"/>
      <c r="CJ14" s="612"/>
      <c r="CK14" s="612"/>
      <c r="CL14" s="612"/>
      <c r="CM14" s="612"/>
      <c r="CN14" s="612"/>
      <c r="CO14" s="612"/>
      <c r="CP14" s="612"/>
      <c r="CQ14" s="613"/>
      <c r="CR14" s="614">
        <v>12386175</v>
      </c>
      <c r="CS14" s="615"/>
      <c r="CT14" s="615"/>
      <c r="CU14" s="615"/>
      <c r="CV14" s="615"/>
      <c r="CW14" s="615"/>
      <c r="CX14" s="615"/>
      <c r="CY14" s="616"/>
      <c r="CZ14" s="650">
        <v>3.5</v>
      </c>
      <c r="DA14" s="650"/>
      <c r="DB14" s="650"/>
      <c r="DC14" s="650"/>
      <c r="DD14" s="620">
        <v>1412421</v>
      </c>
      <c r="DE14" s="615"/>
      <c r="DF14" s="615"/>
      <c r="DG14" s="615"/>
      <c r="DH14" s="615"/>
      <c r="DI14" s="615"/>
      <c r="DJ14" s="615"/>
      <c r="DK14" s="615"/>
      <c r="DL14" s="615"/>
      <c r="DM14" s="615"/>
      <c r="DN14" s="615"/>
      <c r="DO14" s="615"/>
      <c r="DP14" s="616"/>
      <c r="DQ14" s="620">
        <v>8783393</v>
      </c>
      <c r="DR14" s="615"/>
      <c r="DS14" s="615"/>
      <c r="DT14" s="615"/>
      <c r="DU14" s="615"/>
      <c r="DV14" s="615"/>
      <c r="DW14" s="615"/>
      <c r="DX14" s="615"/>
      <c r="DY14" s="615"/>
      <c r="DZ14" s="615"/>
      <c r="EA14" s="615"/>
      <c r="EB14" s="615"/>
      <c r="EC14" s="649"/>
    </row>
    <row r="15" spans="2:143" ht="11.25" customHeight="1" x14ac:dyDescent="0.2">
      <c r="B15" s="611" t="s">
        <v>247</v>
      </c>
      <c r="C15" s="612"/>
      <c r="D15" s="612"/>
      <c r="E15" s="612"/>
      <c r="F15" s="612"/>
      <c r="G15" s="612"/>
      <c r="H15" s="612"/>
      <c r="I15" s="612"/>
      <c r="J15" s="612"/>
      <c r="K15" s="612"/>
      <c r="L15" s="612"/>
      <c r="M15" s="612"/>
      <c r="N15" s="612"/>
      <c r="O15" s="612"/>
      <c r="P15" s="612"/>
      <c r="Q15" s="613"/>
      <c r="R15" s="614">
        <v>6311930</v>
      </c>
      <c r="S15" s="615"/>
      <c r="T15" s="615"/>
      <c r="U15" s="615"/>
      <c r="V15" s="615"/>
      <c r="W15" s="615"/>
      <c r="X15" s="615"/>
      <c r="Y15" s="616"/>
      <c r="Z15" s="650">
        <v>1.7</v>
      </c>
      <c r="AA15" s="650"/>
      <c r="AB15" s="650"/>
      <c r="AC15" s="650"/>
      <c r="AD15" s="651">
        <v>6311930</v>
      </c>
      <c r="AE15" s="651"/>
      <c r="AF15" s="651"/>
      <c r="AG15" s="651"/>
      <c r="AH15" s="651"/>
      <c r="AI15" s="651"/>
      <c r="AJ15" s="651"/>
      <c r="AK15" s="651"/>
      <c r="AL15" s="617">
        <v>3.3</v>
      </c>
      <c r="AM15" s="618"/>
      <c r="AN15" s="618"/>
      <c r="AO15" s="652"/>
      <c r="AP15" s="611" t="s">
        <v>248</v>
      </c>
      <c r="AQ15" s="612"/>
      <c r="AR15" s="612"/>
      <c r="AS15" s="612"/>
      <c r="AT15" s="612"/>
      <c r="AU15" s="612"/>
      <c r="AV15" s="612"/>
      <c r="AW15" s="612"/>
      <c r="AX15" s="612"/>
      <c r="AY15" s="612"/>
      <c r="AZ15" s="612"/>
      <c r="BA15" s="612"/>
      <c r="BB15" s="612"/>
      <c r="BC15" s="612"/>
      <c r="BD15" s="612"/>
      <c r="BE15" s="612"/>
      <c r="BF15" s="613"/>
      <c r="BG15" s="614">
        <v>4561355</v>
      </c>
      <c r="BH15" s="615"/>
      <c r="BI15" s="615"/>
      <c r="BJ15" s="615"/>
      <c r="BK15" s="615"/>
      <c r="BL15" s="615"/>
      <c r="BM15" s="615"/>
      <c r="BN15" s="616"/>
      <c r="BO15" s="650">
        <v>3.2</v>
      </c>
      <c r="BP15" s="650"/>
      <c r="BQ15" s="650"/>
      <c r="BR15" s="650"/>
      <c r="BS15" s="651" t="s">
        <v>122</v>
      </c>
      <c r="BT15" s="651"/>
      <c r="BU15" s="651"/>
      <c r="BV15" s="651"/>
      <c r="BW15" s="651"/>
      <c r="BX15" s="651"/>
      <c r="BY15" s="651"/>
      <c r="BZ15" s="651"/>
      <c r="CA15" s="651"/>
      <c r="CB15" s="682"/>
      <c r="CD15" s="611" t="s">
        <v>249</v>
      </c>
      <c r="CE15" s="612"/>
      <c r="CF15" s="612"/>
      <c r="CG15" s="612"/>
      <c r="CH15" s="612"/>
      <c r="CI15" s="612"/>
      <c r="CJ15" s="612"/>
      <c r="CK15" s="612"/>
      <c r="CL15" s="612"/>
      <c r="CM15" s="612"/>
      <c r="CN15" s="612"/>
      <c r="CO15" s="612"/>
      <c r="CP15" s="612"/>
      <c r="CQ15" s="613"/>
      <c r="CR15" s="614">
        <v>51485573</v>
      </c>
      <c r="CS15" s="615"/>
      <c r="CT15" s="615"/>
      <c r="CU15" s="615"/>
      <c r="CV15" s="615"/>
      <c r="CW15" s="615"/>
      <c r="CX15" s="615"/>
      <c r="CY15" s="616"/>
      <c r="CZ15" s="650">
        <v>14.6</v>
      </c>
      <c r="DA15" s="650"/>
      <c r="DB15" s="650"/>
      <c r="DC15" s="650"/>
      <c r="DD15" s="620">
        <v>3393544</v>
      </c>
      <c r="DE15" s="615"/>
      <c r="DF15" s="615"/>
      <c r="DG15" s="615"/>
      <c r="DH15" s="615"/>
      <c r="DI15" s="615"/>
      <c r="DJ15" s="615"/>
      <c r="DK15" s="615"/>
      <c r="DL15" s="615"/>
      <c r="DM15" s="615"/>
      <c r="DN15" s="615"/>
      <c r="DO15" s="615"/>
      <c r="DP15" s="616"/>
      <c r="DQ15" s="620">
        <v>38781188</v>
      </c>
      <c r="DR15" s="615"/>
      <c r="DS15" s="615"/>
      <c r="DT15" s="615"/>
      <c r="DU15" s="615"/>
      <c r="DV15" s="615"/>
      <c r="DW15" s="615"/>
      <c r="DX15" s="615"/>
      <c r="DY15" s="615"/>
      <c r="DZ15" s="615"/>
      <c r="EA15" s="615"/>
      <c r="EB15" s="615"/>
      <c r="EC15" s="649"/>
    </row>
    <row r="16" spans="2:143" ht="11.25" customHeight="1" x14ac:dyDescent="0.2">
      <c r="B16" s="611" t="s">
        <v>250</v>
      </c>
      <c r="C16" s="612"/>
      <c r="D16" s="612"/>
      <c r="E16" s="612"/>
      <c r="F16" s="612"/>
      <c r="G16" s="612"/>
      <c r="H16" s="612"/>
      <c r="I16" s="612"/>
      <c r="J16" s="612"/>
      <c r="K16" s="612"/>
      <c r="L16" s="612"/>
      <c r="M16" s="612"/>
      <c r="N16" s="612"/>
      <c r="O16" s="612"/>
      <c r="P16" s="612"/>
      <c r="Q16" s="613"/>
      <c r="R16" s="614">
        <v>500862</v>
      </c>
      <c r="S16" s="615"/>
      <c r="T16" s="615"/>
      <c r="U16" s="615"/>
      <c r="V16" s="615"/>
      <c r="W16" s="615"/>
      <c r="X16" s="615"/>
      <c r="Y16" s="616"/>
      <c r="Z16" s="650">
        <v>0.1</v>
      </c>
      <c r="AA16" s="650"/>
      <c r="AB16" s="650"/>
      <c r="AC16" s="650"/>
      <c r="AD16" s="651">
        <v>500862</v>
      </c>
      <c r="AE16" s="651"/>
      <c r="AF16" s="651"/>
      <c r="AG16" s="651"/>
      <c r="AH16" s="651"/>
      <c r="AI16" s="651"/>
      <c r="AJ16" s="651"/>
      <c r="AK16" s="651"/>
      <c r="AL16" s="617">
        <v>0.3</v>
      </c>
      <c r="AM16" s="618"/>
      <c r="AN16" s="618"/>
      <c r="AO16" s="652"/>
      <c r="AP16" s="611" t="s">
        <v>251</v>
      </c>
      <c r="AQ16" s="612"/>
      <c r="AR16" s="612"/>
      <c r="AS16" s="612"/>
      <c r="AT16" s="612"/>
      <c r="AU16" s="612"/>
      <c r="AV16" s="612"/>
      <c r="AW16" s="612"/>
      <c r="AX16" s="612"/>
      <c r="AY16" s="612"/>
      <c r="AZ16" s="612"/>
      <c r="BA16" s="612"/>
      <c r="BB16" s="612"/>
      <c r="BC16" s="612"/>
      <c r="BD16" s="612"/>
      <c r="BE16" s="612"/>
      <c r="BF16" s="613"/>
      <c r="BG16" s="614">
        <v>72</v>
      </c>
      <c r="BH16" s="615"/>
      <c r="BI16" s="615"/>
      <c r="BJ16" s="615"/>
      <c r="BK16" s="615"/>
      <c r="BL16" s="615"/>
      <c r="BM16" s="615"/>
      <c r="BN16" s="616"/>
      <c r="BO16" s="650">
        <v>0</v>
      </c>
      <c r="BP16" s="650"/>
      <c r="BQ16" s="650"/>
      <c r="BR16" s="650"/>
      <c r="BS16" s="651" t="s">
        <v>122</v>
      </c>
      <c r="BT16" s="651"/>
      <c r="BU16" s="651"/>
      <c r="BV16" s="651"/>
      <c r="BW16" s="651"/>
      <c r="BX16" s="651"/>
      <c r="BY16" s="651"/>
      <c r="BZ16" s="651"/>
      <c r="CA16" s="651"/>
      <c r="CB16" s="682"/>
      <c r="CD16" s="611" t="s">
        <v>252</v>
      </c>
      <c r="CE16" s="612"/>
      <c r="CF16" s="612"/>
      <c r="CG16" s="612"/>
      <c r="CH16" s="612"/>
      <c r="CI16" s="612"/>
      <c r="CJ16" s="612"/>
      <c r="CK16" s="612"/>
      <c r="CL16" s="612"/>
      <c r="CM16" s="612"/>
      <c r="CN16" s="612"/>
      <c r="CO16" s="612"/>
      <c r="CP16" s="612"/>
      <c r="CQ16" s="613"/>
      <c r="CR16" s="614">
        <v>9411764</v>
      </c>
      <c r="CS16" s="615"/>
      <c r="CT16" s="615"/>
      <c r="CU16" s="615"/>
      <c r="CV16" s="615"/>
      <c r="CW16" s="615"/>
      <c r="CX16" s="615"/>
      <c r="CY16" s="616"/>
      <c r="CZ16" s="650">
        <v>2.7</v>
      </c>
      <c r="DA16" s="650"/>
      <c r="DB16" s="650"/>
      <c r="DC16" s="650"/>
      <c r="DD16" s="620" t="s">
        <v>122</v>
      </c>
      <c r="DE16" s="615"/>
      <c r="DF16" s="615"/>
      <c r="DG16" s="615"/>
      <c r="DH16" s="615"/>
      <c r="DI16" s="615"/>
      <c r="DJ16" s="615"/>
      <c r="DK16" s="615"/>
      <c r="DL16" s="615"/>
      <c r="DM16" s="615"/>
      <c r="DN16" s="615"/>
      <c r="DO16" s="615"/>
      <c r="DP16" s="616"/>
      <c r="DQ16" s="620">
        <v>465908</v>
      </c>
      <c r="DR16" s="615"/>
      <c r="DS16" s="615"/>
      <c r="DT16" s="615"/>
      <c r="DU16" s="615"/>
      <c r="DV16" s="615"/>
      <c r="DW16" s="615"/>
      <c r="DX16" s="615"/>
      <c r="DY16" s="615"/>
      <c r="DZ16" s="615"/>
      <c r="EA16" s="615"/>
      <c r="EB16" s="615"/>
      <c r="EC16" s="649"/>
    </row>
    <row r="17" spans="2:133" ht="11.25" customHeight="1" x14ac:dyDescent="0.2">
      <c r="B17" s="611" t="s">
        <v>253</v>
      </c>
      <c r="C17" s="612"/>
      <c r="D17" s="612"/>
      <c r="E17" s="612"/>
      <c r="F17" s="612"/>
      <c r="G17" s="612"/>
      <c r="H17" s="612"/>
      <c r="I17" s="612"/>
      <c r="J17" s="612"/>
      <c r="K17" s="612"/>
      <c r="L17" s="612"/>
      <c r="M17" s="612"/>
      <c r="N17" s="612"/>
      <c r="O17" s="612"/>
      <c r="P17" s="612"/>
      <c r="Q17" s="613"/>
      <c r="R17" s="614">
        <v>1960719</v>
      </c>
      <c r="S17" s="615"/>
      <c r="T17" s="615"/>
      <c r="U17" s="615"/>
      <c r="V17" s="615"/>
      <c r="W17" s="615"/>
      <c r="X17" s="615"/>
      <c r="Y17" s="616"/>
      <c r="Z17" s="650">
        <v>0.5</v>
      </c>
      <c r="AA17" s="650"/>
      <c r="AB17" s="650"/>
      <c r="AC17" s="650"/>
      <c r="AD17" s="651">
        <v>1960719</v>
      </c>
      <c r="AE17" s="651"/>
      <c r="AF17" s="651"/>
      <c r="AG17" s="651"/>
      <c r="AH17" s="651"/>
      <c r="AI17" s="651"/>
      <c r="AJ17" s="651"/>
      <c r="AK17" s="651"/>
      <c r="AL17" s="617">
        <v>1</v>
      </c>
      <c r="AM17" s="618"/>
      <c r="AN17" s="618"/>
      <c r="AO17" s="652"/>
      <c r="AP17" s="611" t="s">
        <v>254</v>
      </c>
      <c r="AQ17" s="612"/>
      <c r="AR17" s="612"/>
      <c r="AS17" s="612"/>
      <c r="AT17" s="612"/>
      <c r="AU17" s="612"/>
      <c r="AV17" s="612"/>
      <c r="AW17" s="612"/>
      <c r="AX17" s="612"/>
      <c r="AY17" s="612"/>
      <c r="AZ17" s="612"/>
      <c r="BA17" s="612"/>
      <c r="BB17" s="612"/>
      <c r="BC17" s="612"/>
      <c r="BD17" s="612"/>
      <c r="BE17" s="612"/>
      <c r="BF17" s="613"/>
      <c r="BG17" s="614" t="s">
        <v>122</v>
      </c>
      <c r="BH17" s="615"/>
      <c r="BI17" s="615"/>
      <c r="BJ17" s="615"/>
      <c r="BK17" s="615"/>
      <c r="BL17" s="615"/>
      <c r="BM17" s="615"/>
      <c r="BN17" s="616"/>
      <c r="BO17" s="650" t="s">
        <v>122</v>
      </c>
      <c r="BP17" s="650"/>
      <c r="BQ17" s="650"/>
      <c r="BR17" s="650"/>
      <c r="BS17" s="651" t="s">
        <v>122</v>
      </c>
      <c r="BT17" s="651"/>
      <c r="BU17" s="651"/>
      <c r="BV17" s="651"/>
      <c r="BW17" s="651"/>
      <c r="BX17" s="651"/>
      <c r="BY17" s="651"/>
      <c r="BZ17" s="651"/>
      <c r="CA17" s="651"/>
      <c r="CB17" s="682"/>
      <c r="CD17" s="611" t="s">
        <v>255</v>
      </c>
      <c r="CE17" s="612"/>
      <c r="CF17" s="612"/>
      <c r="CG17" s="612"/>
      <c r="CH17" s="612"/>
      <c r="CI17" s="612"/>
      <c r="CJ17" s="612"/>
      <c r="CK17" s="612"/>
      <c r="CL17" s="612"/>
      <c r="CM17" s="612"/>
      <c r="CN17" s="612"/>
      <c r="CO17" s="612"/>
      <c r="CP17" s="612"/>
      <c r="CQ17" s="613"/>
      <c r="CR17" s="614">
        <v>37174679</v>
      </c>
      <c r="CS17" s="615"/>
      <c r="CT17" s="615"/>
      <c r="CU17" s="615"/>
      <c r="CV17" s="615"/>
      <c r="CW17" s="615"/>
      <c r="CX17" s="615"/>
      <c r="CY17" s="616"/>
      <c r="CZ17" s="650">
        <v>10.5</v>
      </c>
      <c r="DA17" s="650"/>
      <c r="DB17" s="650"/>
      <c r="DC17" s="650"/>
      <c r="DD17" s="620" t="s">
        <v>122</v>
      </c>
      <c r="DE17" s="615"/>
      <c r="DF17" s="615"/>
      <c r="DG17" s="615"/>
      <c r="DH17" s="615"/>
      <c r="DI17" s="615"/>
      <c r="DJ17" s="615"/>
      <c r="DK17" s="615"/>
      <c r="DL17" s="615"/>
      <c r="DM17" s="615"/>
      <c r="DN17" s="615"/>
      <c r="DO17" s="615"/>
      <c r="DP17" s="616"/>
      <c r="DQ17" s="620">
        <v>35205794</v>
      </c>
      <c r="DR17" s="615"/>
      <c r="DS17" s="615"/>
      <c r="DT17" s="615"/>
      <c r="DU17" s="615"/>
      <c r="DV17" s="615"/>
      <c r="DW17" s="615"/>
      <c r="DX17" s="615"/>
      <c r="DY17" s="615"/>
      <c r="DZ17" s="615"/>
      <c r="EA17" s="615"/>
      <c r="EB17" s="615"/>
      <c r="EC17" s="649"/>
    </row>
    <row r="18" spans="2:133" ht="11.25" customHeight="1" x14ac:dyDescent="0.2">
      <c r="B18" s="611" t="s">
        <v>256</v>
      </c>
      <c r="C18" s="612"/>
      <c r="D18" s="612"/>
      <c r="E18" s="612"/>
      <c r="F18" s="612"/>
      <c r="G18" s="612"/>
      <c r="H18" s="612"/>
      <c r="I18" s="612"/>
      <c r="J18" s="612"/>
      <c r="K18" s="612"/>
      <c r="L18" s="612"/>
      <c r="M18" s="612"/>
      <c r="N18" s="612"/>
      <c r="O18" s="612"/>
      <c r="P18" s="612"/>
      <c r="Q18" s="613"/>
      <c r="R18" s="614">
        <v>1077158</v>
      </c>
      <c r="S18" s="615"/>
      <c r="T18" s="615"/>
      <c r="U18" s="615"/>
      <c r="V18" s="615"/>
      <c r="W18" s="615"/>
      <c r="X18" s="615"/>
      <c r="Y18" s="616"/>
      <c r="Z18" s="650">
        <v>0.3</v>
      </c>
      <c r="AA18" s="650"/>
      <c r="AB18" s="650"/>
      <c r="AC18" s="650"/>
      <c r="AD18" s="651">
        <v>1077158</v>
      </c>
      <c r="AE18" s="651"/>
      <c r="AF18" s="651"/>
      <c r="AG18" s="651"/>
      <c r="AH18" s="651"/>
      <c r="AI18" s="651"/>
      <c r="AJ18" s="651"/>
      <c r="AK18" s="651"/>
      <c r="AL18" s="617">
        <v>0.6</v>
      </c>
      <c r="AM18" s="618"/>
      <c r="AN18" s="618"/>
      <c r="AO18" s="652"/>
      <c r="AP18" s="611" t="s">
        <v>257</v>
      </c>
      <c r="AQ18" s="612"/>
      <c r="AR18" s="612"/>
      <c r="AS18" s="612"/>
      <c r="AT18" s="612"/>
      <c r="AU18" s="612"/>
      <c r="AV18" s="612"/>
      <c r="AW18" s="612"/>
      <c r="AX18" s="612"/>
      <c r="AY18" s="612"/>
      <c r="AZ18" s="612"/>
      <c r="BA18" s="612"/>
      <c r="BB18" s="612"/>
      <c r="BC18" s="612"/>
      <c r="BD18" s="612"/>
      <c r="BE18" s="612"/>
      <c r="BF18" s="613"/>
      <c r="BG18" s="614" t="s">
        <v>122</v>
      </c>
      <c r="BH18" s="615"/>
      <c r="BI18" s="615"/>
      <c r="BJ18" s="615"/>
      <c r="BK18" s="615"/>
      <c r="BL18" s="615"/>
      <c r="BM18" s="615"/>
      <c r="BN18" s="616"/>
      <c r="BO18" s="650" t="s">
        <v>122</v>
      </c>
      <c r="BP18" s="650"/>
      <c r="BQ18" s="650"/>
      <c r="BR18" s="650"/>
      <c r="BS18" s="651" t="s">
        <v>122</v>
      </c>
      <c r="BT18" s="651"/>
      <c r="BU18" s="651"/>
      <c r="BV18" s="651"/>
      <c r="BW18" s="651"/>
      <c r="BX18" s="651"/>
      <c r="BY18" s="651"/>
      <c r="BZ18" s="651"/>
      <c r="CA18" s="651"/>
      <c r="CB18" s="682"/>
      <c r="CD18" s="611" t="s">
        <v>258</v>
      </c>
      <c r="CE18" s="612"/>
      <c r="CF18" s="612"/>
      <c r="CG18" s="612"/>
      <c r="CH18" s="612"/>
      <c r="CI18" s="612"/>
      <c r="CJ18" s="612"/>
      <c r="CK18" s="612"/>
      <c r="CL18" s="612"/>
      <c r="CM18" s="612"/>
      <c r="CN18" s="612"/>
      <c r="CO18" s="612"/>
      <c r="CP18" s="612"/>
      <c r="CQ18" s="613"/>
      <c r="CR18" s="614" t="s">
        <v>122</v>
      </c>
      <c r="CS18" s="615"/>
      <c r="CT18" s="615"/>
      <c r="CU18" s="615"/>
      <c r="CV18" s="615"/>
      <c r="CW18" s="615"/>
      <c r="CX18" s="615"/>
      <c r="CY18" s="616"/>
      <c r="CZ18" s="650" t="s">
        <v>122</v>
      </c>
      <c r="DA18" s="650"/>
      <c r="DB18" s="650"/>
      <c r="DC18" s="650"/>
      <c r="DD18" s="620" t="s">
        <v>122</v>
      </c>
      <c r="DE18" s="615"/>
      <c r="DF18" s="615"/>
      <c r="DG18" s="615"/>
      <c r="DH18" s="615"/>
      <c r="DI18" s="615"/>
      <c r="DJ18" s="615"/>
      <c r="DK18" s="615"/>
      <c r="DL18" s="615"/>
      <c r="DM18" s="615"/>
      <c r="DN18" s="615"/>
      <c r="DO18" s="615"/>
      <c r="DP18" s="616"/>
      <c r="DQ18" s="620" t="s">
        <v>122</v>
      </c>
      <c r="DR18" s="615"/>
      <c r="DS18" s="615"/>
      <c r="DT18" s="615"/>
      <c r="DU18" s="615"/>
      <c r="DV18" s="615"/>
      <c r="DW18" s="615"/>
      <c r="DX18" s="615"/>
      <c r="DY18" s="615"/>
      <c r="DZ18" s="615"/>
      <c r="EA18" s="615"/>
      <c r="EB18" s="615"/>
      <c r="EC18" s="649"/>
    </row>
    <row r="19" spans="2:133" ht="11.25" customHeight="1" x14ac:dyDescent="0.2">
      <c r="B19" s="611" t="s">
        <v>259</v>
      </c>
      <c r="C19" s="612"/>
      <c r="D19" s="612"/>
      <c r="E19" s="612"/>
      <c r="F19" s="612"/>
      <c r="G19" s="612"/>
      <c r="H19" s="612"/>
      <c r="I19" s="612"/>
      <c r="J19" s="612"/>
      <c r="K19" s="612"/>
      <c r="L19" s="612"/>
      <c r="M19" s="612"/>
      <c r="N19" s="612"/>
      <c r="O19" s="612"/>
      <c r="P19" s="612"/>
      <c r="Q19" s="613"/>
      <c r="R19" s="614">
        <v>1006678</v>
      </c>
      <c r="S19" s="615"/>
      <c r="T19" s="615"/>
      <c r="U19" s="615"/>
      <c r="V19" s="615"/>
      <c r="W19" s="615"/>
      <c r="X19" s="615"/>
      <c r="Y19" s="616"/>
      <c r="Z19" s="650">
        <v>0.3</v>
      </c>
      <c r="AA19" s="650"/>
      <c r="AB19" s="650"/>
      <c r="AC19" s="650"/>
      <c r="AD19" s="651">
        <v>1006678</v>
      </c>
      <c r="AE19" s="651"/>
      <c r="AF19" s="651"/>
      <c r="AG19" s="651"/>
      <c r="AH19" s="651"/>
      <c r="AI19" s="651"/>
      <c r="AJ19" s="651"/>
      <c r="AK19" s="651"/>
      <c r="AL19" s="617">
        <v>0.5</v>
      </c>
      <c r="AM19" s="618"/>
      <c r="AN19" s="618"/>
      <c r="AO19" s="652"/>
      <c r="AP19" s="611" t="s">
        <v>260</v>
      </c>
      <c r="AQ19" s="612"/>
      <c r="AR19" s="612"/>
      <c r="AS19" s="612"/>
      <c r="AT19" s="612"/>
      <c r="AU19" s="612"/>
      <c r="AV19" s="612"/>
      <c r="AW19" s="612"/>
      <c r="AX19" s="612"/>
      <c r="AY19" s="612"/>
      <c r="AZ19" s="612"/>
      <c r="BA19" s="612"/>
      <c r="BB19" s="612"/>
      <c r="BC19" s="612"/>
      <c r="BD19" s="612"/>
      <c r="BE19" s="612"/>
      <c r="BF19" s="613"/>
      <c r="BG19" s="614">
        <v>15041604</v>
      </c>
      <c r="BH19" s="615"/>
      <c r="BI19" s="615"/>
      <c r="BJ19" s="615"/>
      <c r="BK19" s="615"/>
      <c r="BL19" s="615"/>
      <c r="BM19" s="615"/>
      <c r="BN19" s="616"/>
      <c r="BO19" s="650">
        <v>10.6</v>
      </c>
      <c r="BP19" s="650"/>
      <c r="BQ19" s="650"/>
      <c r="BR19" s="650"/>
      <c r="BS19" s="651" t="s">
        <v>122</v>
      </c>
      <c r="BT19" s="651"/>
      <c r="BU19" s="651"/>
      <c r="BV19" s="651"/>
      <c r="BW19" s="651"/>
      <c r="BX19" s="651"/>
      <c r="BY19" s="651"/>
      <c r="BZ19" s="651"/>
      <c r="CA19" s="651"/>
      <c r="CB19" s="682"/>
      <c r="CD19" s="611" t="s">
        <v>261</v>
      </c>
      <c r="CE19" s="612"/>
      <c r="CF19" s="612"/>
      <c r="CG19" s="612"/>
      <c r="CH19" s="612"/>
      <c r="CI19" s="612"/>
      <c r="CJ19" s="612"/>
      <c r="CK19" s="612"/>
      <c r="CL19" s="612"/>
      <c r="CM19" s="612"/>
      <c r="CN19" s="612"/>
      <c r="CO19" s="612"/>
      <c r="CP19" s="612"/>
      <c r="CQ19" s="613"/>
      <c r="CR19" s="614" t="s">
        <v>122</v>
      </c>
      <c r="CS19" s="615"/>
      <c r="CT19" s="615"/>
      <c r="CU19" s="615"/>
      <c r="CV19" s="615"/>
      <c r="CW19" s="615"/>
      <c r="CX19" s="615"/>
      <c r="CY19" s="616"/>
      <c r="CZ19" s="650" t="s">
        <v>122</v>
      </c>
      <c r="DA19" s="650"/>
      <c r="DB19" s="650"/>
      <c r="DC19" s="650"/>
      <c r="DD19" s="620" t="s">
        <v>122</v>
      </c>
      <c r="DE19" s="615"/>
      <c r="DF19" s="615"/>
      <c r="DG19" s="615"/>
      <c r="DH19" s="615"/>
      <c r="DI19" s="615"/>
      <c r="DJ19" s="615"/>
      <c r="DK19" s="615"/>
      <c r="DL19" s="615"/>
      <c r="DM19" s="615"/>
      <c r="DN19" s="615"/>
      <c r="DO19" s="615"/>
      <c r="DP19" s="616"/>
      <c r="DQ19" s="620" t="s">
        <v>122</v>
      </c>
      <c r="DR19" s="615"/>
      <c r="DS19" s="615"/>
      <c r="DT19" s="615"/>
      <c r="DU19" s="615"/>
      <c r="DV19" s="615"/>
      <c r="DW19" s="615"/>
      <c r="DX19" s="615"/>
      <c r="DY19" s="615"/>
      <c r="DZ19" s="615"/>
      <c r="EA19" s="615"/>
      <c r="EB19" s="615"/>
      <c r="EC19" s="649"/>
    </row>
    <row r="20" spans="2:133" ht="11.25" customHeight="1" x14ac:dyDescent="0.2">
      <c r="B20" s="683" t="s">
        <v>262</v>
      </c>
      <c r="C20" s="684"/>
      <c r="D20" s="684"/>
      <c r="E20" s="684"/>
      <c r="F20" s="684"/>
      <c r="G20" s="684"/>
      <c r="H20" s="684"/>
      <c r="I20" s="684"/>
      <c r="J20" s="684"/>
      <c r="K20" s="684"/>
      <c r="L20" s="684"/>
      <c r="M20" s="684"/>
      <c r="N20" s="684"/>
      <c r="O20" s="684"/>
      <c r="P20" s="684"/>
      <c r="Q20" s="685"/>
      <c r="R20" s="614">
        <v>70480</v>
      </c>
      <c r="S20" s="615"/>
      <c r="T20" s="615"/>
      <c r="U20" s="615"/>
      <c r="V20" s="615"/>
      <c r="W20" s="615"/>
      <c r="X20" s="615"/>
      <c r="Y20" s="616"/>
      <c r="Z20" s="650">
        <v>0</v>
      </c>
      <c r="AA20" s="650"/>
      <c r="AB20" s="650"/>
      <c r="AC20" s="650"/>
      <c r="AD20" s="651">
        <v>70480</v>
      </c>
      <c r="AE20" s="651"/>
      <c r="AF20" s="651"/>
      <c r="AG20" s="651"/>
      <c r="AH20" s="651"/>
      <c r="AI20" s="651"/>
      <c r="AJ20" s="651"/>
      <c r="AK20" s="651"/>
      <c r="AL20" s="617">
        <v>0</v>
      </c>
      <c r="AM20" s="618"/>
      <c r="AN20" s="618"/>
      <c r="AO20" s="652"/>
      <c r="AP20" s="611" t="s">
        <v>263</v>
      </c>
      <c r="AQ20" s="612"/>
      <c r="AR20" s="612"/>
      <c r="AS20" s="612"/>
      <c r="AT20" s="612"/>
      <c r="AU20" s="612"/>
      <c r="AV20" s="612"/>
      <c r="AW20" s="612"/>
      <c r="AX20" s="612"/>
      <c r="AY20" s="612"/>
      <c r="AZ20" s="612"/>
      <c r="BA20" s="612"/>
      <c r="BB20" s="612"/>
      <c r="BC20" s="612"/>
      <c r="BD20" s="612"/>
      <c r="BE20" s="612"/>
      <c r="BF20" s="613"/>
      <c r="BG20" s="614">
        <v>15041604</v>
      </c>
      <c r="BH20" s="615"/>
      <c r="BI20" s="615"/>
      <c r="BJ20" s="615"/>
      <c r="BK20" s="615"/>
      <c r="BL20" s="615"/>
      <c r="BM20" s="615"/>
      <c r="BN20" s="616"/>
      <c r="BO20" s="650">
        <v>10.6</v>
      </c>
      <c r="BP20" s="650"/>
      <c r="BQ20" s="650"/>
      <c r="BR20" s="650"/>
      <c r="BS20" s="651" t="s">
        <v>122</v>
      </c>
      <c r="BT20" s="651"/>
      <c r="BU20" s="651"/>
      <c r="BV20" s="651"/>
      <c r="BW20" s="651"/>
      <c r="BX20" s="651"/>
      <c r="BY20" s="651"/>
      <c r="BZ20" s="651"/>
      <c r="CA20" s="651"/>
      <c r="CB20" s="682"/>
      <c r="CD20" s="611" t="s">
        <v>264</v>
      </c>
      <c r="CE20" s="612"/>
      <c r="CF20" s="612"/>
      <c r="CG20" s="612"/>
      <c r="CH20" s="612"/>
      <c r="CI20" s="612"/>
      <c r="CJ20" s="612"/>
      <c r="CK20" s="612"/>
      <c r="CL20" s="612"/>
      <c r="CM20" s="612"/>
      <c r="CN20" s="612"/>
      <c r="CO20" s="612"/>
      <c r="CP20" s="612"/>
      <c r="CQ20" s="613"/>
      <c r="CR20" s="614">
        <v>352593594</v>
      </c>
      <c r="CS20" s="615"/>
      <c r="CT20" s="615"/>
      <c r="CU20" s="615"/>
      <c r="CV20" s="615"/>
      <c r="CW20" s="615"/>
      <c r="CX20" s="615"/>
      <c r="CY20" s="616"/>
      <c r="CZ20" s="650">
        <v>100</v>
      </c>
      <c r="DA20" s="650"/>
      <c r="DB20" s="650"/>
      <c r="DC20" s="650"/>
      <c r="DD20" s="620">
        <v>36791215</v>
      </c>
      <c r="DE20" s="615"/>
      <c r="DF20" s="615"/>
      <c r="DG20" s="615"/>
      <c r="DH20" s="615"/>
      <c r="DI20" s="615"/>
      <c r="DJ20" s="615"/>
      <c r="DK20" s="615"/>
      <c r="DL20" s="615"/>
      <c r="DM20" s="615"/>
      <c r="DN20" s="615"/>
      <c r="DO20" s="615"/>
      <c r="DP20" s="616"/>
      <c r="DQ20" s="620">
        <v>229824234</v>
      </c>
      <c r="DR20" s="615"/>
      <c r="DS20" s="615"/>
      <c r="DT20" s="615"/>
      <c r="DU20" s="615"/>
      <c r="DV20" s="615"/>
      <c r="DW20" s="615"/>
      <c r="DX20" s="615"/>
      <c r="DY20" s="615"/>
      <c r="DZ20" s="615"/>
      <c r="EA20" s="615"/>
      <c r="EB20" s="615"/>
      <c r="EC20" s="649"/>
    </row>
    <row r="21" spans="2:133" ht="11.25" customHeight="1" x14ac:dyDescent="0.2">
      <c r="B21" s="611" t="s">
        <v>265</v>
      </c>
      <c r="C21" s="612"/>
      <c r="D21" s="612"/>
      <c r="E21" s="612"/>
      <c r="F21" s="612"/>
      <c r="G21" s="612"/>
      <c r="H21" s="612"/>
      <c r="I21" s="612"/>
      <c r="J21" s="612"/>
      <c r="K21" s="612"/>
      <c r="L21" s="612"/>
      <c r="M21" s="612"/>
      <c r="N21" s="612"/>
      <c r="O21" s="612"/>
      <c r="P21" s="612"/>
      <c r="Q21" s="613"/>
      <c r="R21" s="614">
        <v>29727424</v>
      </c>
      <c r="S21" s="615"/>
      <c r="T21" s="615"/>
      <c r="U21" s="615"/>
      <c r="V21" s="615"/>
      <c r="W21" s="615"/>
      <c r="X21" s="615"/>
      <c r="Y21" s="616"/>
      <c r="Z21" s="650">
        <v>8.1999999999999993</v>
      </c>
      <c r="AA21" s="650"/>
      <c r="AB21" s="650"/>
      <c r="AC21" s="650"/>
      <c r="AD21" s="651">
        <v>28305492</v>
      </c>
      <c r="AE21" s="651"/>
      <c r="AF21" s="651"/>
      <c r="AG21" s="651"/>
      <c r="AH21" s="651"/>
      <c r="AI21" s="651"/>
      <c r="AJ21" s="651"/>
      <c r="AK21" s="651"/>
      <c r="AL21" s="617">
        <v>14.6</v>
      </c>
      <c r="AM21" s="618"/>
      <c r="AN21" s="618"/>
      <c r="AO21" s="652"/>
      <c r="AP21" s="611" t="s">
        <v>266</v>
      </c>
      <c r="AQ21" s="686"/>
      <c r="AR21" s="686"/>
      <c r="AS21" s="686"/>
      <c r="AT21" s="686"/>
      <c r="AU21" s="686"/>
      <c r="AV21" s="686"/>
      <c r="AW21" s="686"/>
      <c r="AX21" s="686"/>
      <c r="AY21" s="686"/>
      <c r="AZ21" s="686"/>
      <c r="BA21" s="686"/>
      <c r="BB21" s="686"/>
      <c r="BC21" s="686"/>
      <c r="BD21" s="686"/>
      <c r="BE21" s="686"/>
      <c r="BF21" s="687"/>
      <c r="BG21" s="614">
        <v>38686</v>
      </c>
      <c r="BH21" s="615"/>
      <c r="BI21" s="615"/>
      <c r="BJ21" s="615"/>
      <c r="BK21" s="615"/>
      <c r="BL21" s="615"/>
      <c r="BM21" s="615"/>
      <c r="BN21" s="616"/>
      <c r="BO21" s="650">
        <v>0</v>
      </c>
      <c r="BP21" s="650"/>
      <c r="BQ21" s="650"/>
      <c r="BR21" s="650"/>
      <c r="BS21" s="651" t="s">
        <v>122</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11" t="s">
        <v>267</v>
      </c>
      <c r="C22" s="612"/>
      <c r="D22" s="612"/>
      <c r="E22" s="612"/>
      <c r="F22" s="612"/>
      <c r="G22" s="612"/>
      <c r="H22" s="612"/>
      <c r="I22" s="612"/>
      <c r="J22" s="612"/>
      <c r="K22" s="612"/>
      <c r="L22" s="612"/>
      <c r="M22" s="612"/>
      <c r="N22" s="612"/>
      <c r="O22" s="612"/>
      <c r="P22" s="612"/>
      <c r="Q22" s="613"/>
      <c r="R22" s="614">
        <v>28305492</v>
      </c>
      <c r="S22" s="615"/>
      <c r="T22" s="615"/>
      <c r="U22" s="615"/>
      <c r="V22" s="615"/>
      <c r="W22" s="615"/>
      <c r="X22" s="615"/>
      <c r="Y22" s="616"/>
      <c r="Z22" s="650">
        <v>7.8</v>
      </c>
      <c r="AA22" s="650"/>
      <c r="AB22" s="650"/>
      <c r="AC22" s="650"/>
      <c r="AD22" s="651">
        <v>28305492</v>
      </c>
      <c r="AE22" s="651"/>
      <c r="AF22" s="651"/>
      <c r="AG22" s="651"/>
      <c r="AH22" s="651"/>
      <c r="AI22" s="651"/>
      <c r="AJ22" s="651"/>
      <c r="AK22" s="651"/>
      <c r="AL22" s="617">
        <v>14.6</v>
      </c>
      <c r="AM22" s="618"/>
      <c r="AN22" s="618"/>
      <c r="AO22" s="652"/>
      <c r="AP22" s="611" t="s">
        <v>268</v>
      </c>
      <c r="AQ22" s="686"/>
      <c r="AR22" s="686"/>
      <c r="AS22" s="686"/>
      <c r="AT22" s="686"/>
      <c r="AU22" s="686"/>
      <c r="AV22" s="686"/>
      <c r="AW22" s="686"/>
      <c r="AX22" s="686"/>
      <c r="AY22" s="686"/>
      <c r="AZ22" s="686"/>
      <c r="BA22" s="686"/>
      <c r="BB22" s="686"/>
      <c r="BC22" s="686"/>
      <c r="BD22" s="686"/>
      <c r="BE22" s="686"/>
      <c r="BF22" s="687"/>
      <c r="BG22" s="614">
        <v>4259066</v>
      </c>
      <c r="BH22" s="615"/>
      <c r="BI22" s="615"/>
      <c r="BJ22" s="615"/>
      <c r="BK22" s="615"/>
      <c r="BL22" s="615"/>
      <c r="BM22" s="615"/>
      <c r="BN22" s="616"/>
      <c r="BO22" s="650">
        <v>3</v>
      </c>
      <c r="BP22" s="650"/>
      <c r="BQ22" s="650"/>
      <c r="BR22" s="650"/>
      <c r="BS22" s="651" t="s">
        <v>122</v>
      </c>
      <c r="BT22" s="651"/>
      <c r="BU22" s="651"/>
      <c r="BV22" s="651"/>
      <c r="BW22" s="651"/>
      <c r="BX22" s="651"/>
      <c r="BY22" s="651"/>
      <c r="BZ22" s="651"/>
      <c r="CA22" s="651"/>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11" t="s">
        <v>270</v>
      </c>
      <c r="C23" s="612"/>
      <c r="D23" s="612"/>
      <c r="E23" s="612"/>
      <c r="F23" s="612"/>
      <c r="G23" s="612"/>
      <c r="H23" s="612"/>
      <c r="I23" s="612"/>
      <c r="J23" s="612"/>
      <c r="K23" s="612"/>
      <c r="L23" s="612"/>
      <c r="M23" s="612"/>
      <c r="N23" s="612"/>
      <c r="O23" s="612"/>
      <c r="P23" s="612"/>
      <c r="Q23" s="613"/>
      <c r="R23" s="614">
        <v>1421932</v>
      </c>
      <c r="S23" s="615"/>
      <c r="T23" s="615"/>
      <c r="U23" s="615"/>
      <c r="V23" s="615"/>
      <c r="W23" s="615"/>
      <c r="X23" s="615"/>
      <c r="Y23" s="616"/>
      <c r="Z23" s="650">
        <v>0.4</v>
      </c>
      <c r="AA23" s="650"/>
      <c r="AB23" s="650"/>
      <c r="AC23" s="650"/>
      <c r="AD23" s="651" t="s">
        <v>122</v>
      </c>
      <c r="AE23" s="651"/>
      <c r="AF23" s="651"/>
      <c r="AG23" s="651"/>
      <c r="AH23" s="651"/>
      <c r="AI23" s="651"/>
      <c r="AJ23" s="651"/>
      <c r="AK23" s="651"/>
      <c r="AL23" s="617" t="s">
        <v>122</v>
      </c>
      <c r="AM23" s="618"/>
      <c r="AN23" s="618"/>
      <c r="AO23" s="652"/>
      <c r="AP23" s="611" t="s">
        <v>271</v>
      </c>
      <c r="AQ23" s="686"/>
      <c r="AR23" s="686"/>
      <c r="AS23" s="686"/>
      <c r="AT23" s="686"/>
      <c r="AU23" s="686"/>
      <c r="AV23" s="686"/>
      <c r="AW23" s="686"/>
      <c r="AX23" s="686"/>
      <c r="AY23" s="686"/>
      <c r="AZ23" s="686"/>
      <c r="BA23" s="686"/>
      <c r="BB23" s="686"/>
      <c r="BC23" s="686"/>
      <c r="BD23" s="686"/>
      <c r="BE23" s="686"/>
      <c r="BF23" s="687"/>
      <c r="BG23" s="614">
        <v>10743852</v>
      </c>
      <c r="BH23" s="615"/>
      <c r="BI23" s="615"/>
      <c r="BJ23" s="615"/>
      <c r="BK23" s="615"/>
      <c r="BL23" s="615"/>
      <c r="BM23" s="615"/>
      <c r="BN23" s="616"/>
      <c r="BO23" s="650">
        <v>7.6</v>
      </c>
      <c r="BP23" s="650"/>
      <c r="BQ23" s="650"/>
      <c r="BR23" s="650"/>
      <c r="BS23" s="651" t="s">
        <v>122</v>
      </c>
      <c r="BT23" s="651"/>
      <c r="BU23" s="651"/>
      <c r="BV23" s="651"/>
      <c r="BW23" s="651"/>
      <c r="BX23" s="651"/>
      <c r="BY23" s="651"/>
      <c r="BZ23" s="651"/>
      <c r="CA23" s="651"/>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2">
      <c r="B24" s="611" t="s">
        <v>277</v>
      </c>
      <c r="C24" s="612"/>
      <c r="D24" s="612"/>
      <c r="E24" s="612"/>
      <c r="F24" s="612"/>
      <c r="G24" s="612"/>
      <c r="H24" s="612"/>
      <c r="I24" s="612"/>
      <c r="J24" s="612"/>
      <c r="K24" s="612"/>
      <c r="L24" s="612"/>
      <c r="M24" s="612"/>
      <c r="N24" s="612"/>
      <c r="O24" s="612"/>
      <c r="P24" s="612"/>
      <c r="Q24" s="613"/>
      <c r="R24" s="614" t="s">
        <v>122</v>
      </c>
      <c r="S24" s="615"/>
      <c r="T24" s="615"/>
      <c r="U24" s="615"/>
      <c r="V24" s="615"/>
      <c r="W24" s="615"/>
      <c r="X24" s="615"/>
      <c r="Y24" s="616"/>
      <c r="Z24" s="650" t="s">
        <v>122</v>
      </c>
      <c r="AA24" s="650"/>
      <c r="AB24" s="650"/>
      <c r="AC24" s="650"/>
      <c r="AD24" s="651" t="s">
        <v>122</v>
      </c>
      <c r="AE24" s="651"/>
      <c r="AF24" s="651"/>
      <c r="AG24" s="651"/>
      <c r="AH24" s="651"/>
      <c r="AI24" s="651"/>
      <c r="AJ24" s="651"/>
      <c r="AK24" s="651"/>
      <c r="AL24" s="617" t="s">
        <v>122</v>
      </c>
      <c r="AM24" s="618"/>
      <c r="AN24" s="618"/>
      <c r="AO24" s="652"/>
      <c r="AP24" s="611" t="s">
        <v>278</v>
      </c>
      <c r="AQ24" s="686"/>
      <c r="AR24" s="686"/>
      <c r="AS24" s="686"/>
      <c r="AT24" s="686"/>
      <c r="AU24" s="686"/>
      <c r="AV24" s="686"/>
      <c r="AW24" s="686"/>
      <c r="AX24" s="686"/>
      <c r="AY24" s="686"/>
      <c r="AZ24" s="686"/>
      <c r="BA24" s="686"/>
      <c r="BB24" s="686"/>
      <c r="BC24" s="686"/>
      <c r="BD24" s="686"/>
      <c r="BE24" s="686"/>
      <c r="BF24" s="687"/>
      <c r="BG24" s="614" t="s">
        <v>122</v>
      </c>
      <c r="BH24" s="615"/>
      <c r="BI24" s="615"/>
      <c r="BJ24" s="615"/>
      <c r="BK24" s="615"/>
      <c r="BL24" s="615"/>
      <c r="BM24" s="615"/>
      <c r="BN24" s="616"/>
      <c r="BO24" s="650" t="s">
        <v>122</v>
      </c>
      <c r="BP24" s="650"/>
      <c r="BQ24" s="650"/>
      <c r="BR24" s="650"/>
      <c r="BS24" s="651" t="s">
        <v>122</v>
      </c>
      <c r="BT24" s="651"/>
      <c r="BU24" s="651"/>
      <c r="BV24" s="651"/>
      <c r="BW24" s="651"/>
      <c r="BX24" s="651"/>
      <c r="BY24" s="651"/>
      <c r="BZ24" s="651"/>
      <c r="CA24" s="651"/>
      <c r="CB24" s="682"/>
      <c r="CD24" s="663" t="s">
        <v>279</v>
      </c>
      <c r="CE24" s="664"/>
      <c r="CF24" s="664"/>
      <c r="CG24" s="664"/>
      <c r="CH24" s="664"/>
      <c r="CI24" s="664"/>
      <c r="CJ24" s="664"/>
      <c r="CK24" s="664"/>
      <c r="CL24" s="664"/>
      <c r="CM24" s="664"/>
      <c r="CN24" s="664"/>
      <c r="CO24" s="664"/>
      <c r="CP24" s="664"/>
      <c r="CQ24" s="665"/>
      <c r="CR24" s="660">
        <v>195076124</v>
      </c>
      <c r="CS24" s="661"/>
      <c r="CT24" s="661"/>
      <c r="CU24" s="661"/>
      <c r="CV24" s="661"/>
      <c r="CW24" s="661"/>
      <c r="CX24" s="661"/>
      <c r="CY24" s="689"/>
      <c r="CZ24" s="690">
        <v>55.3</v>
      </c>
      <c r="DA24" s="673"/>
      <c r="DB24" s="673"/>
      <c r="DC24" s="692"/>
      <c r="DD24" s="688">
        <v>128930966</v>
      </c>
      <c r="DE24" s="661"/>
      <c r="DF24" s="661"/>
      <c r="DG24" s="661"/>
      <c r="DH24" s="661"/>
      <c r="DI24" s="661"/>
      <c r="DJ24" s="661"/>
      <c r="DK24" s="689"/>
      <c r="DL24" s="688">
        <v>121130901</v>
      </c>
      <c r="DM24" s="661"/>
      <c r="DN24" s="661"/>
      <c r="DO24" s="661"/>
      <c r="DP24" s="661"/>
      <c r="DQ24" s="661"/>
      <c r="DR24" s="661"/>
      <c r="DS24" s="661"/>
      <c r="DT24" s="661"/>
      <c r="DU24" s="661"/>
      <c r="DV24" s="689"/>
      <c r="DW24" s="690">
        <v>59.9</v>
      </c>
      <c r="DX24" s="673"/>
      <c r="DY24" s="673"/>
      <c r="DZ24" s="673"/>
      <c r="EA24" s="673"/>
      <c r="EB24" s="673"/>
      <c r="EC24" s="691"/>
    </row>
    <row r="25" spans="2:133" ht="11.25" customHeight="1" x14ac:dyDescent="0.2">
      <c r="B25" s="611" t="s">
        <v>280</v>
      </c>
      <c r="C25" s="612"/>
      <c r="D25" s="612"/>
      <c r="E25" s="612"/>
      <c r="F25" s="612"/>
      <c r="G25" s="612"/>
      <c r="H25" s="612"/>
      <c r="I25" s="612"/>
      <c r="J25" s="612"/>
      <c r="K25" s="612"/>
      <c r="L25" s="612"/>
      <c r="M25" s="612"/>
      <c r="N25" s="612"/>
      <c r="O25" s="612"/>
      <c r="P25" s="612"/>
      <c r="Q25" s="613"/>
      <c r="R25" s="614">
        <v>204201252</v>
      </c>
      <c r="S25" s="615"/>
      <c r="T25" s="615"/>
      <c r="U25" s="615"/>
      <c r="V25" s="615"/>
      <c r="W25" s="615"/>
      <c r="X25" s="615"/>
      <c r="Y25" s="616"/>
      <c r="Z25" s="650">
        <v>56</v>
      </c>
      <c r="AA25" s="650"/>
      <c r="AB25" s="650"/>
      <c r="AC25" s="650"/>
      <c r="AD25" s="651">
        <v>192035468</v>
      </c>
      <c r="AE25" s="651"/>
      <c r="AF25" s="651"/>
      <c r="AG25" s="651"/>
      <c r="AH25" s="651"/>
      <c r="AI25" s="651"/>
      <c r="AJ25" s="651"/>
      <c r="AK25" s="651"/>
      <c r="AL25" s="617">
        <v>99</v>
      </c>
      <c r="AM25" s="618"/>
      <c r="AN25" s="618"/>
      <c r="AO25" s="652"/>
      <c r="AP25" s="611" t="s">
        <v>281</v>
      </c>
      <c r="AQ25" s="686"/>
      <c r="AR25" s="686"/>
      <c r="AS25" s="686"/>
      <c r="AT25" s="686"/>
      <c r="AU25" s="686"/>
      <c r="AV25" s="686"/>
      <c r="AW25" s="686"/>
      <c r="AX25" s="686"/>
      <c r="AY25" s="686"/>
      <c r="AZ25" s="686"/>
      <c r="BA25" s="686"/>
      <c r="BB25" s="686"/>
      <c r="BC25" s="686"/>
      <c r="BD25" s="686"/>
      <c r="BE25" s="686"/>
      <c r="BF25" s="687"/>
      <c r="BG25" s="614" t="s">
        <v>122</v>
      </c>
      <c r="BH25" s="615"/>
      <c r="BI25" s="615"/>
      <c r="BJ25" s="615"/>
      <c r="BK25" s="615"/>
      <c r="BL25" s="615"/>
      <c r="BM25" s="615"/>
      <c r="BN25" s="616"/>
      <c r="BO25" s="650" t="s">
        <v>122</v>
      </c>
      <c r="BP25" s="650"/>
      <c r="BQ25" s="650"/>
      <c r="BR25" s="650"/>
      <c r="BS25" s="651" t="s">
        <v>122</v>
      </c>
      <c r="BT25" s="651"/>
      <c r="BU25" s="651"/>
      <c r="BV25" s="651"/>
      <c r="BW25" s="651"/>
      <c r="BX25" s="651"/>
      <c r="BY25" s="651"/>
      <c r="BZ25" s="651"/>
      <c r="CA25" s="651"/>
      <c r="CB25" s="682"/>
      <c r="CD25" s="611" t="s">
        <v>282</v>
      </c>
      <c r="CE25" s="612"/>
      <c r="CF25" s="612"/>
      <c r="CG25" s="612"/>
      <c r="CH25" s="612"/>
      <c r="CI25" s="612"/>
      <c r="CJ25" s="612"/>
      <c r="CK25" s="612"/>
      <c r="CL25" s="612"/>
      <c r="CM25" s="612"/>
      <c r="CN25" s="612"/>
      <c r="CO25" s="612"/>
      <c r="CP25" s="612"/>
      <c r="CQ25" s="613"/>
      <c r="CR25" s="614">
        <v>71082102</v>
      </c>
      <c r="CS25" s="623"/>
      <c r="CT25" s="623"/>
      <c r="CU25" s="623"/>
      <c r="CV25" s="623"/>
      <c r="CW25" s="623"/>
      <c r="CX25" s="623"/>
      <c r="CY25" s="624"/>
      <c r="CZ25" s="617">
        <v>20.2</v>
      </c>
      <c r="DA25" s="625"/>
      <c r="DB25" s="625"/>
      <c r="DC25" s="626"/>
      <c r="DD25" s="620">
        <v>60330244</v>
      </c>
      <c r="DE25" s="623"/>
      <c r="DF25" s="623"/>
      <c r="DG25" s="623"/>
      <c r="DH25" s="623"/>
      <c r="DI25" s="623"/>
      <c r="DJ25" s="623"/>
      <c r="DK25" s="624"/>
      <c r="DL25" s="620">
        <v>59999470</v>
      </c>
      <c r="DM25" s="623"/>
      <c r="DN25" s="623"/>
      <c r="DO25" s="623"/>
      <c r="DP25" s="623"/>
      <c r="DQ25" s="623"/>
      <c r="DR25" s="623"/>
      <c r="DS25" s="623"/>
      <c r="DT25" s="623"/>
      <c r="DU25" s="623"/>
      <c r="DV25" s="624"/>
      <c r="DW25" s="617">
        <v>29.7</v>
      </c>
      <c r="DX25" s="625"/>
      <c r="DY25" s="625"/>
      <c r="DZ25" s="625"/>
      <c r="EA25" s="625"/>
      <c r="EB25" s="625"/>
      <c r="EC25" s="639"/>
    </row>
    <row r="26" spans="2:133" ht="11.25" customHeight="1" x14ac:dyDescent="0.2">
      <c r="B26" s="611" t="s">
        <v>283</v>
      </c>
      <c r="C26" s="612"/>
      <c r="D26" s="612"/>
      <c r="E26" s="612"/>
      <c r="F26" s="612"/>
      <c r="G26" s="612"/>
      <c r="H26" s="612"/>
      <c r="I26" s="612"/>
      <c r="J26" s="612"/>
      <c r="K26" s="612"/>
      <c r="L26" s="612"/>
      <c r="M26" s="612"/>
      <c r="N26" s="612"/>
      <c r="O26" s="612"/>
      <c r="P26" s="612"/>
      <c r="Q26" s="613"/>
      <c r="R26" s="614">
        <v>267040</v>
      </c>
      <c r="S26" s="615"/>
      <c r="T26" s="615"/>
      <c r="U26" s="615"/>
      <c r="V26" s="615"/>
      <c r="W26" s="615"/>
      <c r="X26" s="615"/>
      <c r="Y26" s="616"/>
      <c r="Z26" s="650">
        <v>0.1</v>
      </c>
      <c r="AA26" s="650"/>
      <c r="AB26" s="650"/>
      <c r="AC26" s="650"/>
      <c r="AD26" s="651">
        <v>267040</v>
      </c>
      <c r="AE26" s="651"/>
      <c r="AF26" s="651"/>
      <c r="AG26" s="651"/>
      <c r="AH26" s="651"/>
      <c r="AI26" s="651"/>
      <c r="AJ26" s="651"/>
      <c r="AK26" s="651"/>
      <c r="AL26" s="617">
        <v>0.1</v>
      </c>
      <c r="AM26" s="618"/>
      <c r="AN26" s="618"/>
      <c r="AO26" s="652"/>
      <c r="AP26" s="611" t="s">
        <v>284</v>
      </c>
      <c r="AQ26" s="686"/>
      <c r="AR26" s="686"/>
      <c r="AS26" s="686"/>
      <c r="AT26" s="686"/>
      <c r="AU26" s="686"/>
      <c r="AV26" s="686"/>
      <c r="AW26" s="686"/>
      <c r="AX26" s="686"/>
      <c r="AY26" s="686"/>
      <c r="AZ26" s="686"/>
      <c r="BA26" s="686"/>
      <c r="BB26" s="686"/>
      <c r="BC26" s="686"/>
      <c r="BD26" s="686"/>
      <c r="BE26" s="686"/>
      <c r="BF26" s="687"/>
      <c r="BG26" s="614" t="s">
        <v>122</v>
      </c>
      <c r="BH26" s="615"/>
      <c r="BI26" s="615"/>
      <c r="BJ26" s="615"/>
      <c r="BK26" s="615"/>
      <c r="BL26" s="615"/>
      <c r="BM26" s="615"/>
      <c r="BN26" s="616"/>
      <c r="BO26" s="650" t="s">
        <v>122</v>
      </c>
      <c r="BP26" s="650"/>
      <c r="BQ26" s="650"/>
      <c r="BR26" s="650"/>
      <c r="BS26" s="651" t="s">
        <v>122</v>
      </c>
      <c r="BT26" s="651"/>
      <c r="BU26" s="651"/>
      <c r="BV26" s="651"/>
      <c r="BW26" s="651"/>
      <c r="BX26" s="651"/>
      <c r="BY26" s="651"/>
      <c r="BZ26" s="651"/>
      <c r="CA26" s="651"/>
      <c r="CB26" s="682"/>
      <c r="CD26" s="611" t="s">
        <v>285</v>
      </c>
      <c r="CE26" s="612"/>
      <c r="CF26" s="612"/>
      <c r="CG26" s="612"/>
      <c r="CH26" s="612"/>
      <c r="CI26" s="612"/>
      <c r="CJ26" s="612"/>
      <c r="CK26" s="612"/>
      <c r="CL26" s="612"/>
      <c r="CM26" s="612"/>
      <c r="CN26" s="612"/>
      <c r="CO26" s="612"/>
      <c r="CP26" s="612"/>
      <c r="CQ26" s="613"/>
      <c r="CR26" s="614">
        <v>50539752</v>
      </c>
      <c r="CS26" s="615"/>
      <c r="CT26" s="615"/>
      <c r="CU26" s="615"/>
      <c r="CV26" s="615"/>
      <c r="CW26" s="615"/>
      <c r="CX26" s="615"/>
      <c r="CY26" s="616"/>
      <c r="CZ26" s="617">
        <v>14.3</v>
      </c>
      <c r="DA26" s="625"/>
      <c r="DB26" s="625"/>
      <c r="DC26" s="626"/>
      <c r="DD26" s="620">
        <v>40631875</v>
      </c>
      <c r="DE26" s="615"/>
      <c r="DF26" s="615"/>
      <c r="DG26" s="615"/>
      <c r="DH26" s="615"/>
      <c r="DI26" s="615"/>
      <c r="DJ26" s="615"/>
      <c r="DK26" s="616"/>
      <c r="DL26" s="620" t="s">
        <v>122</v>
      </c>
      <c r="DM26" s="615"/>
      <c r="DN26" s="615"/>
      <c r="DO26" s="615"/>
      <c r="DP26" s="615"/>
      <c r="DQ26" s="615"/>
      <c r="DR26" s="615"/>
      <c r="DS26" s="615"/>
      <c r="DT26" s="615"/>
      <c r="DU26" s="615"/>
      <c r="DV26" s="616"/>
      <c r="DW26" s="617" t="s">
        <v>122</v>
      </c>
      <c r="DX26" s="625"/>
      <c r="DY26" s="625"/>
      <c r="DZ26" s="625"/>
      <c r="EA26" s="625"/>
      <c r="EB26" s="625"/>
      <c r="EC26" s="639"/>
    </row>
    <row r="27" spans="2:133" ht="11.25" customHeight="1" x14ac:dyDescent="0.2">
      <c r="B27" s="611" t="s">
        <v>286</v>
      </c>
      <c r="C27" s="612"/>
      <c r="D27" s="612"/>
      <c r="E27" s="612"/>
      <c r="F27" s="612"/>
      <c r="G27" s="612"/>
      <c r="H27" s="612"/>
      <c r="I27" s="612"/>
      <c r="J27" s="612"/>
      <c r="K27" s="612"/>
      <c r="L27" s="612"/>
      <c r="M27" s="612"/>
      <c r="N27" s="612"/>
      <c r="O27" s="612"/>
      <c r="P27" s="612"/>
      <c r="Q27" s="613"/>
      <c r="R27" s="614">
        <v>1153241</v>
      </c>
      <c r="S27" s="615"/>
      <c r="T27" s="615"/>
      <c r="U27" s="615"/>
      <c r="V27" s="615"/>
      <c r="W27" s="615"/>
      <c r="X27" s="615"/>
      <c r="Y27" s="616"/>
      <c r="Z27" s="650">
        <v>0.3</v>
      </c>
      <c r="AA27" s="650"/>
      <c r="AB27" s="650"/>
      <c r="AC27" s="650"/>
      <c r="AD27" s="651" t="s">
        <v>122</v>
      </c>
      <c r="AE27" s="651"/>
      <c r="AF27" s="651"/>
      <c r="AG27" s="651"/>
      <c r="AH27" s="651"/>
      <c r="AI27" s="651"/>
      <c r="AJ27" s="651"/>
      <c r="AK27" s="651"/>
      <c r="AL27" s="617" t="s">
        <v>122</v>
      </c>
      <c r="AM27" s="618"/>
      <c r="AN27" s="618"/>
      <c r="AO27" s="652"/>
      <c r="AP27" s="611" t="s">
        <v>287</v>
      </c>
      <c r="AQ27" s="612"/>
      <c r="AR27" s="612"/>
      <c r="AS27" s="612"/>
      <c r="AT27" s="612"/>
      <c r="AU27" s="612"/>
      <c r="AV27" s="612"/>
      <c r="AW27" s="612"/>
      <c r="AX27" s="612"/>
      <c r="AY27" s="612"/>
      <c r="AZ27" s="612"/>
      <c r="BA27" s="612"/>
      <c r="BB27" s="612"/>
      <c r="BC27" s="612"/>
      <c r="BD27" s="612"/>
      <c r="BE27" s="612"/>
      <c r="BF27" s="613"/>
      <c r="BG27" s="614">
        <v>141996245</v>
      </c>
      <c r="BH27" s="615"/>
      <c r="BI27" s="615"/>
      <c r="BJ27" s="615"/>
      <c r="BK27" s="615"/>
      <c r="BL27" s="615"/>
      <c r="BM27" s="615"/>
      <c r="BN27" s="616"/>
      <c r="BO27" s="650">
        <v>100</v>
      </c>
      <c r="BP27" s="650"/>
      <c r="BQ27" s="650"/>
      <c r="BR27" s="650"/>
      <c r="BS27" s="651" t="s">
        <v>122</v>
      </c>
      <c r="BT27" s="651"/>
      <c r="BU27" s="651"/>
      <c r="BV27" s="651"/>
      <c r="BW27" s="651"/>
      <c r="BX27" s="651"/>
      <c r="BY27" s="651"/>
      <c r="BZ27" s="651"/>
      <c r="CA27" s="651"/>
      <c r="CB27" s="682"/>
      <c r="CD27" s="611" t="s">
        <v>288</v>
      </c>
      <c r="CE27" s="612"/>
      <c r="CF27" s="612"/>
      <c r="CG27" s="612"/>
      <c r="CH27" s="612"/>
      <c r="CI27" s="612"/>
      <c r="CJ27" s="612"/>
      <c r="CK27" s="612"/>
      <c r="CL27" s="612"/>
      <c r="CM27" s="612"/>
      <c r="CN27" s="612"/>
      <c r="CO27" s="612"/>
      <c r="CP27" s="612"/>
      <c r="CQ27" s="613"/>
      <c r="CR27" s="614">
        <v>86957905</v>
      </c>
      <c r="CS27" s="623"/>
      <c r="CT27" s="623"/>
      <c r="CU27" s="623"/>
      <c r="CV27" s="623"/>
      <c r="CW27" s="623"/>
      <c r="CX27" s="623"/>
      <c r="CY27" s="624"/>
      <c r="CZ27" s="617">
        <v>24.7</v>
      </c>
      <c r="DA27" s="625"/>
      <c r="DB27" s="625"/>
      <c r="DC27" s="626"/>
      <c r="DD27" s="620">
        <v>33533490</v>
      </c>
      <c r="DE27" s="623"/>
      <c r="DF27" s="623"/>
      <c r="DG27" s="623"/>
      <c r="DH27" s="623"/>
      <c r="DI27" s="623"/>
      <c r="DJ27" s="623"/>
      <c r="DK27" s="624"/>
      <c r="DL27" s="620">
        <v>26064199</v>
      </c>
      <c r="DM27" s="623"/>
      <c r="DN27" s="623"/>
      <c r="DO27" s="623"/>
      <c r="DP27" s="623"/>
      <c r="DQ27" s="623"/>
      <c r="DR27" s="623"/>
      <c r="DS27" s="623"/>
      <c r="DT27" s="623"/>
      <c r="DU27" s="623"/>
      <c r="DV27" s="624"/>
      <c r="DW27" s="617">
        <v>12.9</v>
      </c>
      <c r="DX27" s="625"/>
      <c r="DY27" s="625"/>
      <c r="DZ27" s="625"/>
      <c r="EA27" s="625"/>
      <c r="EB27" s="625"/>
      <c r="EC27" s="639"/>
    </row>
    <row r="28" spans="2:133" ht="11.25" customHeight="1" x14ac:dyDescent="0.2">
      <c r="B28" s="611" t="s">
        <v>289</v>
      </c>
      <c r="C28" s="612"/>
      <c r="D28" s="612"/>
      <c r="E28" s="612"/>
      <c r="F28" s="612"/>
      <c r="G28" s="612"/>
      <c r="H28" s="612"/>
      <c r="I28" s="612"/>
      <c r="J28" s="612"/>
      <c r="K28" s="612"/>
      <c r="L28" s="612"/>
      <c r="M28" s="612"/>
      <c r="N28" s="612"/>
      <c r="O28" s="612"/>
      <c r="P28" s="612"/>
      <c r="Q28" s="613"/>
      <c r="R28" s="614">
        <v>3415811</v>
      </c>
      <c r="S28" s="615"/>
      <c r="T28" s="615"/>
      <c r="U28" s="615"/>
      <c r="V28" s="615"/>
      <c r="W28" s="615"/>
      <c r="X28" s="615"/>
      <c r="Y28" s="616"/>
      <c r="Z28" s="650">
        <v>0.9</v>
      </c>
      <c r="AA28" s="650"/>
      <c r="AB28" s="650"/>
      <c r="AC28" s="650"/>
      <c r="AD28" s="651">
        <v>611513</v>
      </c>
      <c r="AE28" s="651"/>
      <c r="AF28" s="651"/>
      <c r="AG28" s="651"/>
      <c r="AH28" s="651"/>
      <c r="AI28" s="651"/>
      <c r="AJ28" s="651"/>
      <c r="AK28" s="651"/>
      <c r="AL28" s="617">
        <v>0.3</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290</v>
      </c>
      <c r="CE28" s="612"/>
      <c r="CF28" s="612"/>
      <c r="CG28" s="612"/>
      <c r="CH28" s="612"/>
      <c r="CI28" s="612"/>
      <c r="CJ28" s="612"/>
      <c r="CK28" s="612"/>
      <c r="CL28" s="612"/>
      <c r="CM28" s="612"/>
      <c r="CN28" s="612"/>
      <c r="CO28" s="612"/>
      <c r="CP28" s="612"/>
      <c r="CQ28" s="613"/>
      <c r="CR28" s="614">
        <v>37036117</v>
      </c>
      <c r="CS28" s="615"/>
      <c r="CT28" s="615"/>
      <c r="CU28" s="615"/>
      <c r="CV28" s="615"/>
      <c r="CW28" s="615"/>
      <c r="CX28" s="615"/>
      <c r="CY28" s="616"/>
      <c r="CZ28" s="617">
        <v>10.5</v>
      </c>
      <c r="DA28" s="625"/>
      <c r="DB28" s="625"/>
      <c r="DC28" s="626"/>
      <c r="DD28" s="620">
        <v>35067232</v>
      </c>
      <c r="DE28" s="615"/>
      <c r="DF28" s="615"/>
      <c r="DG28" s="615"/>
      <c r="DH28" s="615"/>
      <c r="DI28" s="615"/>
      <c r="DJ28" s="615"/>
      <c r="DK28" s="616"/>
      <c r="DL28" s="620">
        <v>35067232</v>
      </c>
      <c r="DM28" s="615"/>
      <c r="DN28" s="615"/>
      <c r="DO28" s="615"/>
      <c r="DP28" s="615"/>
      <c r="DQ28" s="615"/>
      <c r="DR28" s="615"/>
      <c r="DS28" s="615"/>
      <c r="DT28" s="615"/>
      <c r="DU28" s="615"/>
      <c r="DV28" s="616"/>
      <c r="DW28" s="617">
        <v>17.3</v>
      </c>
      <c r="DX28" s="625"/>
      <c r="DY28" s="625"/>
      <c r="DZ28" s="625"/>
      <c r="EA28" s="625"/>
      <c r="EB28" s="625"/>
      <c r="EC28" s="639"/>
    </row>
    <row r="29" spans="2:133" ht="11.25" customHeight="1" x14ac:dyDescent="0.2">
      <c r="B29" s="611" t="s">
        <v>291</v>
      </c>
      <c r="C29" s="612"/>
      <c r="D29" s="612"/>
      <c r="E29" s="612"/>
      <c r="F29" s="612"/>
      <c r="G29" s="612"/>
      <c r="H29" s="612"/>
      <c r="I29" s="612"/>
      <c r="J29" s="612"/>
      <c r="K29" s="612"/>
      <c r="L29" s="612"/>
      <c r="M29" s="612"/>
      <c r="N29" s="612"/>
      <c r="O29" s="612"/>
      <c r="P29" s="612"/>
      <c r="Q29" s="613"/>
      <c r="R29" s="614">
        <v>1737517</v>
      </c>
      <c r="S29" s="615"/>
      <c r="T29" s="615"/>
      <c r="U29" s="615"/>
      <c r="V29" s="615"/>
      <c r="W29" s="615"/>
      <c r="X29" s="615"/>
      <c r="Y29" s="616"/>
      <c r="Z29" s="650">
        <v>0.5</v>
      </c>
      <c r="AA29" s="650"/>
      <c r="AB29" s="650"/>
      <c r="AC29" s="650"/>
      <c r="AD29" s="651" t="s">
        <v>122</v>
      </c>
      <c r="AE29" s="651"/>
      <c r="AF29" s="651"/>
      <c r="AG29" s="651"/>
      <c r="AH29" s="651"/>
      <c r="AI29" s="651"/>
      <c r="AJ29" s="651"/>
      <c r="AK29" s="651"/>
      <c r="AL29" s="617" t="s">
        <v>122</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292</v>
      </c>
      <c r="CE29" s="628"/>
      <c r="CF29" s="611" t="s">
        <v>66</v>
      </c>
      <c r="CG29" s="612"/>
      <c r="CH29" s="612"/>
      <c r="CI29" s="612"/>
      <c r="CJ29" s="612"/>
      <c r="CK29" s="612"/>
      <c r="CL29" s="612"/>
      <c r="CM29" s="612"/>
      <c r="CN29" s="612"/>
      <c r="CO29" s="612"/>
      <c r="CP29" s="612"/>
      <c r="CQ29" s="613"/>
      <c r="CR29" s="614">
        <v>37036117</v>
      </c>
      <c r="CS29" s="623"/>
      <c r="CT29" s="623"/>
      <c r="CU29" s="623"/>
      <c r="CV29" s="623"/>
      <c r="CW29" s="623"/>
      <c r="CX29" s="623"/>
      <c r="CY29" s="624"/>
      <c r="CZ29" s="617">
        <v>10.5</v>
      </c>
      <c r="DA29" s="625"/>
      <c r="DB29" s="625"/>
      <c r="DC29" s="626"/>
      <c r="DD29" s="620">
        <v>35067232</v>
      </c>
      <c r="DE29" s="623"/>
      <c r="DF29" s="623"/>
      <c r="DG29" s="623"/>
      <c r="DH29" s="623"/>
      <c r="DI29" s="623"/>
      <c r="DJ29" s="623"/>
      <c r="DK29" s="624"/>
      <c r="DL29" s="620">
        <v>35067232</v>
      </c>
      <c r="DM29" s="623"/>
      <c r="DN29" s="623"/>
      <c r="DO29" s="623"/>
      <c r="DP29" s="623"/>
      <c r="DQ29" s="623"/>
      <c r="DR29" s="623"/>
      <c r="DS29" s="623"/>
      <c r="DT29" s="623"/>
      <c r="DU29" s="623"/>
      <c r="DV29" s="624"/>
      <c r="DW29" s="617">
        <v>17.3</v>
      </c>
      <c r="DX29" s="625"/>
      <c r="DY29" s="625"/>
      <c r="DZ29" s="625"/>
      <c r="EA29" s="625"/>
      <c r="EB29" s="625"/>
      <c r="EC29" s="639"/>
    </row>
    <row r="30" spans="2:133" ht="11.25" customHeight="1" x14ac:dyDescent="0.2">
      <c r="B30" s="611" t="s">
        <v>293</v>
      </c>
      <c r="C30" s="612"/>
      <c r="D30" s="612"/>
      <c r="E30" s="612"/>
      <c r="F30" s="612"/>
      <c r="G30" s="612"/>
      <c r="H30" s="612"/>
      <c r="I30" s="612"/>
      <c r="J30" s="612"/>
      <c r="K30" s="612"/>
      <c r="L30" s="612"/>
      <c r="M30" s="612"/>
      <c r="N30" s="612"/>
      <c r="O30" s="612"/>
      <c r="P30" s="612"/>
      <c r="Q30" s="613"/>
      <c r="R30" s="614">
        <v>73812717</v>
      </c>
      <c r="S30" s="615"/>
      <c r="T30" s="615"/>
      <c r="U30" s="615"/>
      <c r="V30" s="615"/>
      <c r="W30" s="615"/>
      <c r="X30" s="615"/>
      <c r="Y30" s="616"/>
      <c r="Z30" s="650">
        <v>20.2</v>
      </c>
      <c r="AA30" s="650"/>
      <c r="AB30" s="650"/>
      <c r="AC30" s="650"/>
      <c r="AD30" s="651" t="s">
        <v>122</v>
      </c>
      <c r="AE30" s="651"/>
      <c r="AF30" s="651"/>
      <c r="AG30" s="651"/>
      <c r="AH30" s="651"/>
      <c r="AI30" s="651"/>
      <c r="AJ30" s="651"/>
      <c r="AK30" s="651"/>
      <c r="AL30" s="617" t="s">
        <v>122</v>
      </c>
      <c r="AM30" s="618"/>
      <c r="AN30" s="618"/>
      <c r="AO30" s="652"/>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11" t="s">
        <v>296</v>
      </c>
      <c r="CG30" s="612"/>
      <c r="CH30" s="612"/>
      <c r="CI30" s="612"/>
      <c r="CJ30" s="612"/>
      <c r="CK30" s="612"/>
      <c r="CL30" s="612"/>
      <c r="CM30" s="612"/>
      <c r="CN30" s="612"/>
      <c r="CO30" s="612"/>
      <c r="CP30" s="612"/>
      <c r="CQ30" s="613"/>
      <c r="CR30" s="614">
        <v>35407526</v>
      </c>
      <c r="CS30" s="615"/>
      <c r="CT30" s="615"/>
      <c r="CU30" s="615"/>
      <c r="CV30" s="615"/>
      <c r="CW30" s="615"/>
      <c r="CX30" s="615"/>
      <c r="CY30" s="616"/>
      <c r="CZ30" s="617">
        <v>10</v>
      </c>
      <c r="DA30" s="625"/>
      <c r="DB30" s="625"/>
      <c r="DC30" s="626"/>
      <c r="DD30" s="620">
        <v>33439249</v>
      </c>
      <c r="DE30" s="615"/>
      <c r="DF30" s="615"/>
      <c r="DG30" s="615"/>
      <c r="DH30" s="615"/>
      <c r="DI30" s="615"/>
      <c r="DJ30" s="615"/>
      <c r="DK30" s="616"/>
      <c r="DL30" s="620">
        <v>33439249</v>
      </c>
      <c r="DM30" s="615"/>
      <c r="DN30" s="615"/>
      <c r="DO30" s="615"/>
      <c r="DP30" s="615"/>
      <c r="DQ30" s="615"/>
      <c r="DR30" s="615"/>
      <c r="DS30" s="615"/>
      <c r="DT30" s="615"/>
      <c r="DU30" s="615"/>
      <c r="DV30" s="616"/>
      <c r="DW30" s="617">
        <v>16.5</v>
      </c>
      <c r="DX30" s="625"/>
      <c r="DY30" s="625"/>
      <c r="DZ30" s="625"/>
      <c r="EA30" s="625"/>
      <c r="EB30" s="625"/>
      <c r="EC30" s="639"/>
    </row>
    <row r="31" spans="2:133" ht="11.25" customHeight="1" x14ac:dyDescent="0.2">
      <c r="B31" s="683" t="s">
        <v>297</v>
      </c>
      <c r="C31" s="684"/>
      <c r="D31" s="684"/>
      <c r="E31" s="684"/>
      <c r="F31" s="684"/>
      <c r="G31" s="684"/>
      <c r="H31" s="684"/>
      <c r="I31" s="684"/>
      <c r="J31" s="684"/>
      <c r="K31" s="684"/>
      <c r="L31" s="684"/>
      <c r="M31" s="684"/>
      <c r="N31" s="684"/>
      <c r="O31" s="684"/>
      <c r="P31" s="684"/>
      <c r="Q31" s="685"/>
      <c r="R31" s="614" t="s">
        <v>122</v>
      </c>
      <c r="S31" s="615"/>
      <c r="T31" s="615"/>
      <c r="U31" s="615"/>
      <c r="V31" s="615"/>
      <c r="W31" s="615"/>
      <c r="X31" s="615"/>
      <c r="Y31" s="616"/>
      <c r="Z31" s="650" t="s">
        <v>122</v>
      </c>
      <c r="AA31" s="650"/>
      <c r="AB31" s="650"/>
      <c r="AC31" s="650"/>
      <c r="AD31" s="651" t="s">
        <v>122</v>
      </c>
      <c r="AE31" s="651"/>
      <c r="AF31" s="651"/>
      <c r="AG31" s="651"/>
      <c r="AH31" s="651"/>
      <c r="AI31" s="651"/>
      <c r="AJ31" s="651"/>
      <c r="AK31" s="651"/>
      <c r="AL31" s="617" t="s">
        <v>122</v>
      </c>
      <c r="AM31" s="618"/>
      <c r="AN31" s="618"/>
      <c r="AO31" s="652"/>
      <c r="AP31" s="675" t="s">
        <v>298</v>
      </c>
      <c r="AQ31" s="676"/>
      <c r="AR31" s="676"/>
      <c r="AS31" s="676"/>
      <c r="AT31" s="677" t="s">
        <v>299</v>
      </c>
      <c r="AU31" s="212"/>
      <c r="AV31" s="212"/>
      <c r="AW31" s="212"/>
      <c r="AX31" s="663" t="s">
        <v>177</v>
      </c>
      <c r="AY31" s="664"/>
      <c r="AZ31" s="664"/>
      <c r="BA31" s="664"/>
      <c r="BB31" s="664"/>
      <c r="BC31" s="664"/>
      <c r="BD31" s="664"/>
      <c r="BE31" s="664"/>
      <c r="BF31" s="665"/>
      <c r="BG31" s="671">
        <v>99.6</v>
      </c>
      <c r="BH31" s="672"/>
      <c r="BI31" s="672"/>
      <c r="BJ31" s="672"/>
      <c r="BK31" s="672"/>
      <c r="BL31" s="672"/>
      <c r="BM31" s="673">
        <v>99.3</v>
      </c>
      <c r="BN31" s="672"/>
      <c r="BO31" s="672"/>
      <c r="BP31" s="672"/>
      <c r="BQ31" s="674"/>
      <c r="BR31" s="671">
        <v>99.6</v>
      </c>
      <c r="BS31" s="672"/>
      <c r="BT31" s="672"/>
      <c r="BU31" s="672"/>
      <c r="BV31" s="672"/>
      <c r="BW31" s="672"/>
      <c r="BX31" s="673">
        <v>99.2</v>
      </c>
      <c r="BY31" s="672"/>
      <c r="BZ31" s="672"/>
      <c r="CA31" s="672"/>
      <c r="CB31" s="674"/>
      <c r="CD31" s="629"/>
      <c r="CE31" s="630"/>
      <c r="CF31" s="611" t="s">
        <v>300</v>
      </c>
      <c r="CG31" s="612"/>
      <c r="CH31" s="612"/>
      <c r="CI31" s="612"/>
      <c r="CJ31" s="612"/>
      <c r="CK31" s="612"/>
      <c r="CL31" s="612"/>
      <c r="CM31" s="612"/>
      <c r="CN31" s="612"/>
      <c r="CO31" s="612"/>
      <c r="CP31" s="612"/>
      <c r="CQ31" s="613"/>
      <c r="CR31" s="614">
        <v>1628591</v>
      </c>
      <c r="CS31" s="623"/>
      <c r="CT31" s="623"/>
      <c r="CU31" s="623"/>
      <c r="CV31" s="623"/>
      <c r="CW31" s="623"/>
      <c r="CX31" s="623"/>
      <c r="CY31" s="624"/>
      <c r="CZ31" s="617">
        <v>0.5</v>
      </c>
      <c r="DA31" s="625"/>
      <c r="DB31" s="625"/>
      <c r="DC31" s="626"/>
      <c r="DD31" s="620">
        <v>1627983</v>
      </c>
      <c r="DE31" s="623"/>
      <c r="DF31" s="623"/>
      <c r="DG31" s="623"/>
      <c r="DH31" s="623"/>
      <c r="DI31" s="623"/>
      <c r="DJ31" s="623"/>
      <c r="DK31" s="624"/>
      <c r="DL31" s="620">
        <v>1627983</v>
      </c>
      <c r="DM31" s="623"/>
      <c r="DN31" s="623"/>
      <c r="DO31" s="623"/>
      <c r="DP31" s="623"/>
      <c r="DQ31" s="623"/>
      <c r="DR31" s="623"/>
      <c r="DS31" s="623"/>
      <c r="DT31" s="623"/>
      <c r="DU31" s="623"/>
      <c r="DV31" s="624"/>
      <c r="DW31" s="617">
        <v>0.8</v>
      </c>
      <c r="DX31" s="625"/>
      <c r="DY31" s="625"/>
      <c r="DZ31" s="625"/>
      <c r="EA31" s="625"/>
      <c r="EB31" s="625"/>
      <c r="EC31" s="639"/>
    </row>
    <row r="32" spans="2:133" ht="11.25" customHeight="1" x14ac:dyDescent="0.2">
      <c r="B32" s="611" t="s">
        <v>301</v>
      </c>
      <c r="C32" s="612"/>
      <c r="D32" s="612"/>
      <c r="E32" s="612"/>
      <c r="F32" s="612"/>
      <c r="G32" s="612"/>
      <c r="H32" s="612"/>
      <c r="I32" s="612"/>
      <c r="J32" s="612"/>
      <c r="K32" s="612"/>
      <c r="L32" s="612"/>
      <c r="M32" s="612"/>
      <c r="N32" s="612"/>
      <c r="O32" s="612"/>
      <c r="P32" s="612"/>
      <c r="Q32" s="613"/>
      <c r="R32" s="614">
        <v>20002031</v>
      </c>
      <c r="S32" s="615"/>
      <c r="T32" s="615"/>
      <c r="U32" s="615"/>
      <c r="V32" s="615"/>
      <c r="W32" s="615"/>
      <c r="X32" s="615"/>
      <c r="Y32" s="616"/>
      <c r="Z32" s="650">
        <v>5.5</v>
      </c>
      <c r="AA32" s="650"/>
      <c r="AB32" s="650"/>
      <c r="AC32" s="650"/>
      <c r="AD32" s="651" t="s">
        <v>122</v>
      </c>
      <c r="AE32" s="651"/>
      <c r="AF32" s="651"/>
      <c r="AG32" s="651"/>
      <c r="AH32" s="651"/>
      <c r="AI32" s="651"/>
      <c r="AJ32" s="651"/>
      <c r="AK32" s="651"/>
      <c r="AL32" s="617" t="s">
        <v>122</v>
      </c>
      <c r="AM32" s="618"/>
      <c r="AN32" s="618"/>
      <c r="AO32" s="652"/>
      <c r="AP32" s="653"/>
      <c r="AQ32" s="654"/>
      <c r="AR32" s="654"/>
      <c r="AS32" s="654"/>
      <c r="AT32" s="678"/>
      <c r="AU32" s="208" t="s">
        <v>302</v>
      </c>
      <c r="AX32" s="611" t="s">
        <v>303</v>
      </c>
      <c r="AY32" s="612"/>
      <c r="AZ32" s="612"/>
      <c r="BA32" s="612"/>
      <c r="BB32" s="612"/>
      <c r="BC32" s="612"/>
      <c r="BD32" s="612"/>
      <c r="BE32" s="612"/>
      <c r="BF32" s="613"/>
      <c r="BG32" s="670">
        <v>99.5</v>
      </c>
      <c r="BH32" s="623"/>
      <c r="BI32" s="623"/>
      <c r="BJ32" s="623"/>
      <c r="BK32" s="623"/>
      <c r="BL32" s="623"/>
      <c r="BM32" s="618">
        <v>98.9</v>
      </c>
      <c r="BN32" s="623"/>
      <c r="BO32" s="623"/>
      <c r="BP32" s="623"/>
      <c r="BQ32" s="648"/>
      <c r="BR32" s="670">
        <v>99.5</v>
      </c>
      <c r="BS32" s="623"/>
      <c r="BT32" s="623"/>
      <c r="BU32" s="623"/>
      <c r="BV32" s="623"/>
      <c r="BW32" s="623"/>
      <c r="BX32" s="618">
        <v>98.9</v>
      </c>
      <c r="BY32" s="623"/>
      <c r="BZ32" s="623"/>
      <c r="CA32" s="623"/>
      <c r="CB32" s="648"/>
      <c r="CD32" s="631"/>
      <c r="CE32" s="632"/>
      <c r="CF32" s="611" t="s">
        <v>304</v>
      </c>
      <c r="CG32" s="612"/>
      <c r="CH32" s="612"/>
      <c r="CI32" s="612"/>
      <c r="CJ32" s="612"/>
      <c r="CK32" s="612"/>
      <c r="CL32" s="612"/>
      <c r="CM32" s="612"/>
      <c r="CN32" s="612"/>
      <c r="CO32" s="612"/>
      <c r="CP32" s="612"/>
      <c r="CQ32" s="613"/>
      <c r="CR32" s="614" t="s">
        <v>122</v>
      </c>
      <c r="CS32" s="615"/>
      <c r="CT32" s="615"/>
      <c r="CU32" s="615"/>
      <c r="CV32" s="615"/>
      <c r="CW32" s="615"/>
      <c r="CX32" s="615"/>
      <c r="CY32" s="616"/>
      <c r="CZ32" s="617" t="s">
        <v>122</v>
      </c>
      <c r="DA32" s="625"/>
      <c r="DB32" s="625"/>
      <c r="DC32" s="626"/>
      <c r="DD32" s="620" t="s">
        <v>122</v>
      </c>
      <c r="DE32" s="615"/>
      <c r="DF32" s="615"/>
      <c r="DG32" s="615"/>
      <c r="DH32" s="615"/>
      <c r="DI32" s="615"/>
      <c r="DJ32" s="615"/>
      <c r="DK32" s="616"/>
      <c r="DL32" s="620" t="s">
        <v>122</v>
      </c>
      <c r="DM32" s="615"/>
      <c r="DN32" s="615"/>
      <c r="DO32" s="615"/>
      <c r="DP32" s="615"/>
      <c r="DQ32" s="615"/>
      <c r="DR32" s="615"/>
      <c r="DS32" s="615"/>
      <c r="DT32" s="615"/>
      <c r="DU32" s="615"/>
      <c r="DV32" s="616"/>
      <c r="DW32" s="617" t="s">
        <v>122</v>
      </c>
      <c r="DX32" s="625"/>
      <c r="DY32" s="625"/>
      <c r="DZ32" s="625"/>
      <c r="EA32" s="625"/>
      <c r="EB32" s="625"/>
      <c r="EC32" s="639"/>
    </row>
    <row r="33" spans="2:133" ht="11.25" customHeight="1" x14ac:dyDescent="0.2">
      <c r="B33" s="611" t="s">
        <v>305</v>
      </c>
      <c r="C33" s="612"/>
      <c r="D33" s="612"/>
      <c r="E33" s="612"/>
      <c r="F33" s="612"/>
      <c r="G33" s="612"/>
      <c r="H33" s="612"/>
      <c r="I33" s="612"/>
      <c r="J33" s="612"/>
      <c r="K33" s="612"/>
      <c r="L33" s="612"/>
      <c r="M33" s="612"/>
      <c r="N33" s="612"/>
      <c r="O33" s="612"/>
      <c r="P33" s="612"/>
      <c r="Q33" s="613"/>
      <c r="R33" s="614">
        <v>1356878</v>
      </c>
      <c r="S33" s="615"/>
      <c r="T33" s="615"/>
      <c r="U33" s="615"/>
      <c r="V33" s="615"/>
      <c r="W33" s="615"/>
      <c r="X33" s="615"/>
      <c r="Y33" s="616"/>
      <c r="Z33" s="650">
        <v>0.4</v>
      </c>
      <c r="AA33" s="650"/>
      <c r="AB33" s="650"/>
      <c r="AC33" s="650"/>
      <c r="AD33" s="651">
        <v>184660</v>
      </c>
      <c r="AE33" s="651"/>
      <c r="AF33" s="651"/>
      <c r="AG33" s="651"/>
      <c r="AH33" s="651"/>
      <c r="AI33" s="651"/>
      <c r="AJ33" s="651"/>
      <c r="AK33" s="651"/>
      <c r="AL33" s="617">
        <v>0.1</v>
      </c>
      <c r="AM33" s="618"/>
      <c r="AN33" s="618"/>
      <c r="AO33" s="652"/>
      <c r="AP33" s="655"/>
      <c r="AQ33" s="656"/>
      <c r="AR33" s="656"/>
      <c r="AS33" s="656"/>
      <c r="AT33" s="679"/>
      <c r="AU33" s="213"/>
      <c r="AV33" s="213"/>
      <c r="AW33" s="213"/>
      <c r="AX33" s="595" t="s">
        <v>306</v>
      </c>
      <c r="AY33" s="596"/>
      <c r="AZ33" s="596"/>
      <c r="BA33" s="596"/>
      <c r="BB33" s="596"/>
      <c r="BC33" s="596"/>
      <c r="BD33" s="596"/>
      <c r="BE33" s="596"/>
      <c r="BF33" s="597"/>
      <c r="BG33" s="669">
        <v>99.7</v>
      </c>
      <c r="BH33" s="599"/>
      <c r="BI33" s="599"/>
      <c r="BJ33" s="599"/>
      <c r="BK33" s="599"/>
      <c r="BL33" s="599"/>
      <c r="BM33" s="643">
        <v>99.5</v>
      </c>
      <c r="BN33" s="599"/>
      <c r="BO33" s="599"/>
      <c r="BP33" s="599"/>
      <c r="BQ33" s="637"/>
      <c r="BR33" s="669">
        <v>99.7</v>
      </c>
      <c r="BS33" s="599"/>
      <c r="BT33" s="599"/>
      <c r="BU33" s="599"/>
      <c r="BV33" s="599"/>
      <c r="BW33" s="599"/>
      <c r="BX33" s="643">
        <v>99.5</v>
      </c>
      <c r="BY33" s="599"/>
      <c r="BZ33" s="599"/>
      <c r="CA33" s="599"/>
      <c r="CB33" s="637"/>
      <c r="CD33" s="611" t="s">
        <v>307</v>
      </c>
      <c r="CE33" s="612"/>
      <c r="CF33" s="612"/>
      <c r="CG33" s="612"/>
      <c r="CH33" s="612"/>
      <c r="CI33" s="612"/>
      <c r="CJ33" s="612"/>
      <c r="CK33" s="612"/>
      <c r="CL33" s="612"/>
      <c r="CM33" s="612"/>
      <c r="CN33" s="612"/>
      <c r="CO33" s="612"/>
      <c r="CP33" s="612"/>
      <c r="CQ33" s="613"/>
      <c r="CR33" s="614">
        <v>111314491</v>
      </c>
      <c r="CS33" s="623"/>
      <c r="CT33" s="623"/>
      <c r="CU33" s="623"/>
      <c r="CV33" s="623"/>
      <c r="CW33" s="623"/>
      <c r="CX33" s="623"/>
      <c r="CY33" s="624"/>
      <c r="CZ33" s="617">
        <v>31.6</v>
      </c>
      <c r="DA33" s="625"/>
      <c r="DB33" s="625"/>
      <c r="DC33" s="626"/>
      <c r="DD33" s="620">
        <v>93215452</v>
      </c>
      <c r="DE33" s="623"/>
      <c r="DF33" s="623"/>
      <c r="DG33" s="623"/>
      <c r="DH33" s="623"/>
      <c r="DI33" s="623"/>
      <c r="DJ33" s="623"/>
      <c r="DK33" s="624"/>
      <c r="DL33" s="620">
        <v>66700594</v>
      </c>
      <c r="DM33" s="623"/>
      <c r="DN33" s="623"/>
      <c r="DO33" s="623"/>
      <c r="DP33" s="623"/>
      <c r="DQ33" s="623"/>
      <c r="DR33" s="623"/>
      <c r="DS33" s="623"/>
      <c r="DT33" s="623"/>
      <c r="DU33" s="623"/>
      <c r="DV33" s="624"/>
      <c r="DW33" s="617">
        <v>33</v>
      </c>
      <c r="DX33" s="625"/>
      <c r="DY33" s="625"/>
      <c r="DZ33" s="625"/>
      <c r="EA33" s="625"/>
      <c r="EB33" s="625"/>
      <c r="EC33" s="639"/>
    </row>
    <row r="34" spans="2:133" ht="11.25" customHeight="1" x14ac:dyDescent="0.2">
      <c r="B34" s="611" t="s">
        <v>308</v>
      </c>
      <c r="C34" s="612"/>
      <c r="D34" s="612"/>
      <c r="E34" s="612"/>
      <c r="F34" s="612"/>
      <c r="G34" s="612"/>
      <c r="H34" s="612"/>
      <c r="I34" s="612"/>
      <c r="J34" s="612"/>
      <c r="K34" s="612"/>
      <c r="L34" s="612"/>
      <c r="M34" s="612"/>
      <c r="N34" s="612"/>
      <c r="O34" s="612"/>
      <c r="P34" s="612"/>
      <c r="Q34" s="613"/>
      <c r="R34" s="614">
        <v>1664287</v>
      </c>
      <c r="S34" s="615"/>
      <c r="T34" s="615"/>
      <c r="U34" s="615"/>
      <c r="V34" s="615"/>
      <c r="W34" s="615"/>
      <c r="X34" s="615"/>
      <c r="Y34" s="616"/>
      <c r="Z34" s="650">
        <v>0.5</v>
      </c>
      <c r="AA34" s="650"/>
      <c r="AB34" s="650"/>
      <c r="AC34" s="650"/>
      <c r="AD34" s="651" t="s">
        <v>122</v>
      </c>
      <c r="AE34" s="651"/>
      <c r="AF34" s="651"/>
      <c r="AG34" s="651"/>
      <c r="AH34" s="651"/>
      <c r="AI34" s="651"/>
      <c r="AJ34" s="651"/>
      <c r="AK34" s="651"/>
      <c r="AL34" s="617" t="s">
        <v>122</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309</v>
      </c>
      <c r="CE34" s="612"/>
      <c r="CF34" s="612"/>
      <c r="CG34" s="612"/>
      <c r="CH34" s="612"/>
      <c r="CI34" s="612"/>
      <c r="CJ34" s="612"/>
      <c r="CK34" s="612"/>
      <c r="CL34" s="612"/>
      <c r="CM34" s="612"/>
      <c r="CN34" s="612"/>
      <c r="CO34" s="612"/>
      <c r="CP34" s="612"/>
      <c r="CQ34" s="613"/>
      <c r="CR34" s="614">
        <v>39875256</v>
      </c>
      <c r="CS34" s="615"/>
      <c r="CT34" s="615"/>
      <c r="CU34" s="615"/>
      <c r="CV34" s="615"/>
      <c r="CW34" s="615"/>
      <c r="CX34" s="615"/>
      <c r="CY34" s="616"/>
      <c r="CZ34" s="617">
        <v>11.3</v>
      </c>
      <c r="DA34" s="625"/>
      <c r="DB34" s="625"/>
      <c r="DC34" s="626"/>
      <c r="DD34" s="620">
        <v>31389645</v>
      </c>
      <c r="DE34" s="615"/>
      <c r="DF34" s="615"/>
      <c r="DG34" s="615"/>
      <c r="DH34" s="615"/>
      <c r="DI34" s="615"/>
      <c r="DJ34" s="615"/>
      <c r="DK34" s="616"/>
      <c r="DL34" s="620">
        <v>27939267</v>
      </c>
      <c r="DM34" s="615"/>
      <c r="DN34" s="615"/>
      <c r="DO34" s="615"/>
      <c r="DP34" s="615"/>
      <c r="DQ34" s="615"/>
      <c r="DR34" s="615"/>
      <c r="DS34" s="615"/>
      <c r="DT34" s="615"/>
      <c r="DU34" s="615"/>
      <c r="DV34" s="616"/>
      <c r="DW34" s="617">
        <v>13.8</v>
      </c>
      <c r="DX34" s="625"/>
      <c r="DY34" s="625"/>
      <c r="DZ34" s="625"/>
      <c r="EA34" s="625"/>
      <c r="EB34" s="625"/>
      <c r="EC34" s="639"/>
    </row>
    <row r="35" spans="2:133" ht="11.25" customHeight="1" x14ac:dyDescent="0.2">
      <c r="B35" s="611" t="s">
        <v>310</v>
      </c>
      <c r="C35" s="612"/>
      <c r="D35" s="612"/>
      <c r="E35" s="612"/>
      <c r="F35" s="612"/>
      <c r="G35" s="612"/>
      <c r="H35" s="612"/>
      <c r="I35" s="612"/>
      <c r="J35" s="612"/>
      <c r="K35" s="612"/>
      <c r="L35" s="612"/>
      <c r="M35" s="612"/>
      <c r="N35" s="612"/>
      <c r="O35" s="612"/>
      <c r="P35" s="612"/>
      <c r="Q35" s="613"/>
      <c r="R35" s="614">
        <v>4146572</v>
      </c>
      <c r="S35" s="615"/>
      <c r="T35" s="615"/>
      <c r="U35" s="615"/>
      <c r="V35" s="615"/>
      <c r="W35" s="615"/>
      <c r="X35" s="615"/>
      <c r="Y35" s="616"/>
      <c r="Z35" s="650">
        <v>1.1000000000000001</v>
      </c>
      <c r="AA35" s="650"/>
      <c r="AB35" s="650"/>
      <c r="AC35" s="650"/>
      <c r="AD35" s="651" t="s">
        <v>122</v>
      </c>
      <c r="AE35" s="651"/>
      <c r="AF35" s="651"/>
      <c r="AG35" s="651"/>
      <c r="AH35" s="651"/>
      <c r="AI35" s="651"/>
      <c r="AJ35" s="651"/>
      <c r="AK35" s="651"/>
      <c r="AL35" s="617" t="s">
        <v>122</v>
      </c>
      <c r="AM35" s="618"/>
      <c r="AN35" s="618"/>
      <c r="AO35" s="652"/>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313</v>
      </c>
      <c r="CE35" s="612"/>
      <c r="CF35" s="612"/>
      <c r="CG35" s="612"/>
      <c r="CH35" s="612"/>
      <c r="CI35" s="612"/>
      <c r="CJ35" s="612"/>
      <c r="CK35" s="612"/>
      <c r="CL35" s="612"/>
      <c r="CM35" s="612"/>
      <c r="CN35" s="612"/>
      <c r="CO35" s="612"/>
      <c r="CP35" s="612"/>
      <c r="CQ35" s="613"/>
      <c r="CR35" s="614">
        <v>5479165</v>
      </c>
      <c r="CS35" s="623"/>
      <c r="CT35" s="623"/>
      <c r="CU35" s="623"/>
      <c r="CV35" s="623"/>
      <c r="CW35" s="623"/>
      <c r="CX35" s="623"/>
      <c r="CY35" s="624"/>
      <c r="CZ35" s="617">
        <v>1.6</v>
      </c>
      <c r="DA35" s="625"/>
      <c r="DB35" s="625"/>
      <c r="DC35" s="626"/>
      <c r="DD35" s="620">
        <v>4860772</v>
      </c>
      <c r="DE35" s="623"/>
      <c r="DF35" s="623"/>
      <c r="DG35" s="623"/>
      <c r="DH35" s="623"/>
      <c r="DI35" s="623"/>
      <c r="DJ35" s="623"/>
      <c r="DK35" s="624"/>
      <c r="DL35" s="620">
        <v>4860772</v>
      </c>
      <c r="DM35" s="623"/>
      <c r="DN35" s="623"/>
      <c r="DO35" s="623"/>
      <c r="DP35" s="623"/>
      <c r="DQ35" s="623"/>
      <c r="DR35" s="623"/>
      <c r="DS35" s="623"/>
      <c r="DT35" s="623"/>
      <c r="DU35" s="623"/>
      <c r="DV35" s="624"/>
      <c r="DW35" s="617">
        <v>2.4</v>
      </c>
      <c r="DX35" s="625"/>
      <c r="DY35" s="625"/>
      <c r="DZ35" s="625"/>
      <c r="EA35" s="625"/>
      <c r="EB35" s="625"/>
      <c r="EC35" s="639"/>
    </row>
    <row r="36" spans="2:133" ht="11.25" customHeight="1" x14ac:dyDescent="0.2">
      <c r="B36" s="611" t="s">
        <v>314</v>
      </c>
      <c r="C36" s="612"/>
      <c r="D36" s="612"/>
      <c r="E36" s="612"/>
      <c r="F36" s="612"/>
      <c r="G36" s="612"/>
      <c r="H36" s="612"/>
      <c r="I36" s="612"/>
      <c r="J36" s="612"/>
      <c r="K36" s="612"/>
      <c r="L36" s="612"/>
      <c r="M36" s="612"/>
      <c r="N36" s="612"/>
      <c r="O36" s="612"/>
      <c r="P36" s="612"/>
      <c r="Q36" s="613"/>
      <c r="R36" s="614">
        <v>11277579</v>
      </c>
      <c r="S36" s="615"/>
      <c r="T36" s="615"/>
      <c r="U36" s="615"/>
      <c r="V36" s="615"/>
      <c r="W36" s="615"/>
      <c r="X36" s="615"/>
      <c r="Y36" s="616"/>
      <c r="Z36" s="650">
        <v>3.1</v>
      </c>
      <c r="AA36" s="650"/>
      <c r="AB36" s="650"/>
      <c r="AC36" s="650"/>
      <c r="AD36" s="651" t="s">
        <v>122</v>
      </c>
      <c r="AE36" s="651"/>
      <c r="AF36" s="651"/>
      <c r="AG36" s="651"/>
      <c r="AH36" s="651"/>
      <c r="AI36" s="651"/>
      <c r="AJ36" s="651"/>
      <c r="AK36" s="651"/>
      <c r="AL36" s="617" t="s">
        <v>122</v>
      </c>
      <c r="AM36" s="618"/>
      <c r="AN36" s="618"/>
      <c r="AO36" s="652"/>
      <c r="AP36" s="218"/>
      <c r="AQ36" s="657" t="s">
        <v>315</v>
      </c>
      <c r="AR36" s="658"/>
      <c r="AS36" s="658"/>
      <c r="AT36" s="658"/>
      <c r="AU36" s="658"/>
      <c r="AV36" s="658"/>
      <c r="AW36" s="658"/>
      <c r="AX36" s="658"/>
      <c r="AY36" s="659"/>
      <c r="AZ36" s="660">
        <v>40501918</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802698</v>
      </c>
      <c r="BW36" s="661"/>
      <c r="BX36" s="661"/>
      <c r="BY36" s="661"/>
      <c r="BZ36" s="661"/>
      <c r="CA36" s="661"/>
      <c r="CB36" s="662"/>
      <c r="CD36" s="611" t="s">
        <v>317</v>
      </c>
      <c r="CE36" s="612"/>
      <c r="CF36" s="612"/>
      <c r="CG36" s="612"/>
      <c r="CH36" s="612"/>
      <c r="CI36" s="612"/>
      <c r="CJ36" s="612"/>
      <c r="CK36" s="612"/>
      <c r="CL36" s="612"/>
      <c r="CM36" s="612"/>
      <c r="CN36" s="612"/>
      <c r="CO36" s="612"/>
      <c r="CP36" s="612"/>
      <c r="CQ36" s="613"/>
      <c r="CR36" s="614">
        <v>29279397</v>
      </c>
      <c r="CS36" s="615"/>
      <c r="CT36" s="615"/>
      <c r="CU36" s="615"/>
      <c r="CV36" s="615"/>
      <c r="CW36" s="615"/>
      <c r="CX36" s="615"/>
      <c r="CY36" s="616"/>
      <c r="CZ36" s="617">
        <v>8.3000000000000007</v>
      </c>
      <c r="DA36" s="625"/>
      <c r="DB36" s="625"/>
      <c r="DC36" s="626"/>
      <c r="DD36" s="620">
        <v>26921461</v>
      </c>
      <c r="DE36" s="615"/>
      <c r="DF36" s="615"/>
      <c r="DG36" s="615"/>
      <c r="DH36" s="615"/>
      <c r="DI36" s="615"/>
      <c r="DJ36" s="615"/>
      <c r="DK36" s="616"/>
      <c r="DL36" s="620">
        <v>12834865</v>
      </c>
      <c r="DM36" s="615"/>
      <c r="DN36" s="615"/>
      <c r="DO36" s="615"/>
      <c r="DP36" s="615"/>
      <c r="DQ36" s="615"/>
      <c r="DR36" s="615"/>
      <c r="DS36" s="615"/>
      <c r="DT36" s="615"/>
      <c r="DU36" s="615"/>
      <c r="DV36" s="616"/>
      <c r="DW36" s="617">
        <v>6.3</v>
      </c>
      <c r="DX36" s="625"/>
      <c r="DY36" s="625"/>
      <c r="DZ36" s="625"/>
      <c r="EA36" s="625"/>
      <c r="EB36" s="625"/>
      <c r="EC36" s="639"/>
    </row>
    <row r="37" spans="2:133" ht="11.25" customHeight="1" x14ac:dyDescent="0.2">
      <c r="B37" s="611" t="s">
        <v>318</v>
      </c>
      <c r="C37" s="612"/>
      <c r="D37" s="612"/>
      <c r="E37" s="612"/>
      <c r="F37" s="612"/>
      <c r="G37" s="612"/>
      <c r="H37" s="612"/>
      <c r="I37" s="612"/>
      <c r="J37" s="612"/>
      <c r="K37" s="612"/>
      <c r="L37" s="612"/>
      <c r="M37" s="612"/>
      <c r="N37" s="612"/>
      <c r="O37" s="612"/>
      <c r="P37" s="612"/>
      <c r="Q37" s="613"/>
      <c r="R37" s="614">
        <v>7706424</v>
      </c>
      <c r="S37" s="615"/>
      <c r="T37" s="615"/>
      <c r="U37" s="615"/>
      <c r="V37" s="615"/>
      <c r="W37" s="615"/>
      <c r="X37" s="615"/>
      <c r="Y37" s="616"/>
      <c r="Z37" s="650">
        <v>2.1</v>
      </c>
      <c r="AA37" s="650"/>
      <c r="AB37" s="650"/>
      <c r="AC37" s="650"/>
      <c r="AD37" s="651">
        <v>795354</v>
      </c>
      <c r="AE37" s="651"/>
      <c r="AF37" s="651"/>
      <c r="AG37" s="651"/>
      <c r="AH37" s="651"/>
      <c r="AI37" s="651"/>
      <c r="AJ37" s="651"/>
      <c r="AK37" s="651"/>
      <c r="AL37" s="617">
        <v>0.4</v>
      </c>
      <c r="AM37" s="618"/>
      <c r="AN37" s="618"/>
      <c r="AO37" s="652"/>
      <c r="AQ37" s="645" t="s">
        <v>319</v>
      </c>
      <c r="AR37" s="646"/>
      <c r="AS37" s="646"/>
      <c r="AT37" s="646"/>
      <c r="AU37" s="646"/>
      <c r="AV37" s="646"/>
      <c r="AW37" s="646"/>
      <c r="AX37" s="646"/>
      <c r="AY37" s="647"/>
      <c r="AZ37" s="614">
        <v>8084019</v>
      </c>
      <c r="BA37" s="615"/>
      <c r="BB37" s="615"/>
      <c r="BC37" s="615"/>
      <c r="BD37" s="623"/>
      <c r="BE37" s="623"/>
      <c r="BF37" s="648"/>
      <c r="BG37" s="611" t="s">
        <v>320</v>
      </c>
      <c r="BH37" s="612"/>
      <c r="BI37" s="612"/>
      <c r="BJ37" s="612"/>
      <c r="BK37" s="612"/>
      <c r="BL37" s="612"/>
      <c r="BM37" s="612"/>
      <c r="BN37" s="612"/>
      <c r="BO37" s="612"/>
      <c r="BP37" s="612"/>
      <c r="BQ37" s="612"/>
      <c r="BR37" s="612"/>
      <c r="BS37" s="612"/>
      <c r="BT37" s="612"/>
      <c r="BU37" s="613"/>
      <c r="BV37" s="614">
        <v>106840</v>
      </c>
      <c r="BW37" s="615"/>
      <c r="BX37" s="615"/>
      <c r="BY37" s="615"/>
      <c r="BZ37" s="615"/>
      <c r="CA37" s="615"/>
      <c r="CB37" s="649"/>
      <c r="CD37" s="611" t="s">
        <v>321</v>
      </c>
      <c r="CE37" s="612"/>
      <c r="CF37" s="612"/>
      <c r="CG37" s="612"/>
      <c r="CH37" s="612"/>
      <c r="CI37" s="612"/>
      <c r="CJ37" s="612"/>
      <c r="CK37" s="612"/>
      <c r="CL37" s="612"/>
      <c r="CM37" s="612"/>
      <c r="CN37" s="612"/>
      <c r="CO37" s="612"/>
      <c r="CP37" s="612"/>
      <c r="CQ37" s="613"/>
      <c r="CR37" s="614">
        <v>51718</v>
      </c>
      <c r="CS37" s="623"/>
      <c r="CT37" s="623"/>
      <c r="CU37" s="623"/>
      <c r="CV37" s="623"/>
      <c r="CW37" s="623"/>
      <c r="CX37" s="623"/>
      <c r="CY37" s="624"/>
      <c r="CZ37" s="617">
        <v>0</v>
      </c>
      <c r="DA37" s="625"/>
      <c r="DB37" s="625"/>
      <c r="DC37" s="626"/>
      <c r="DD37" s="620">
        <v>25384</v>
      </c>
      <c r="DE37" s="623"/>
      <c r="DF37" s="623"/>
      <c r="DG37" s="623"/>
      <c r="DH37" s="623"/>
      <c r="DI37" s="623"/>
      <c r="DJ37" s="623"/>
      <c r="DK37" s="624"/>
      <c r="DL37" s="620">
        <v>25384</v>
      </c>
      <c r="DM37" s="623"/>
      <c r="DN37" s="623"/>
      <c r="DO37" s="623"/>
      <c r="DP37" s="623"/>
      <c r="DQ37" s="623"/>
      <c r="DR37" s="623"/>
      <c r="DS37" s="623"/>
      <c r="DT37" s="623"/>
      <c r="DU37" s="623"/>
      <c r="DV37" s="624"/>
      <c r="DW37" s="617">
        <v>0</v>
      </c>
      <c r="DX37" s="625"/>
      <c r="DY37" s="625"/>
      <c r="DZ37" s="625"/>
      <c r="EA37" s="625"/>
      <c r="EB37" s="625"/>
      <c r="EC37" s="639"/>
    </row>
    <row r="38" spans="2:133" ht="11.25" customHeight="1" x14ac:dyDescent="0.2">
      <c r="B38" s="611" t="s">
        <v>322</v>
      </c>
      <c r="C38" s="612"/>
      <c r="D38" s="612"/>
      <c r="E38" s="612"/>
      <c r="F38" s="612"/>
      <c r="G38" s="612"/>
      <c r="H38" s="612"/>
      <c r="I38" s="612"/>
      <c r="J38" s="612"/>
      <c r="K38" s="612"/>
      <c r="L38" s="612"/>
      <c r="M38" s="612"/>
      <c r="N38" s="612"/>
      <c r="O38" s="612"/>
      <c r="P38" s="612"/>
      <c r="Q38" s="613"/>
      <c r="R38" s="614">
        <v>34009963</v>
      </c>
      <c r="S38" s="615"/>
      <c r="T38" s="615"/>
      <c r="U38" s="615"/>
      <c r="V38" s="615"/>
      <c r="W38" s="615"/>
      <c r="X38" s="615"/>
      <c r="Y38" s="616"/>
      <c r="Z38" s="650">
        <v>9.3000000000000007</v>
      </c>
      <c r="AA38" s="650"/>
      <c r="AB38" s="650"/>
      <c r="AC38" s="650"/>
      <c r="AD38" s="651" t="s">
        <v>122</v>
      </c>
      <c r="AE38" s="651"/>
      <c r="AF38" s="651"/>
      <c r="AG38" s="651"/>
      <c r="AH38" s="651"/>
      <c r="AI38" s="651"/>
      <c r="AJ38" s="651"/>
      <c r="AK38" s="651"/>
      <c r="AL38" s="617" t="s">
        <v>122</v>
      </c>
      <c r="AM38" s="618"/>
      <c r="AN38" s="618"/>
      <c r="AO38" s="652"/>
      <c r="AQ38" s="645" t="s">
        <v>323</v>
      </c>
      <c r="AR38" s="646"/>
      <c r="AS38" s="646"/>
      <c r="AT38" s="646"/>
      <c r="AU38" s="646"/>
      <c r="AV38" s="646"/>
      <c r="AW38" s="646"/>
      <c r="AX38" s="646"/>
      <c r="AY38" s="647"/>
      <c r="AZ38" s="614">
        <v>5963342</v>
      </c>
      <c r="BA38" s="615"/>
      <c r="BB38" s="615"/>
      <c r="BC38" s="615"/>
      <c r="BD38" s="623"/>
      <c r="BE38" s="623"/>
      <c r="BF38" s="648"/>
      <c r="BG38" s="611" t="s">
        <v>324</v>
      </c>
      <c r="BH38" s="612"/>
      <c r="BI38" s="612"/>
      <c r="BJ38" s="612"/>
      <c r="BK38" s="612"/>
      <c r="BL38" s="612"/>
      <c r="BM38" s="612"/>
      <c r="BN38" s="612"/>
      <c r="BO38" s="612"/>
      <c r="BP38" s="612"/>
      <c r="BQ38" s="612"/>
      <c r="BR38" s="612"/>
      <c r="BS38" s="612"/>
      <c r="BT38" s="612"/>
      <c r="BU38" s="613"/>
      <c r="BV38" s="614">
        <v>86328</v>
      </c>
      <c r="BW38" s="615"/>
      <c r="BX38" s="615"/>
      <c r="BY38" s="615"/>
      <c r="BZ38" s="615"/>
      <c r="CA38" s="615"/>
      <c r="CB38" s="649"/>
      <c r="CD38" s="611" t="s">
        <v>325</v>
      </c>
      <c r="CE38" s="612"/>
      <c r="CF38" s="612"/>
      <c r="CG38" s="612"/>
      <c r="CH38" s="612"/>
      <c r="CI38" s="612"/>
      <c r="CJ38" s="612"/>
      <c r="CK38" s="612"/>
      <c r="CL38" s="612"/>
      <c r="CM38" s="612"/>
      <c r="CN38" s="612"/>
      <c r="CO38" s="612"/>
      <c r="CP38" s="612"/>
      <c r="CQ38" s="613"/>
      <c r="CR38" s="614">
        <v>26266461</v>
      </c>
      <c r="CS38" s="615"/>
      <c r="CT38" s="615"/>
      <c r="CU38" s="615"/>
      <c r="CV38" s="615"/>
      <c r="CW38" s="615"/>
      <c r="CX38" s="615"/>
      <c r="CY38" s="616"/>
      <c r="CZ38" s="617">
        <v>7.4</v>
      </c>
      <c r="DA38" s="625"/>
      <c r="DB38" s="625"/>
      <c r="DC38" s="626"/>
      <c r="DD38" s="620">
        <v>21668743</v>
      </c>
      <c r="DE38" s="615"/>
      <c r="DF38" s="615"/>
      <c r="DG38" s="615"/>
      <c r="DH38" s="615"/>
      <c r="DI38" s="615"/>
      <c r="DJ38" s="615"/>
      <c r="DK38" s="616"/>
      <c r="DL38" s="620">
        <v>21065690</v>
      </c>
      <c r="DM38" s="615"/>
      <c r="DN38" s="615"/>
      <c r="DO38" s="615"/>
      <c r="DP38" s="615"/>
      <c r="DQ38" s="615"/>
      <c r="DR38" s="615"/>
      <c r="DS38" s="615"/>
      <c r="DT38" s="615"/>
      <c r="DU38" s="615"/>
      <c r="DV38" s="616"/>
      <c r="DW38" s="617">
        <v>10.4</v>
      </c>
      <c r="DX38" s="625"/>
      <c r="DY38" s="625"/>
      <c r="DZ38" s="625"/>
      <c r="EA38" s="625"/>
      <c r="EB38" s="625"/>
      <c r="EC38" s="639"/>
    </row>
    <row r="39" spans="2:133" ht="11.25" customHeight="1" x14ac:dyDescent="0.2">
      <c r="B39" s="611" t="s">
        <v>326</v>
      </c>
      <c r="C39" s="612"/>
      <c r="D39" s="612"/>
      <c r="E39" s="612"/>
      <c r="F39" s="612"/>
      <c r="G39" s="612"/>
      <c r="H39" s="612"/>
      <c r="I39" s="612"/>
      <c r="J39" s="612"/>
      <c r="K39" s="612"/>
      <c r="L39" s="612"/>
      <c r="M39" s="612"/>
      <c r="N39" s="612"/>
      <c r="O39" s="612"/>
      <c r="P39" s="612"/>
      <c r="Q39" s="613"/>
      <c r="R39" s="614" t="s">
        <v>122</v>
      </c>
      <c r="S39" s="615"/>
      <c r="T39" s="615"/>
      <c r="U39" s="615"/>
      <c r="V39" s="615"/>
      <c r="W39" s="615"/>
      <c r="X39" s="615"/>
      <c r="Y39" s="616"/>
      <c r="Z39" s="650" t="s">
        <v>122</v>
      </c>
      <c r="AA39" s="650"/>
      <c r="AB39" s="650"/>
      <c r="AC39" s="650"/>
      <c r="AD39" s="651" t="s">
        <v>122</v>
      </c>
      <c r="AE39" s="651"/>
      <c r="AF39" s="651"/>
      <c r="AG39" s="651"/>
      <c r="AH39" s="651"/>
      <c r="AI39" s="651"/>
      <c r="AJ39" s="651"/>
      <c r="AK39" s="651"/>
      <c r="AL39" s="617" t="s">
        <v>122</v>
      </c>
      <c r="AM39" s="618"/>
      <c r="AN39" s="618"/>
      <c r="AO39" s="652"/>
      <c r="AQ39" s="645" t="s">
        <v>327</v>
      </c>
      <c r="AR39" s="646"/>
      <c r="AS39" s="646"/>
      <c r="AT39" s="646"/>
      <c r="AU39" s="646"/>
      <c r="AV39" s="646"/>
      <c r="AW39" s="646"/>
      <c r="AX39" s="646"/>
      <c r="AY39" s="647"/>
      <c r="AZ39" s="614">
        <v>317252</v>
      </c>
      <c r="BA39" s="615"/>
      <c r="BB39" s="615"/>
      <c r="BC39" s="615"/>
      <c r="BD39" s="623"/>
      <c r="BE39" s="623"/>
      <c r="BF39" s="648"/>
      <c r="BG39" s="611" t="s">
        <v>328</v>
      </c>
      <c r="BH39" s="612"/>
      <c r="BI39" s="612"/>
      <c r="BJ39" s="612"/>
      <c r="BK39" s="612"/>
      <c r="BL39" s="612"/>
      <c r="BM39" s="612"/>
      <c r="BN39" s="612"/>
      <c r="BO39" s="612"/>
      <c r="BP39" s="612"/>
      <c r="BQ39" s="612"/>
      <c r="BR39" s="612"/>
      <c r="BS39" s="612"/>
      <c r="BT39" s="612"/>
      <c r="BU39" s="613"/>
      <c r="BV39" s="614">
        <v>124371</v>
      </c>
      <c r="BW39" s="615"/>
      <c r="BX39" s="615"/>
      <c r="BY39" s="615"/>
      <c r="BZ39" s="615"/>
      <c r="CA39" s="615"/>
      <c r="CB39" s="649"/>
      <c r="CD39" s="611" t="s">
        <v>329</v>
      </c>
      <c r="CE39" s="612"/>
      <c r="CF39" s="612"/>
      <c r="CG39" s="612"/>
      <c r="CH39" s="612"/>
      <c r="CI39" s="612"/>
      <c r="CJ39" s="612"/>
      <c r="CK39" s="612"/>
      <c r="CL39" s="612"/>
      <c r="CM39" s="612"/>
      <c r="CN39" s="612"/>
      <c r="CO39" s="612"/>
      <c r="CP39" s="612"/>
      <c r="CQ39" s="613"/>
      <c r="CR39" s="614">
        <v>8559692</v>
      </c>
      <c r="CS39" s="623"/>
      <c r="CT39" s="623"/>
      <c r="CU39" s="623"/>
      <c r="CV39" s="623"/>
      <c r="CW39" s="623"/>
      <c r="CX39" s="623"/>
      <c r="CY39" s="624"/>
      <c r="CZ39" s="617">
        <v>2.4</v>
      </c>
      <c r="DA39" s="625"/>
      <c r="DB39" s="625"/>
      <c r="DC39" s="626"/>
      <c r="DD39" s="620">
        <v>7796711</v>
      </c>
      <c r="DE39" s="623"/>
      <c r="DF39" s="623"/>
      <c r="DG39" s="623"/>
      <c r="DH39" s="623"/>
      <c r="DI39" s="623"/>
      <c r="DJ39" s="623"/>
      <c r="DK39" s="624"/>
      <c r="DL39" s="620" t="s">
        <v>122</v>
      </c>
      <c r="DM39" s="623"/>
      <c r="DN39" s="623"/>
      <c r="DO39" s="623"/>
      <c r="DP39" s="623"/>
      <c r="DQ39" s="623"/>
      <c r="DR39" s="623"/>
      <c r="DS39" s="623"/>
      <c r="DT39" s="623"/>
      <c r="DU39" s="623"/>
      <c r="DV39" s="624"/>
      <c r="DW39" s="617" t="s">
        <v>122</v>
      </c>
      <c r="DX39" s="625"/>
      <c r="DY39" s="625"/>
      <c r="DZ39" s="625"/>
      <c r="EA39" s="625"/>
      <c r="EB39" s="625"/>
      <c r="EC39" s="639"/>
    </row>
    <row r="40" spans="2:133" ht="11.25" customHeight="1" x14ac:dyDescent="0.2">
      <c r="B40" s="611" t="s">
        <v>330</v>
      </c>
      <c r="C40" s="612"/>
      <c r="D40" s="612"/>
      <c r="E40" s="612"/>
      <c r="F40" s="612"/>
      <c r="G40" s="612"/>
      <c r="H40" s="612"/>
      <c r="I40" s="612"/>
      <c r="J40" s="612"/>
      <c r="K40" s="612"/>
      <c r="L40" s="612"/>
      <c r="M40" s="612"/>
      <c r="N40" s="612"/>
      <c r="O40" s="612"/>
      <c r="P40" s="612"/>
      <c r="Q40" s="613"/>
      <c r="R40" s="614">
        <v>8433300</v>
      </c>
      <c r="S40" s="615"/>
      <c r="T40" s="615"/>
      <c r="U40" s="615"/>
      <c r="V40" s="615"/>
      <c r="W40" s="615"/>
      <c r="X40" s="615"/>
      <c r="Y40" s="616"/>
      <c r="Z40" s="650">
        <v>2.2999999999999998</v>
      </c>
      <c r="AA40" s="650"/>
      <c r="AB40" s="650"/>
      <c r="AC40" s="650"/>
      <c r="AD40" s="651" t="s">
        <v>122</v>
      </c>
      <c r="AE40" s="651"/>
      <c r="AF40" s="651"/>
      <c r="AG40" s="651"/>
      <c r="AH40" s="651"/>
      <c r="AI40" s="651"/>
      <c r="AJ40" s="651"/>
      <c r="AK40" s="651"/>
      <c r="AL40" s="617" t="s">
        <v>122</v>
      </c>
      <c r="AM40" s="618"/>
      <c r="AN40" s="618"/>
      <c r="AO40" s="652"/>
      <c r="AQ40" s="645" t="s">
        <v>331</v>
      </c>
      <c r="AR40" s="646"/>
      <c r="AS40" s="646"/>
      <c r="AT40" s="646"/>
      <c r="AU40" s="646"/>
      <c r="AV40" s="646"/>
      <c r="AW40" s="646"/>
      <c r="AX40" s="646"/>
      <c r="AY40" s="647"/>
      <c r="AZ40" s="614">
        <v>121848</v>
      </c>
      <c r="BA40" s="615"/>
      <c r="BB40" s="615"/>
      <c r="BC40" s="615"/>
      <c r="BD40" s="623"/>
      <c r="BE40" s="623"/>
      <c r="BF40" s="648"/>
      <c r="BG40" s="653" t="s">
        <v>332</v>
      </c>
      <c r="BH40" s="654"/>
      <c r="BI40" s="654"/>
      <c r="BJ40" s="654"/>
      <c r="BK40" s="654"/>
      <c r="BL40" s="214"/>
      <c r="BM40" s="612" t="s">
        <v>333</v>
      </c>
      <c r="BN40" s="612"/>
      <c r="BO40" s="612"/>
      <c r="BP40" s="612"/>
      <c r="BQ40" s="612"/>
      <c r="BR40" s="612"/>
      <c r="BS40" s="612"/>
      <c r="BT40" s="612"/>
      <c r="BU40" s="613"/>
      <c r="BV40" s="614">
        <v>104</v>
      </c>
      <c r="BW40" s="615"/>
      <c r="BX40" s="615"/>
      <c r="BY40" s="615"/>
      <c r="BZ40" s="615"/>
      <c r="CA40" s="615"/>
      <c r="CB40" s="649"/>
      <c r="CD40" s="611" t="s">
        <v>334</v>
      </c>
      <c r="CE40" s="612"/>
      <c r="CF40" s="612"/>
      <c r="CG40" s="612"/>
      <c r="CH40" s="612"/>
      <c r="CI40" s="612"/>
      <c r="CJ40" s="612"/>
      <c r="CK40" s="612"/>
      <c r="CL40" s="612"/>
      <c r="CM40" s="612"/>
      <c r="CN40" s="612"/>
      <c r="CO40" s="612"/>
      <c r="CP40" s="612"/>
      <c r="CQ40" s="613"/>
      <c r="CR40" s="614">
        <v>1854520</v>
      </c>
      <c r="CS40" s="615"/>
      <c r="CT40" s="615"/>
      <c r="CU40" s="615"/>
      <c r="CV40" s="615"/>
      <c r="CW40" s="615"/>
      <c r="CX40" s="615"/>
      <c r="CY40" s="616"/>
      <c r="CZ40" s="617">
        <v>0.5</v>
      </c>
      <c r="DA40" s="625"/>
      <c r="DB40" s="625"/>
      <c r="DC40" s="626"/>
      <c r="DD40" s="620">
        <v>578120</v>
      </c>
      <c r="DE40" s="615"/>
      <c r="DF40" s="615"/>
      <c r="DG40" s="615"/>
      <c r="DH40" s="615"/>
      <c r="DI40" s="615"/>
      <c r="DJ40" s="615"/>
      <c r="DK40" s="616"/>
      <c r="DL40" s="620" t="s">
        <v>122</v>
      </c>
      <c r="DM40" s="615"/>
      <c r="DN40" s="615"/>
      <c r="DO40" s="615"/>
      <c r="DP40" s="615"/>
      <c r="DQ40" s="615"/>
      <c r="DR40" s="615"/>
      <c r="DS40" s="615"/>
      <c r="DT40" s="615"/>
      <c r="DU40" s="615"/>
      <c r="DV40" s="616"/>
      <c r="DW40" s="617" t="s">
        <v>122</v>
      </c>
      <c r="DX40" s="625"/>
      <c r="DY40" s="625"/>
      <c r="DZ40" s="625"/>
      <c r="EA40" s="625"/>
      <c r="EB40" s="625"/>
      <c r="EC40" s="639"/>
    </row>
    <row r="41" spans="2:133" ht="11.25" customHeight="1" x14ac:dyDescent="0.2">
      <c r="B41" s="595" t="s">
        <v>335</v>
      </c>
      <c r="C41" s="596"/>
      <c r="D41" s="596"/>
      <c r="E41" s="596"/>
      <c r="F41" s="596"/>
      <c r="G41" s="596"/>
      <c r="H41" s="596"/>
      <c r="I41" s="596"/>
      <c r="J41" s="596"/>
      <c r="K41" s="596"/>
      <c r="L41" s="596"/>
      <c r="M41" s="596"/>
      <c r="N41" s="596"/>
      <c r="O41" s="596"/>
      <c r="P41" s="596"/>
      <c r="Q41" s="597"/>
      <c r="R41" s="598">
        <v>364751312</v>
      </c>
      <c r="S41" s="636"/>
      <c r="T41" s="636"/>
      <c r="U41" s="636"/>
      <c r="V41" s="636"/>
      <c r="W41" s="636"/>
      <c r="X41" s="636"/>
      <c r="Y41" s="640"/>
      <c r="Z41" s="641">
        <v>100</v>
      </c>
      <c r="AA41" s="641"/>
      <c r="AB41" s="641"/>
      <c r="AC41" s="641"/>
      <c r="AD41" s="642">
        <v>193894035</v>
      </c>
      <c r="AE41" s="642"/>
      <c r="AF41" s="642"/>
      <c r="AG41" s="642"/>
      <c r="AH41" s="642"/>
      <c r="AI41" s="642"/>
      <c r="AJ41" s="642"/>
      <c r="AK41" s="642"/>
      <c r="AL41" s="601">
        <v>100</v>
      </c>
      <c r="AM41" s="643"/>
      <c r="AN41" s="643"/>
      <c r="AO41" s="644"/>
      <c r="AQ41" s="645" t="s">
        <v>336</v>
      </c>
      <c r="AR41" s="646"/>
      <c r="AS41" s="646"/>
      <c r="AT41" s="646"/>
      <c r="AU41" s="646"/>
      <c r="AV41" s="646"/>
      <c r="AW41" s="646"/>
      <c r="AX41" s="646"/>
      <c r="AY41" s="647"/>
      <c r="AZ41" s="614">
        <v>5342833</v>
      </c>
      <c r="BA41" s="615"/>
      <c r="BB41" s="615"/>
      <c r="BC41" s="615"/>
      <c r="BD41" s="623"/>
      <c r="BE41" s="623"/>
      <c r="BF41" s="648"/>
      <c r="BG41" s="653"/>
      <c r="BH41" s="654"/>
      <c r="BI41" s="654"/>
      <c r="BJ41" s="654"/>
      <c r="BK41" s="654"/>
      <c r="BL41" s="214"/>
      <c r="BM41" s="612" t="s">
        <v>337</v>
      </c>
      <c r="BN41" s="612"/>
      <c r="BO41" s="612"/>
      <c r="BP41" s="612"/>
      <c r="BQ41" s="612"/>
      <c r="BR41" s="612"/>
      <c r="BS41" s="612"/>
      <c r="BT41" s="612"/>
      <c r="BU41" s="613"/>
      <c r="BV41" s="614" t="s">
        <v>122</v>
      </c>
      <c r="BW41" s="615"/>
      <c r="BX41" s="615"/>
      <c r="BY41" s="615"/>
      <c r="BZ41" s="615"/>
      <c r="CA41" s="615"/>
      <c r="CB41" s="649"/>
      <c r="CD41" s="611" t="s">
        <v>338</v>
      </c>
      <c r="CE41" s="612"/>
      <c r="CF41" s="612"/>
      <c r="CG41" s="612"/>
      <c r="CH41" s="612"/>
      <c r="CI41" s="612"/>
      <c r="CJ41" s="612"/>
      <c r="CK41" s="612"/>
      <c r="CL41" s="612"/>
      <c r="CM41" s="612"/>
      <c r="CN41" s="612"/>
      <c r="CO41" s="612"/>
      <c r="CP41" s="612"/>
      <c r="CQ41" s="613"/>
      <c r="CR41" s="614" t="s">
        <v>122</v>
      </c>
      <c r="CS41" s="623"/>
      <c r="CT41" s="623"/>
      <c r="CU41" s="623"/>
      <c r="CV41" s="623"/>
      <c r="CW41" s="623"/>
      <c r="CX41" s="623"/>
      <c r="CY41" s="624"/>
      <c r="CZ41" s="617" t="s">
        <v>122</v>
      </c>
      <c r="DA41" s="625"/>
      <c r="DB41" s="625"/>
      <c r="DC41" s="626"/>
      <c r="DD41" s="620" t="s">
        <v>122</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2">
      <c r="AQ42" s="633" t="s">
        <v>339</v>
      </c>
      <c r="AR42" s="634"/>
      <c r="AS42" s="634"/>
      <c r="AT42" s="634"/>
      <c r="AU42" s="634"/>
      <c r="AV42" s="634"/>
      <c r="AW42" s="634"/>
      <c r="AX42" s="634"/>
      <c r="AY42" s="635"/>
      <c r="AZ42" s="598">
        <v>20672624</v>
      </c>
      <c r="BA42" s="636"/>
      <c r="BB42" s="636"/>
      <c r="BC42" s="636"/>
      <c r="BD42" s="599"/>
      <c r="BE42" s="599"/>
      <c r="BF42" s="637"/>
      <c r="BG42" s="655"/>
      <c r="BH42" s="656"/>
      <c r="BI42" s="656"/>
      <c r="BJ42" s="656"/>
      <c r="BK42" s="656"/>
      <c r="BL42" s="215"/>
      <c r="BM42" s="596" t="s">
        <v>340</v>
      </c>
      <c r="BN42" s="596"/>
      <c r="BO42" s="596"/>
      <c r="BP42" s="596"/>
      <c r="BQ42" s="596"/>
      <c r="BR42" s="596"/>
      <c r="BS42" s="596"/>
      <c r="BT42" s="596"/>
      <c r="BU42" s="597"/>
      <c r="BV42" s="598">
        <v>368</v>
      </c>
      <c r="BW42" s="636"/>
      <c r="BX42" s="636"/>
      <c r="BY42" s="636"/>
      <c r="BZ42" s="636"/>
      <c r="CA42" s="636"/>
      <c r="CB42" s="638"/>
      <c r="CD42" s="611" t="s">
        <v>341</v>
      </c>
      <c r="CE42" s="612"/>
      <c r="CF42" s="612"/>
      <c r="CG42" s="612"/>
      <c r="CH42" s="612"/>
      <c r="CI42" s="612"/>
      <c r="CJ42" s="612"/>
      <c r="CK42" s="612"/>
      <c r="CL42" s="612"/>
      <c r="CM42" s="612"/>
      <c r="CN42" s="612"/>
      <c r="CO42" s="612"/>
      <c r="CP42" s="612"/>
      <c r="CQ42" s="613"/>
      <c r="CR42" s="614">
        <v>46202979</v>
      </c>
      <c r="CS42" s="623"/>
      <c r="CT42" s="623"/>
      <c r="CU42" s="623"/>
      <c r="CV42" s="623"/>
      <c r="CW42" s="623"/>
      <c r="CX42" s="623"/>
      <c r="CY42" s="624"/>
      <c r="CZ42" s="617">
        <v>13.1</v>
      </c>
      <c r="DA42" s="625"/>
      <c r="DB42" s="625"/>
      <c r="DC42" s="626"/>
      <c r="DD42" s="620">
        <v>7677816</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2">
      <c r="B43" s="208" t="s">
        <v>342</v>
      </c>
      <c r="CD43" s="611" t="s">
        <v>343</v>
      </c>
      <c r="CE43" s="612"/>
      <c r="CF43" s="612"/>
      <c r="CG43" s="612"/>
      <c r="CH43" s="612"/>
      <c r="CI43" s="612"/>
      <c r="CJ43" s="612"/>
      <c r="CK43" s="612"/>
      <c r="CL43" s="612"/>
      <c r="CM43" s="612"/>
      <c r="CN43" s="612"/>
      <c r="CO43" s="612"/>
      <c r="CP43" s="612"/>
      <c r="CQ43" s="613"/>
      <c r="CR43" s="614">
        <v>1468451</v>
      </c>
      <c r="CS43" s="623"/>
      <c r="CT43" s="623"/>
      <c r="CU43" s="623"/>
      <c r="CV43" s="623"/>
      <c r="CW43" s="623"/>
      <c r="CX43" s="623"/>
      <c r="CY43" s="624"/>
      <c r="CZ43" s="617">
        <v>0.4</v>
      </c>
      <c r="DA43" s="625"/>
      <c r="DB43" s="625"/>
      <c r="DC43" s="626"/>
      <c r="DD43" s="620">
        <v>1466003</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2">
      <c r="B44" s="621" t="s">
        <v>344</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292</v>
      </c>
      <c r="CE44" s="628"/>
      <c r="CF44" s="611" t="s">
        <v>345</v>
      </c>
      <c r="CG44" s="612"/>
      <c r="CH44" s="612"/>
      <c r="CI44" s="612"/>
      <c r="CJ44" s="612"/>
      <c r="CK44" s="612"/>
      <c r="CL44" s="612"/>
      <c r="CM44" s="612"/>
      <c r="CN44" s="612"/>
      <c r="CO44" s="612"/>
      <c r="CP44" s="612"/>
      <c r="CQ44" s="613"/>
      <c r="CR44" s="614">
        <v>36791215</v>
      </c>
      <c r="CS44" s="615"/>
      <c r="CT44" s="615"/>
      <c r="CU44" s="615"/>
      <c r="CV44" s="615"/>
      <c r="CW44" s="615"/>
      <c r="CX44" s="615"/>
      <c r="CY44" s="616"/>
      <c r="CZ44" s="617">
        <v>10.4</v>
      </c>
      <c r="DA44" s="618"/>
      <c r="DB44" s="618"/>
      <c r="DC44" s="619"/>
      <c r="DD44" s="620">
        <v>7211908</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2">
      <c r="B45" s="621" t="s">
        <v>346</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347</v>
      </c>
      <c r="CG45" s="612"/>
      <c r="CH45" s="612"/>
      <c r="CI45" s="612"/>
      <c r="CJ45" s="612"/>
      <c r="CK45" s="612"/>
      <c r="CL45" s="612"/>
      <c r="CM45" s="612"/>
      <c r="CN45" s="612"/>
      <c r="CO45" s="612"/>
      <c r="CP45" s="612"/>
      <c r="CQ45" s="613"/>
      <c r="CR45" s="614">
        <v>12673249</v>
      </c>
      <c r="CS45" s="623"/>
      <c r="CT45" s="623"/>
      <c r="CU45" s="623"/>
      <c r="CV45" s="623"/>
      <c r="CW45" s="623"/>
      <c r="CX45" s="623"/>
      <c r="CY45" s="624"/>
      <c r="CZ45" s="617">
        <v>3.6</v>
      </c>
      <c r="DA45" s="625"/>
      <c r="DB45" s="625"/>
      <c r="DC45" s="626"/>
      <c r="DD45" s="620">
        <v>816761</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2">
      <c r="B46" s="219"/>
      <c r="CD46" s="629"/>
      <c r="CE46" s="630"/>
      <c r="CF46" s="611" t="s">
        <v>348</v>
      </c>
      <c r="CG46" s="612"/>
      <c r="CH46" s="612"/>
      <c r="CI46" s="612"/>
      <c r="CJ46" s="612"/>
      <c r="CK46" s="612"/>
      <c r="CL46" s="612"/>
      <c r="CM46" s="612"/>
      <c r="CN46" s="612"/>
      <c r="CO46" s="612"/>
      <c r="CP46" s="612"/>
      <c r="CQ46" s="613"/>
      <c r="CR46" s="614">
        <v>20002830</v>
      </c>
      <c r="CS46" s="615"/>
      <c r="CT46" s="615"/>
      <c r="CU46" s="615"/>
      <c r="CV46" s="615"/>
      <c r="CW46" s="615"/>
      <c r="CX46" s="615"/>
      <c r="CY46" s="616"/>
      <c r="CZ46" s="617">
        <v>5.7</v>
      </c>
      <c r="DA46" s="618"/>
      <c r="DB46" s="618"/>
      <c r="DC46" s="619"/>
      <c r="DD46" s="620">
        <v>6205894</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2">
      <c r="B47" s="219"/>
      <c r="CD47" s="629"/>
      <c r="CE47" s="630"/>
      <c r="CF47" s="611" t="s">
        <v>349</v>
      </c>
      <c r="CG47" s="612"/>
      <c r="CH47" s="612"/>
      <c r="CI47" s="612"/>
      <c r="CJ47" s="612"/>
      <c r="CK47" s="612"/>
      <c r="CL47" s="612"/>
      <c r="CM47" s="612"/>
      <c r="CN47" s="612"/>
      <c r="CO47" s="612"/>
      <c r="CP47" s="612"/>
      <c r="CQ47" s="613"/>
      <c r="CR47" s="614">
        <v>9411764</v>
      </c>
      <c r="CS47" s="623"/>
      <c r="CT47" s="623"/>
      <c r="CU47" s="623"/>
      <c r="CV47" s="623"/>
      <c r="CW47" s="623"/>
      <c r="CX47" s="623"/>
      <c r="CY47" s="624"/>
      <c r="CZ47" s="617">
        <v>2.7</v>
      </c>
      <c r="DA47" s="625"/>
      <c r="DB47" s="625"/>
      <c r="DC47" s="626"/>
      <c r="DD47" s="620">
        <v>465908</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ht="11" x14ac:dyDescent="0.2">
      <c r="B48" s="219"/>
      <c r="CD48" s="631"/>
      <c r="CE48" s="632"/>
      <c r="CF48" s="611" t="s">
        <v>350</v>
      </c>
      <c r="CG48" s="612"/>
      <c r="CH48" s="612"/>
      <c r="CI48" s="612"/>
      <c r="CJ48" s="612"/>
      <c r="CK48" s="612"/>
      <c r="CL48" s="612"/>
      <c r="CM48" s="612"/>
      <c r="CN48" s="612"/>
      <c r="CO48" s="612"/>
      <c r="CP48" s="612"/>
      <c r="CQ48" s="613"/>
      <c r="CR48" s="614" t="s">
        <v>122</v>
      </c>
      <c r="CS48" s="615"/>
      <c r="CT48" s="615"/>
      <c r="CU48" s="615"/>
      <c r="CV48" s="615"/>
      <c r="CW48" s="615"/>
      <c r="CX48" s="615"/>
      <c r="CY48" s="616"/>
      <c r="CZ48" s="617" t="s">
        <v>122</v>
      </c>
      <c r="DA48" s="618"/>
      <c r="DB48" s="618"/>
      <c r="DC48" s="619"/>
      <c r="DD48" s="620" t="s">
        <v>122</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2">
      <c r="B49" s="219"/>
      <c r="CD49" s="595" t="s">
        <v>351</v>
      </c>
      <c r="CE49" s="596"/>
      <c r="CF49" s="596"/>
      <c r="CG49" s="596"/>
      <c r="CH49" s="596"/>
      <c r="CI49" s="596"/>
      <c r="CJ49" s="596"/>
      <c r="CK49" s="596"/>
      <c r="CL49" s="596"/>
      <c r="CM49" s="596"/>
      <c r="CN49" s="596"/>
      <c r="CO49" s="596"/>
      <c r="CP49" s="596"/>
      <c r="CQ49" s="597"/>
      <c r="CR49" s="598">
        <v>352593594</v>
      </c>
      <c r="CS49" s="599"/>
      <c r="CT49" s="599"/>
      <c r="CU49" s="599"/>
      <c r="CV49" s="599"/>
      <c r="CW49" s="599"/>
      <c r="CX49" s="599"/>
      <c r="CY49" s="600"/>
      <c r="CZ49" s="601">
        <v>100</v>
      </c>
      <c r="DA49" s="602"/>
      <c r="DB49" s="602"/>
      <c r="DC49" s="603"/>
      <c r="DD49" s="604">
        <v>229824234</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kHpfB3Ms14iJ6KvhEcQPfbTPeY02xN94NNgWEbiDac5EIqOalauPRopQz3fM0TIXVFsT2A5PmO6/rBbJgcbuXg==" saltValue="ta3UWJkSUfLcrETMtjRV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353</v>
      </c>
      <c r="DK2" s="1095"/>
      <c r="DL2" s="1095"/>
      <c r="DM2" s="1095"/>
      <c r="DN2" s="1095"/>
      <c r="DO2" s="1096"/>
      <c r="DP2" s="222"/>
      <c r="DQ2" s="1094" t="s">
        <v>354</v>
      </c>
      <c r="DR2" s="1095"/>
      <c r="DS2" s="1095"/>
      <c r="DT2" s="1095"/>
      <c r="DU2" s="1095"/>
      <c r="DV2" s="1095"/>
      <c r="DW2" s="1095"/>
      <c r="DX2" s="1095"/>
      <c r="DY2" s="1095"/>
      <c r="DZ2" s="109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97"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87" t="s">
        <v>371</v>
      </c>
      <c r="DH5" s="1088"/>
      <c r="DI5" s="1088"/>
      <c r="DJ5" s="1088"/>
      <c r="DK5" s="1089"/>
      <c r="DL5" s="1087" t="s">
        <v>372</v>
      </c>
      <c r="DM5" s="1088"/>
      <c r="DN5" s="1088"/>
      <c r="DO5" s="1088"/>
      <c r="DP5" s="1089"/>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74">
        <v>365966</v>
      </c>
      <c r="R7" s="1075"/>
      <c r="S7" s="1075"/>
      <c r="T7" s="1075"/>
      <c r="U7" s="1075"/>
      <c r="V7" s="1075">
        <v>354132</v>
      </c>
      <c r="W7" s="1075"/>
      <c r="X7" s="1075"/>
      <c r="Y7" s="1075"/>
      <c r="Z7" s="1075"/>
      <c r="AA7" s="1075">
        <v>11834</v>
      </c>
      <c r="AB7" s="1075"/>
      <c r="AC7" s="1075"/>
      <c r="AD7" s="1075"/>
      <c r="AE7" s="1076"/>
      <c r="AF7" s="1077">
        <v>6675</v>
      </c>
      <c r="AG7" s="1078"/>
      <c r="AH7" s="1078"/>
      <c r="AI7" s="1078"/>
      <c r="AJ7" s="1079"/>
      <c r="AK7" s="1080">
        <v>3933</v>
      </c>
      <c r="AL7" s="1081"/>
      <c r="AM7" s="1081"/>
      <c r="AN7" s="1081"/>
      <c r="AO7" s="1081"/>
      <c r="AP7" s="1081">
        <v>491689</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t="s">
        <v>563</v>
      </c>
      <c r="BS7" s="1084" t="s">
        <v>564</v>
      </c>
      <c r="BT7" s="1085"/>
      <c r="BU7" s="1085"/>
      <c r="BV7" s="1085"/>
      <c r="BW7" s="1085"/>
      <c r="BX7" s="1085"/>
      <c r="BY7" s="1085"/>
      <c r="BZ7" s="1085"/>
      <c r="CA7" s="1085"/>
      <c r="CB7" s="1085"/>
      <c r="CC7" s="1085"/>
      <c r="CD7" s="1085"/>
      <c r="CE7" s="1085"/>
      <c r="CF7" s="1085"/>
      <c r="CG7" s="1086"/>
      <c r="CH7" s="1071">
        <v>0</v>
      </c>
      <c r="CI7" s="1072"/>
      <c r="CJ7" s="1072"/>
      <c r="CK7" s="1072"/>
      <c r="CL7" s="1073"/>
      <c r="CM7" s="1071">
        <v>186</v>
      </c>
      <c r="CN7" s="1072"/>
      <c r="CO7" s="1072"/>
      <c r="CP7" s="1072"/>
      <c r="CQ7" s="1073"/>
      <c r="CR7" s="1071">
        <v>20</v>
      </c>
      <c r="CS7" s="1072"/>
      <c r="CT7" s="1072"/>
      <c r="CU7" s="1072"/>
      <c r="CV7" s="1073"/>
      <c r="CW7" s="1071">
        <v>18</v>
      </c>
      <c r="CX7" s="1072"/>
      <c r="CY7" s="1072"/>
      <c r="CZ7" s="1072"/>
      <c r="DA7" s="1073"/>
      <c r="DB7" s="1071">
        <v>0</v>
      </c>
      <c r="DC7" s="1072"/>
      <c r="DD7" s="1072"/>
      <c r="DE7" s="1072"/>
      <c r="DF7" s="1073"/>
      <c r="DG7" s="1071">
        <v>2887</v>
      </c>
      <c r="DH7" s="1072"/>
      <c r="DI7" s="1072"/>
      <c r="DJ7" s="1072"/>
      <c r="DK7" s="1073"/>
      <c r="DL7" s="1071">
        <v>0</v>
      </c>
      <c r="DM7" s="1072"/>
      <c r="DN7" s="1072"/>
      <c r="DO7" s="1072"/>
      <c r="DP7" s="1073"/>
      <c r="DQ7" s="1071">
        <v>1966</v>
      </c>
      <c r="DR7" s="1072"/>
      <c r="DS7" s="1072"/>
      <c r="DT7" s="1072"/>
      <c r="DU7" s="1073"/>
      <c r="DV7" s="1084"/>
      <c r="DW7" s="1085"/>
      <c r="DX7" s="1085"/>
      <c r="DY7" s="1085"/>
      <c r="DZ7" s="1099"/>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232</v>
      </c>
      <c r="R8" s="1026"/>
      <c r="S8" s="1026"/>
      <c r="T8" s="1026"/>
      <c r="U8" s="1026"/>
      <c r="V8" s="1026">
        <v>232</v>
      </c>
      <c r="W8" s="1026"/>
      <c r="X8" s="1026"/>
      <c r="Y8" s="1026"/>
      <c r="Z8" s="1026"/>
      <c r="AA8" s="1026">
        <v>0</v>
      </c>
      <c r="AB8" s="1026"/>
      <c r="AC8" s="1026"/>
      <c r="AD8" s="1026"/>
      <c r="AE8" s="1027"/>
      <c r="AF8" s="1022">
        <v>0</v>
      </c>
      <c r="AG8" s="1023"/>
      <c r="AH8" s="1023"/>
      <c r="AI8" s="1023"/>
      <c r="AJ8" s="1024"/>
      <c r="AK8" s="1067">
        <v>0</v>
      </c>
      <c r="AL8" s="1068"/>
      <c r="AM8" s="1068"/>
      <c r="AN8" s="1068"/>
      <c r="AO8" s="1068"/>
      <c r="AP8" s="1068">
        <v>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565</v>
      </c>
      <c r="BT8" s="980"/>
      <c r="BU8" s="980"/>
      <c r="BV8" s="980"/>
      <c r="BW8" s="980"/>
      <c r="BX8" s="980"/>
      <c r="BY8" s="980"/>
      <c r="BZ8" s="980"/>
      <c r="CA8" s="980"/>
      <c r="CB8" s="980"/>
      <c r="CC8" s="980"/>
      <c r="CD8" s="980"/>
      <c r="CE8" s="980"/>
      <c r="CF8" s="980"/>
      <c r="CG8" s="1001"/>
      <c r="CH8" s="976">
        <v>-94</v>
      </c>
      <c r="CI8" s="977"/>
      <c r="CJ8" s="977"/>
      <c r="CK8" s="977"/>
      <c r="CL8" s="978"/>
      <c r="CM8" s="976">
        <v>1002</v>
      </c>
      <c r="CN8" s="977"/>
      <c r="CO8" s="977"/>
      <c r="CP8" s="977"/>
      <c r="CQ8" s="978"/>
      <c r="CR8" s="976">
        <v>386</v>
      </c>
      <c r="CS8" s="977"/>
      <c r="CT8" s="977"/>
      <c r="CU8" s="977"/>
      <c r="CV8" s="978"/>
      <c r="CW8" s="976">
        <v>0</v>
      </c>
      <c r="CX8" s="977"/>
      <c r="CY8" s="977"/>
      <c r="CZ8" s="977"/>
      <c r="DA8" s="978"/>
      <c r="DB8" s="976">
        <v>0</v>
      </c>
      <c r="DC8" s="977"/>
      <c r="DD8" s="977"/>
      <c r="DE8" s="977"/>
      <c r="DF8" s="978"/>
      <c r="DG8" s="976">
        <v>0</v>
      </c>
      <c r="DH8" s="977"/>
      <c r="DI8" s="977"/>
      <c r="DJ8" s="977"/>
      <c r="DK8" s="978"/>
      <c r="DL8" s="976">
        <v>0</v>
      </c>
      <c r="DM8" s="977"/>
      <c r="DN8" s="977"/>
      <c r="DO8" s="977"/>
      <c r="DP8" s="978"/>
      <c r="DQ8" s="976">
        <v>0</v>
      </c>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12</v>
      </c>
      <c r="R9" s="1026"/>
      <c r="S9" s="1026"/>
      <c r="T9" s="1026"/>
      <c r="U9" s="1026"/>
      <c r="V9" s="1026">
        <v>12</v>
      </c>
      <c r="W9" s="1026"/>
      <c r="X9" s="1026"/>
      <c r="Y9" s="1026"/>
      <c r="Z9" s="1026"/>
      <c r="AA9" s="1026">
        <v>0</v>
      </c>
      <c r="AB9" s="1026"/>
      <c r="AC9" s="1026"/>
      <c r="AD9" s="1026"/>
      <c r="AE9" s="1027"/>
      <c r="AF9" s="1022">
        <v>0</v>
      </c>
      <c r="AG9" s="1023"/>
      <c r="AH9" s="1023"/>
      <c r="AI9" s="1023"/>
      <c r="AJ9" s="1024"/>
      <c r="AK9" s="1067">
        <v>0</v>
      </c>
      <c r="AL9" s="1068"/>
      <c r="AM9" s="1068"/>
      <c r="AN9" s="1068"/>
      <c r="AO9" s="1068"/>
      <c r="AP9" s="1068">
        <v>0</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566</v>
      </c>
      <c r="BT9" s="980"/>
      <c r="BU9" s="980"/>
      <c r="BV9" s="980"/>
      <c r="BW9" s="980"/>
      <c r="BX9" s="980"/>
      <c r="BY9" s="980"/>
      <c r="BZ9" s="980"/>
      <c r="CA9" s="980"/>
      <c r="CB9" s="980"/>
      <c r="CC9" s="980"/>
      <c r="CD9" s="980"/>
      <c r="CE9" s="980"/>
      <c r="CF9" s="980"/>
      <c r="CG9" s="1001"/>
      <c r="CH9" s="976">
        <v>-36</v>
      </c>
      <c r="CI9" s="977"/>
      <c r="CJ9" s="977"/>
      <c r="CK9" s="977"/>
      <c r="CL9" s="978"/>
      <c r="CM9" s="976">
        <v>1374</v>
      </c>
      <c r="CN9" s="977"/>
      <c r="CO9" s="977"/>
      <c r="CP9" s="977"/>
      <c r="CQ9" s="978"/>
      <c r="CR9" s="976">
        <v>225</v>
      </c>
      <c r="CS9" s="977"/>
      <c r="CT9" s="977"/>
      <c r="CU9" s="977"/>
      <c r="CV9" s="978"/>
      <c r="CW9" s="976">
        <v>2</v>
      </c>
      <c r="CX9" s="977"/>
      <c r="CY9" s="977"/>
      <c r="CZ9" s="977"/>
      <c r="DA9" s="978"/>
      <c r="DB9" s="976">
        <v>0</v>
      </c>
      <c r="DC9" s="977"/>
      <c r="DD9" s="977"/>
      <c r="DE9" s="977"/>
      <c r="DF9" s="978"/>
      <c r="DG9" s="976">
        <v>0</v>
      </c>
      <c r="DH9" s="977"/>
      <c r="DI9" s="977"/>
      <c r="DJ9" s="977"/>
      <c r="DK9" s="978"/>
      <c r="DL9" s="976">
        <v>0</v>
      </c>
      <c r="DM9" s="977"/>
      <c r="DN9" s="977"/>
      <c r="DO9" s="977"/>
      <c r="DP9" s="978"/>
      <c r="DQ9" s="976">
        <v>0</v>
      </c>
      <c r="DR9" s="977"/>
      <c r="DS9" s="977"/>
      <c r="DT9" s="977"/>
      <c r="DU9" s="978"/>
      <c r="DV9" s="979"/>
      <c r="DW9" s="980"/>
      <c r="DX9" s="980"/>
      <c r="DY9" s="980"/>
      <c r="DZ9" s="981"/>
      <c r="EA9" s="229"/>
    </row>
    <row r="10" spans="1:131" s="230" customFormat="1" ht="26.25" customHeight="1" x14ac:dyDescent="0.2">
      <c r="A10" s="233">
        <v>4</v>
      </c>
      <c r="B10" s="1017" t="s">
        <v>377</v>
      </c>
      <c r="C10" s="1018"/>
      <c r="D10" s="1018"/>
      <c r="E10" s="1018"/>
      <c r="F10" s="1018"/>
      <c r="G10" s="1018"/>
      <c r="H10" s="1018"/>
      <c r="I10" s="1018"/>
      <c r="J10" s="1018"/>
      <c r="K10" s="1018"/>
      <c r="L10" s="1018"/>
      <c r="M10" s="1018"/>
      <c r="N10" s="1018"/>
      <c r="O10" s="1018"/>
      <c r="P10" s="1019"/>
      <c r="Q10" s="1025">
        <v>628</v>
      </c>
      <c r="R10" s="1026"/>
      <c r="S10" s="1026"/>
      <c r="T10" s="1026"/>
      <c r="U10" s="1026"/>
      <c r="V10" s="1026">
        <v>304</v>
      </c>
      <c r="W10" s="1026"/>
      <c r="X10" s="1026"/>
      <c r="Y10" s="1026"/>
      <c r="Z10" s="1026"/>
      <c r="AA10" s="1026">
        <v>324</v>
      </c>
      <c r="AB10" s="1026"/>
      <c r="AC10" s="1026"/>
      <c r="AD10" s="1026"/>
      <c r="AE10" s="1027"/>
      <c r="AF10" s="1022">
        <v>35</v>
      </c>
      <c r="AG10" s="1023"/>
      <c r="AH10" s="1023"/>
      <c r="AI10" s="1023"/>
      <c r="AJ10" s="1024"/>
      <c r="AK10" s="1067">
        <v>0</v>
      </c>
      <c r="AL10" s="1068"/>
      <c r="AM10" s="1068"/>
      <c r="AN10" s="1068"/>
      <c r="AO10" s="1068"/>
      <c r="AP10" s="1068">
        <v>2497</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567</v>
      </c>
      <c r="BT10" s="980"/>
      <c r="BU10" s="980"/>
      <c r="BV10" s="980"/>
      <c r="BW10" s="980"/>
      <c r="BX10" s="980"/>
      <c r="BY10" s="980"/>
      <c r="BZ10" s="980"/>
      <c r="CA10" s="980"/>
      <c r="CB10" s="980"/>
      <c r="CC10" s="980"/>
      <c r="CD10" s="980"/>
      <c r="CE10" s="980"/>
      <c r="CF10" s="980"/>
      <c r="CG10" s="1001"/>
      <c r="CH10" s="976">
        <v>-31</v>
      </c>
      <c r="CI10" s="977"/>
      <c r="CJ10" s="977"/>
      <c r="CK10" s="977"/>
      <c r="CL10" s="978"/>
      <c r="CM10" s="976">
        <v>476</v>
      </c>
      <c r="CN10" s="977"/>
      <c r="CO10" s="977"/>
      <c r="CP10" s="977"/>
      <c r="CQ10" s="978"/>
      <c r="CR10" s="976">
        <v>300</v>
      </c>
      <c r="CS10" s="977"/>
      <c r="CT10" s="977"/>
      <c r="CU10" s="977"/>
      <c r="CV10" s="978"/>
      <c r="CW10" s="976">
        <v>17</v>
      </c>
      <c r="CX10" s="977"/>
      <c r="CY10" s="977"/>
      <c r="CZ10" s="977"/>
      <c r="DA10" s="978"/>
      <c r="DB10" s="976">
        <v>0</v>
      </c>
      <c r="DC10" s="977"/>
      <c r="DD10" s="977"/>
      <c r="DE10" s="977"/>
      <c r="DF10" s="978"/>
      <c r="DG10" s="976">
        <v>0</v>
      </c>
      <c r="DH10" s="977"/>
      <c r="DI10" s="977"/>
      <c r="DJ10" s="977"/>
      <c r="DK10" s="978"/>
      <c r="DL10" s="976">
        <v>0</v>
      </c>
      <c r="DM10" s="977"/>
      <c r="DN10" s="977"/>
      <c r="DO10" s="977"/>
      <c r="DP10" s="978"/>
      <c r="DQ10" s="976">
        <v>0</v>
      </c>
      <c r="DR10" s="977"/>
      <c r="DS10" s="977"/>
      <c r="DT10" s="977"/>
      <c r="DU10" s="978"/>
      <c r="DV10" s="979"/>
      <c r="DW10" s="980"/>
      <c r="DX10" s="980"/>
      <c r="DY10" s="980"/>
      <c r="DZ10" s="981"/>
      <c r="EA10" s="229"/>
    </row>
    <row r="11" spans="1:131" s="230" customFormat="1" ht="26.25" customHeight="1" x14ac:dyDescent="0.2">
      <c r="A11" s="233">
        <v>5</v>
      </c>
      <c r="B11" s="1017" t="s">
        <v>378</v>
      </c>
      <c r="C11" s="1018"/>
      <c r="D11" s="1018"/>
      <c r="E11" s="1018"/>
      <c r="F11" s="1018"/>
      <c r="G11" s="1018"/>
      <c r="H11" s="1018"/>
      <c r="I11" s="1018"/>
      <c r="J11" s="1018"/>
      <c r="K11" s="1018"/>
      <c r="L11" s="1018"/>
      <c r="M11" s="1018"/>
      <c r="N11" s="1018"/>
      <c r="O11" s="1018"/>
      <c r="P11" s="1019"/>
      <c r="Q11" s="1025">
        <v>59822</v>
      </c>
      <c r="R11" s="1026"/>
      <c r="S11" s="1026"/>
      <c r="T11" s="1026"/>
      <c r="U11" s="1026"/>
      <c r="V11" s="1026">
        <v>59822</v>
      </c>
      <c r="W11" s="1026"/>
      <c r="X11" s="1026"/>
      <c r="Y11" s="1026"/>
      <c r="Z11" s="1026"/>
      <c r="AA11" s="1026">
        <v>0</v>
      </c>
      <c r="AB11" s="1026"/>
      <c r="AC11" s="1026"/>
      <c r="AD11" s="1026"/>
      <c r="AE11" s="1027"/>
      <c r="AF11" s="1022" t="s">
        <v>496</v>
      </c>
      <c r="AG11" s="1023"/>
      <c r="AH11" s="1023"/>
      <c r="AI11" s="1023"/>
      <c r="AJ11" s="1024"/>
      <c r="AK11" s="1067">
        <v>43560</v>
      </c>
      <c r="AL11" s="1068"/>
      <c r="AM11" s="1068"/>
      <c r="AN11" s="1068"/>
      <c r="AO11" s="1068"/>
      <c r="AP11" s="1068">
        <v>0</v>
      </c>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568</v>
      </c>
      <c r="BT11" s="980"/>
      <c r="BU11" s="980"/>
      <c r="BV11" s="980"/>
      <c r="BW11" s="980"/>
      <c r="BX11" s="980"/>
      <c r="BY11" s="980"/>
      <c r="BZ11" s="980"/>
      <c r="CA11" s="980"/>
      <c r="CB11" s="980"/>
      <c r="CC11" s="980"/>
      <c r="CD11" s="980"/>
      <c r="CE11" s="980"/>
      <c r="CF11" s="980"/>
      <c r="CG11" s="1001"/>
      <c r="CH11" s="976">
        <v>58</v>
      </c>
      <c r="CI11" s="977"/>
      <c r="CJ11" s="977"/>
      <c r="CK11" s="977"/>
      <c r="CL11" s="978"/>
      <c r="CM11" s="976">
        <v>659</v>
      </c>
      <c r="CN11" s="977"/>
      <c r="CO11" s="977"/>
      <c r="CP11" s="977"/>
      <c r="CQ11" s="978"/>
      <c r="CR11" s="976">
        <v>5</v>
      </c>
      <c r="CS11" s="977"/>
      <c r="CT11" s="977"/>
      <c r="CU11" s="977"/>
      <c r="CV11" s="978"/>
      <c r="CW11" s="976">
        <v>0</v>
      </c>
      <c r="CX11" s="977"/>
      <c r="CY11" s="977"/>
      <c r="CZ11" s="977"/>
      <c r="DA11" s="978"/>
      <c r="DB11" s="976">
        <v>0</v>
      </c>
      <c r="DC11" s="977"/>
      <c r="DD11" s="977"/>
      <c r="DE11" s="977"/>
      <c r="DF11" s="978"/>
      <c r="DG11" s="976">
        <v>0</v>
      </c>
      <c r="DH11" s="977"/>
      <c r="DI11" s="977"/>
      <c r="DJ11" s="977"/>
      <c r="DK11" s="978"/>
      <c r="DL11" s="976">
        <v>0</v>
      </c>
      <c r="DM11" s="977"/>
      <c r="DN11" s="977"/>
      <c r="DO11" s="977"/>
      <c r="DP11" s="978"/>
      <c r="DQ11" s="976">
        <v>0</v>
      </c>
      <c r="DR11" s="977"/>
      <c r="DS11" s="977"/>
      <c r="DT11" s="977"/>
      <c r="DU11" s="978"/>
      <c r="DV11" s="979"/>
      <c r="DW11" s="980"/>
      <c r="DX11" s="980"/>
      <c r="DY11" s="980"/>
      <c r="DZ11" s="981"/>
      <c r="EA11" s="229"/>
    </row>
    <row r="12" spans="1:131" s="230" customFormat="1" ht="26.25" customHeight="1" x14ac:dyDescent="0.2">
      <c r="A12" s="233">
        <v>6</v>
      </c>
      <c r="B12" s="1017" t="s">
        <v>379</v>
      </c>
      <c r="C12" s="1018"/>
      <c r="D12" s="1018"/>
      <c r="E12" s="1018"/>
      <c r="F12" s="1018"/>
      <c r="G12" s="1018"/>
      <c r="H12" s="1018"/>
      <c r="I12" s="1018"/>
      <c r="J12" s="1018"/>
      <c r="K12" s="1018"/>
      <c r="L12" s="1018"/>
      <c r="M12" s="1018"/>
      <c r="N12" s="1018"/>
      <c r="O12" s="1018"/>
      <c r="P12" s="1019"/>
      <c r="Q12" s="1025">
        <v>982</v>
      </c>
      <c r="R12" s="1026"/>
      <c r="S12" s="1026"/>
      <c r="T12" s="1026"/>
      <c r="U12" s="1026"/>
      <c r="V12" s="1026">
        <v>982</v>
      </c>
      <c r="W12" s="1026"/>
      <c r="X12" s="1026"/>
      <c r="Y12" s="1026"/>
      <c r="Z12" s="1026"/>
      <c r="AA12" s="1026">
        <v>0</v>
      </c>
      <c r="AB12" s="1026"/>
      <c r="AC12" s="1026"/>
      <c r="AD12" s="1026"/>
      <c r="AE12" s="1027"/>
      <c r="AF12" s="1022" t="s">
        <v>496</v>
      </c>
      <c r="AG12" s="1023"/>
      <c r="AH12" s="1023"/>
      <c r="AI12" s="1023"/>
      <c r="AJ12" s="1024"/>
      <c r="AK12" s="1067">
        <v>0</v>
      </c>
      <c r="AL12" s="1068"/>
      <c r="AM12" s="1068"/>
      <c r="AN12" s="1068"/>
      <c r="AO12" s="1068"/>
      <c r="AP12" s="1068">
        <v>5356</v>
      </c>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569</v>
      </c>
      <c r="BT12" s="980"/>
      <c r="BU12" s="980"/>
      <c r="BV12" s="980"/>
      <c r="BW12" s="980"/>
      <c r="BX12" s="980"/>
      <c r="BY12" s="980"/>
      <c r="BZ12" s="980"/>
      <c r="CA12" s="980"/>
      <c r="CB12" s="980"/>
      <c r="CC12" s="980"/>
      <c r="CD12" s="980"/>
      <c r="CE12" s="980"/>
      <c r="CF12" s="980"/>
      <c r="CG12" s="1001"/>
      <c r="CH12" s="976">
        <v>-17</v>
      </c>
      <c r="CI12" s="977"/>
      <c r="CJ12" s="977"/>
      <c r="CK12" s="977"/>
      <c r="CL12" s="978"/>
      <c r="CM12" s="976">
        <v>650</v>
      </c>
      <c r="CN12" s="977"/>
      <c r="CO12" s="977"/>
      <c r="CP12" s="977"/>
      <c r="CQ12" s="978"/>
      <c r="CR12" s="976">
        <v>210</v>
      </c>
      <c r="CS12" s="977"/>
      <c r="CT12" s="977"/>
      <c r="CU12" s="977"/>
      <c r="CV12" s="978"/>
      <c r="CW12" s="976">
        <v>209</v>
      </c>
      <c r="CX12" s="977"/>
      <c r="CY12" s="977"/>
      <c r="CZ12" s="977"/>
      <c r="DA12" s="978"/>
      <c r="DB12" s="976">
        <v>0</v>
      </c>
      <c r="DC12" s="977"/>
      <c r="DD12" s="977"/>
      <c r="DE12" s="977"/>
      <c r="DF12" s="978"/>
      <c r="DG12" s="976">
        <v>0</v>
      </c>
      <c r="DH12" s="977"/>
      <c r="DI12" s="977"/>
      <c r="DJ12" s="977"/>
      <c r="DK12" s="978"/>
      <c r="DL12" s="976">
        <v>0</v>
      </c>
      <c r="DM12" s="977"/>
      <c r="DN12" s="977"/>
      <c r="DO12" s="977"/>
      <c r="DP12" s="978"/>
      <c r="DQ12" s="976">
        <v>0</v>
      </c>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570</v>
      </c>
      <c r="BT13" s="980"/>
      <c r="BU13" s="980"/>
      <c r="BV13" s="980"/>
      <c r="BW13" s="980"/>
      <c r="BX13" s="980"/>
      <c r="BY13" s="980"/>
      <c r="BZ13" s="980"/>
      <c r="CA13" s="980"/>
      <c r="CB13" s="980"/>
      <c r="CC13" s="980"/>
      <c r="CD13" s="980"/>
      <c r="CE13" s="980"/>
      <c r="CF13" s="980"/>
      <c r="CG13" s="1001"/>
      <c r="CH13" s="976">
        <v>6</v>
      </c>
      <c r="CI13" s="977"/>
      <c r="CJ13" s="977"/>
      <c r="CK13" s="977"/>
      <c r="CL13" s="978"/>
      <c r="CM13" s="976">
        <v>161</v>
      </c>
      <c r="CN13" s="977"/>
      <c r="CO13" s="977"/>
      <c r="CP13" s="977"/>
      <c r="CQ13" s="978"/>
      <c r="CR13" s="976">
        <v>100</v>
      </c>
      <c r="CS13" s="977"/>
      <c r="CT13" s="977"/>
      <c r="CU13" s="977"/>
      <c r="CV13" s="978"/>
      <c r="CW13" s="976">
        <v>40</v>
      </c>
      <c r="CX13" s="977"/>
      <c r="CY13" s="977"/>
      <c r="CZ13" s="977"/>
      <c r="DA13" s="978"/>
      <c r="DB13" s="976">
        <v>0</v>
      </c>
      <c r="DC13" s="977"/>
      <c r="DD13" s="977"/>
      <c r="DE13" s="977"/>
      <c r="DF13" s="978"/>
      <c r="DG13" s="976">
        <v>0</v>
      </c>
      <c r="DH13" s="977"/>
      <c r="DI13" s="977"/>
      <c r="DJ13" s="977"/>
      <c r="DK13" s="978"/>
      <c r="DL13" s="976">
        <v>0</v>
      </c>
      <c r="DM13" s="977"/>
      <c r="DN13" s="977"/>
      <c r="DO13" s="977"/>
      <c r="DP13" s="978"/>
      <c r="DQ13" s="976">
        <v>0</v>
      </c>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571</v>
      </c>
      <c r="BT14" s="980"/>
      <c r="BU14" s="980"/>
      <c r="BV14" s="980"/>
      <c r="BW14" s="980"/>
      <c r="BX14" s="980"/>
      <c r="BY14" s="980"/>
      <c r="BZ14" s="980"/>
      <c r="CA14" s="980"/>
      <c r="CB14" s="980"/>
      <c r="CC14" s="980"/>
      <c r="CD14" s="980"/>
      <c r="CE14" s="980"/>
      <c r="CF14" s="980"/>
      <c r="CG14" s="1001"/>
      <c r="CH14" s="976">
        <v>158</v>
      </c>
      <c r="CI14" s="977"/>
      <c r="CJ14" s="977"/>
      <c r="CK14" s="977"/>
      <c r="CL14" s="978"/>
      <c r="CM14" s="976">
        <v>6140</v>
      </c>
      <c r="CN14" s="977"/>
      <c r="CO14" s="977"/>
      <c r="CP14" s="977"/>
      <c r="CQ14" s="978"/>
      <c r="CR14" s="976">
        <v>8914</v>
      </c>
      <c r="CS14" s="977"/>
      <c r="CT14" s="977"/>
      <c r="CU14" s="977"/>
      <c r="CV14" s="978"/>
      <c r="CW14" s="976">
        <v>89</v>
      </c>
      <c r="CX14" s="977"/>
      <c r="CY14" s="977"/>
      <c r="CZ14" s="977"/>
      <c r="DA14" s="978"/>
      <c r="DB14" s="976">
        <v>0</v>
      </c>
      <c r="DC14" s="977"/>
      <c r="DD14" s="977"/>
      <c r="DE14" s="977"/>
      <c r="DF14" s="978"/>
      <c r="DG14" s="976">
        <v>0</v>
      </c>
      <c r="DH14" s="977"/>
      <c r="DI14" s="977"/>
      <c r="DJ14" s="977"/>
      <c r="DK14" s="978"/>
      <c r="DL14" s="976">
        <v>0</v>
      </c>
      <c r="DM14" s="977"/>
      <c r="DN14" s="977"/>
      <c r="DO14" s="977"/>
      <c r="DP14" s="978"/>
      <c r="DQ14" s="976">
        <v>0</v>
      </c>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t="s">
        <v>572</v>
      </c>
      <c r="BT15" s="980"/>
      <c r="BU15" s="980"/>
      <c r="BV15" s="980"/>
      <c r="BW15" s="980"/>
      <c r="BX15" s="980"/>
      <c r="BY15" s="980"/>
      <c r="BZ15" s="980"/>
      <c r="CA15" s="980"/>
      <c r="CB15" s="980"/>
      <c r="CC15" s="980"/>
      <c r="CD15" s="980"/>
      <c r="CE15" s="980"/>
      <c r="CF15" s="980"/>
      <c r="CG15" s="1001"/>
      <c r="CH15" s="976">
        <v>1</v>
      </c>
      <c r="CI15" s="977"/>
      <c r="CJ15" s="977"/>
      <c r="CK15" s="977"/>
      <c r="CL15" s="978"/>
      <c r="CM15" s="976">
        <v>88</v>
      </c>
      <c r="CN15" s="977"/>
      <c r="CO15" s="977"/>
      <c r="CP15" s="977"/>
      <c r="CQ15" s="978"/>
      <c r="CR15" s="976">
        <v>26</v>
      </c>
      <c r="CS15" s="977"/>
      <c r="CT15" s="977"/>
      <c r="CU15" s="977"/>
      <c r="CV15" s="978"/>
      <c r="CW15" s="976">
        <v>0</v>
      </c>
      <c r="CX15" s="977"/>
      <c r="CY15" s="977"/>
      <c r="CZ15" s="977"/>
      <c r="DA15" s="978"/>
      <c r="DB15" s="976">
        <v>0</v>
      </c>
      <c r="DC15" s="977"/>
      <c r="DD15" s="977"/>
      <c r="DE15" s="977"/>
      <c r="DF15" s="978"/>
      <c r="DG15" s="976">
        <v>0</v>
      </c>
      <c r="DH15" s="977"/>
      <c r="DI15" s="977"/>
      <c r="DJ15" s="977"/>
      <c r="DK15" s="978"/>
      <c r="DL15" s="976">
        <v>0</v>
      </c>
      <c r="DM15" s="977"/>
      <c r="DN15" s="977"/>
      <c r="DO15" s="977"/>
      <c r="DP15" s="978"/>
      <c r="DQ15" s="976">
        <v>0</v>
      </c>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t="s">
        <v>573</v>
      </c>
      <c r="BT16" s="980"/>
      <c r="BU16" s="980"/>
      <c r="BV16" s="980"/>
      <c r="BW16" s="980"/>
      <c r="BX16" s="980"/>
      <c r="BY16" s="980"/>
      <c r="BZ16" s="980"/>
      <c r="CA16" s="980"/>
      <c r="CB16" s="980"/>
      <c r="CC16" s="980"/>
      <c r="CD16" s="980"/>
      <c r="CE16" s="980"/>
      <c r="CF16" s="980"/>
      <c r="CG16" s="1001"/>
      <c r="CH16" s="976">
        <v>15</v>
      </c>
      <c r="CI16" s="977"/>
      <c r="CJ16" s="977"/>
      <c r="CK16" s="977"/>
      <c r="CL16" s="978"/>
      <c r="CM16" s="976">
        <v>146</v>
      </c>
      <c r="CN16" s="977"/>
      <c r="CO16" s="977"/>
      <c r="CP16" s="977"/>
      <c r="CQ16" s="978"/>
      <c r="CR16" s="976">
        <v>5</v>
      </c>
      <c r="CS16" s="977"/>
      <c r="CT16" s="977"/>
      <c r="CU16" s="977"/>
      <c r="CV16" s="978"/>
      <c r="CW16" s="976">
        <v>0</v>
      </c>
      <c r="CX16" s="977"/>
      <c r="CY16" s="977"/>
      <c r="CZ16" s="977"/>
      <c r="DA16" s="978"/>
      <c r="DB16" s="976">
        <v>0</v>
      </c>
      <c r="DC16" s="977"/>
      <c r="DD16" s="977"/>
      <c r="DE16" s="977"/>
      <c r="DF16" s="978"/>
      <c r="DG16" s="976">
        <v>0</v>
      </c>
      <c r="DH16" s="977"/>
      <c r="DI16" s="977"/>
      <c r="DJ16" s="977"/>
      <c r="DK16" s="978"/>
      <c r="DL16" s="976">
        <v>0</v>
      </c>
      <c r="DM16" s="977"/>
      <c r="DN16" s="977"/>
      <c r="DO16" s="977"/>
      <c r="DP16" s="978"/>
      <c r="DQ16" s="976">
        <v>0</v>
      </c>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t="s">
        <v>574</v>
      </c>
      <c r="BS17" s="979" t="s">
        <v>575</v>
      </c>
      <c r="BT17" s="980"/>
      <c r="BU17" s="980"/>
      <c r="BV17" s="980"/>
      <c r="BW17" s="980"/>
      <c r="BX17" s="980"/>
      <c r="BY17" s="980"/>
      <c r="BZ17" s="980"/>
      <c r="CA17" s="980"/>
      <c r="CB17" s="980"/>
      <c r="CC17" s="980"/>
      <c r="CD17" s="980"/>
      <c r="CE17" s="980"/>
      <c r="CF17" s="980"/>
      <c r="CG17" s="1001"/>
      <c r="CH17" s="976">
        <v>91</v>
      </c>
      <c r="CI17" s="977"/>
      <c r="CJ17" s="977"/>
      <c r="CK17" s="977"/>
      <c r="CL17" s="978"/>
      <c r="CM17" s="976">
        <v>8951</v>
      </c>
      <c r="CN17" s="977"/>
      <c r="CO17" s="977"/>
      <c r="CP17" s="977"/>
      <c r="CQ17" s="978"/>
      <c r="CR17" s="976">
        <v>4919</v>
      </c>
      <c r="CS17" s="977"/>
      <c r="CT17" s="977"/>
      <c r="CU17" s="977"/>
      <c r="CV17" s="978"/>
      <c r="CW17" s="976">
        <v>192</v>
      </c>
      <c r="CX17" s="977"/>
      <c r="CY17" s="977"/>
      <c r="CZ17" s="977"/>
      <c r="DA17" s="978"/>
      <c r="DB17" s="976">
        <v>900</v>
      </c>
      <c r="DC17" s="977"/>
      <c r="DD17" s="977"/>
      <c r="DE17" s="977"/>
      <c r="DF17" s="978"/>
      <c r="DG17" s="976">
        <v>0</v>
      </c>
      <c r="DH17" s="977"/>
      <c r="DI17" s="977"/>
      <c r="DJ17" s="977"/>
      <c r="DK17" s="978"/>
      <c r="DL17" s="976">
        <v>0</v>
      </c>
      <c r="DM17" s="977"/>
      <c r="DN17" s="977"/>
      <c r="DO17" s="977"/>
      <c r="DP17" s="978"/>
      <c r="DQ17" s="976">
        <v>0</v>
      </c>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t="s">
        <v>576</v>
      </c>
      <c r="BT18" s="980"/>
      <c r="BU18" s="980"/>
      <c r="BV18" s="980"/>
      <c r="BW18" s="980"/>
      <c r="BX18" s="980"/>
      <c r="BY18" s="980"/>
      <c r="BZ18" s="980"/>
      <c r="CA18" s="980"/>
      <c r="CB18" s="980"/>
      <c r="CC18" s="980"/>
      <c r="CD18" s="980"/>
      <c r="CE18" s="980"/>
      <c r="CF18" s="980"/>
      <c r="CG18" s="1001"/>
      <c r="CH18" s="976">
        <v>1</v>
      </c>
      <c r="CI18" s="977"/>
      <c r="CJ18" s="977"/>
      <c r="CK18" s="977"/>
      <c r="CL18" s="978"/>
      <c r="CM18" s="976">
        <v>62</v>
      </c>
      <c r="CN18" s="977"/>
      <c r="CO18" s="977"/>
      <c r="CP18" s="977"/>
      <c r="CQ18" s="978"/>
      <c r="CR18" s="976">
        <v>50</v>
      </c>
      <c r="CS18" s="977"/>
      <c r="CT18" s="977"/>
      <c r="CU18" s="977"/>
      <c r="CV18" s="978"/>
      <c r="CW18" s="976">
        <v>47</v>
      </c>
      <c r="CX18" s="977"/>
      <c r="CY18" s="977"/>
      <c r="CZ18" s="977"/>
      <c r="DA18" s="978"/>
      <c r="DB18" s="976">
        <v>0</v>
      </c>
      <c r="DC18" s="977"/>
      <c r="DD18" s="977"/>
      <c r="DE18" s="977"/>
      <c r="DF18" s="978"/>
      <c r="DG18" s="976">
        <v>0</v>
      </c>
      <c r="DH18" s="977"/>
      <c r="DI18" s="977"/>
      <c r="DJ18" s="977"/>
      <c r="DK18" s="978"/>
      <c r="DL18" s="976">
        <v>0</v>
      </c>
      <c r="DM18" s="977"/>
      <c r="DN18" s="977"/>
      <c r="DO18" s="977"/>
      <c r="DP18" s="978"/>
      <c r="DQ18" s="976">
        <v>0</v>
      </c>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380</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381</v>
      </c>
      <c r="B23" s="924" t="s">
        <v>382</v>
      </c>
      <c r="C23" s="925"/>
      <c r="D23" s="925"/>
      <c r="E23" s="925"/>
      <c r="F23" s="925"/>
      <c r="G23" s="925"/>
      <c r="H23" s="925"/>
      <c r="I23" s="925"/>
      <c r="J23" s="925"/>
      <c r="K23" s="925"/>
      <c r="L23" s="925"/>
      <c r="M23" s="925"/>
      <c r="N23" s="925"/>
      <c r="O23" s="925"/>
      <c r="P23" s="935"/>
      <c r="Q23" s="1054">
        <v>365516</v>
      </c>
      <c r="R23" s="1048"/>
      <c r="S23" s="1048"/>
      <c r="T23" s="1048"/>
      <c r="U23" s="1048"/>
      <c r="V23" s="1048">
        <v>353358</v>
      </c>
      <c r="W23" s="1048"/>
      <c r="X23" s="1048"/>
      <c r="Y23" s="1048"/>
      <c r="Z23" s="1048"/>
      <c r="AA23" s="1048">
        <f>Q23-V23</f>
        <v>12158</v>
      </c>
      <c r="AB23" s="1048"/>
      <c r="AC23" s="1048"/>
      <c r="AD23" s="1048"/>
      <c r="AE23" s="1055"/>
      <c r="AF23" s="1056">
        <v>6710</v>
      </c>
      <c r="AG23" s="1048"/>
      <c r="AH23" s="1048"/>
      <c r="AI23" s="1048"/>
      <c r="AJ23" s="1057"/>
      <c r="AK23" s="1058"/>
      <c r="AL23" s="1059"/>
      <c r="AM23" s="1059"/>
      <c r="AN23" s="1059"/>
      <c r="AO23" s="1059"/>
      <c r="AP23" s="1048">
        <f>SUM(AP7:AT22)</f>
        <v>499542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383</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384</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385</v>
      </c>
      <c r="R26" s="989"/>
      <c r="S26" s="989"/>
      <c r="T26" s="989"/>
      <c r="U26" s="990"/>
      <c r="V26" s="988" t="s">
        <v>386</v>
      </c>
      <c r="W26" s="989"/>
      <c r="X26" s="989"/>
      <c r="Y26" s="989"/>
      <c r="Z26" s="990"/>
      <c r="AA26" s="988" t="s">
        <v>387</v>
      </c>
      <c r="AB26" s="989"/>
      <c r="AC26" s="989"/>
      <c r="AD26" s="989"/>
      <c r="AE26" s="989"/>
      <c r="AF26" s="1042" t="s">
        <v>388</v>
      </c>
      <c r="AG26" s="995"/>
      <c r="AH26" s="995"/>
      <c r="AI26" s="995"/>
      <c r="AJ26" s="1043"/>
      <c r="AK26" s="989" t="s">
        <v>389</v>
      </c>
      <c r="AL26" s="989"/>
      <c r="AM26" s="989"/>
      <c r="AN26" s="989"/>
      <c r="AO26" s="990"/>
      <c r="AP26" s="988" t="s">
        <v>390</v>
      </c>
      <c r="AQ26" s="989"/>
      <c r="AR26" s="989"/>
      <c r="AS26" s="989"/>
      <c r="AT26" s="990"/>
      <c r="AU26" s="988" t="s">
        <v>391</v>
      </c>
      <c r="AV26" s="989"/>
      <c r="AW26" s="989"/>
      <c r="AX26" s="989"/>
      <c r="AY26" s="990"/>
      <c r="AZ26" s="988" t="s">
        <v>392</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393</v>
      </c>
      <c r="C28" s="1035"/>
      <c r="D28" s="1035"/>
      <c r="E28" s="1035"/>
      <c r="F28" s="1035"/>
      <c r="G28" s="1035"/>
      <c r="H28" s="1035"/>
      <c r="I28" s="1035"/>
      <c r="J28" s="1035"/>
      <c r="K28" s="1035"/>
      <c r="L28" s="1035"/>
      <c r="M28" s="1035"/>
      <c r="N28" s="1035"/>
      <c r="O28" s="1035"/>
      <c r="P28" s="1036"/>
      <c r="Q28" s="1037">
        <v>26269</v>
      </c>
      <c r="R28" s="1038"/>
      <c r="S28" s="1038"/>
      <c r="T28" s="1038"/>
      <c r="U28" s="1038"/>
      <c r="V28" s="1038">
        <v>25544</v>
      </c>
      <c r="W28" s="1038"/>
      <c r="X28" s="1038"/>
      <c r="Y28" s="1038"/>
      <c r="Z28" s="1038"/>
      <c r="AA28" s="1038">
        <f>Q28-V28</f>
        <v>725</v>
      </c>
      <c r="AB28" s="1038"/>
      <c r="AC28" s="1038"/>
      <c r="AD28" s="1038"/>
      <c r="AE28" s="1039"/>
      <c r="AF28" s="1040">
        <v>725</v>
      </c>
      <c r="AG28" s="1038"/>
      <c r="AH28" s="1038"/>
      <c r="AI28" s="1038"/>
      <c r="AJ28" s="1041"/>
      <c r="AK28" s="1029">
        <v>0</v>
      </c>
      <c r="AL28" s="1030"/>
      <c r="AM28" s="1030"/>
      <c r="AN28" s="1030"/>
      <c r="AO28" s="1030"/>
      <c r="AP28" s="1030">
        <v>0</v>
      </c>
      <c r="AQ28" s="1030"/>
      <c r="AR28" s="1030"/>
      <c r="AS28" s="1030"/>
      <c r="AT28" s="1030"/>
      <c r="AU28" s="1030">
        <v>0</v>
      </c>
      <c r="AV28" s="1030"/>
      <c r="AW28" s="1030"/>
      <c r="AX28" s="1030"/>
      <c r="AY28" s="1030"/>
      <c r="AZ28" s="1031" t="s">
        <v>496</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394</v>
      </c>
      <c r="C29" s="1018"/>
      <c r="D29" s="1018"/>
      <c r="E29" s="1018"/>
      <c r="F29" s="1018"/>
      <c r="G29" s="1018"/>
      <c r="H29" s="1018"/>
      <c r="I29" s="1018"/>
      <c r="J29" s="1018"/>
      <c r="K29" s="1018"/>
      <c r="L29" s="1018"/>
      <c r="M29" s="1018"/>
      <c r="N29" s="1018"/>
      <c r="O29" s="1018"/>
      <c r="P29" s="1019"/>
      <c r="Q29" s="1025">
        <v>66427</v>
      </c>
      <c r="R29" s="1026"/>
      <c r="S29" s="1026"/>
      <c r="T29" s="1026"/>
      <c r="U29" s="1026"/>
      <c r="V29" s="1026">
        <v>65624</v>
      </c>
      <c r="W29" s="1026"/>
      <c r="X29" s="1026"/>
      <c r="Y29" s="1026"/>
      <c r="Z29" s="1026"/>
      <c r="AA29" s="1026">
        <f t="shared" ref="AA29:AA34" si="0">Q29-V29</f>
        <v>803</v>
      </c>
      <c r="AB29" s="1026"/>
      <c r="AC29" s="1026"/>
      <c r="AD29" s="1026"/>
      <c r="AE29" s="1027"/>
      <c r="AF29" s="1022">
        <v>803</v>
      </c>
      <c r="AG29" s="1023"/>
      <c r="AH29" s="1023"/>
      <c r="AI29" s="1023"/>
      <c r="AJ29" s="1024"/>
      <c r="AK29" s="967">
        <v>5303</v>
      </c>
      <c r="AL29" s="958"/>
      <c r="AM29" s="958"/>
      <c r="AN29" s="958"/>
      <c r="AO29" s="958"/>
      <c r="AP29" s="958">
        <v>0</v>
      </c>
      <c r="AQ29" s="958"/>
      <c r="AR29" s="958"/>
      <c r="AS29" s="958"/>
      <c r="AT29" s="958"/>
      <c r="AU29" s="958">
        <v>0</v>
      </c>
      <c r="AV29" s="958"/>
      <c r="AW29" s="958"/>
      <c r="AX29" s="958"/>
      <c r="AY29" s="958"/>
      <c r="AZ29" s="1028" t="s">
        <v>496</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395</v>
      </c>
      <c r="C30" s="1018"/>
      <c r="D30" s="1018"/>
      <c r="E30" s="1018"/>
      <c r="F30" s="1018"/>
      <c r="G30" s="1018"/>
      <c r="H30" s="1018"/>
      <c r="I30" s="1018"/>
      <c r="J30" s="1018"/>
      <c r="K30" s="1018"/>
      <c r="L30" s="1018"/>
      <c r="M30" s="1018"/>
      <c r="N30" s="1018"/>
      <c r="O30" s="1018"/>
      <c r="P30" s="1019"/>
      <c r="Q30" s="1025">
        <v>94</v>
      </c>
      <c r="R30" s="1026"/>
      <c r="S30" s="1026"/>
      <c r="T30" s="1026"/>
      <c r="U30" s="1026"/>
      <c r="V30" s="1026">
        <v>94</v>
      </c>
      <c r="W30" s="1026"/>
      <c r="X30" s="1026"/>
      <c r="Y30" s="1026"/>
      <c r="Z30" s="1026"/>
      <c r="AA30" s="1026">
        <f t="shared" si="0"/>
        <v>0</v>
      </c>
      <c r="AB30" s="1026"/>
      <c r="AC30" s="1026"/>
      <c r="AD30" s="1026"/>
      <c r="AE30" s="1027"/>
      <c r="AF30" s="1022">
        <v>0</v>
      </c>
      <c r="AG30" s="1023"/>
      <c r="AH30" s="1023"/>
      <c r="AI30" s="1023"/>
      <c r="AJ30" s="1024"/>
      <c r="AK30" s="967">
        <v>66</v>
      </c>
      <c r="AL30" s="958"/>
      <c r="AM30" s="958"/>
      <c r="AN30" s="958"/>
      <c r="AO30" s="958"/>
      <c r="AP30" s="958">
        <v>63</v>
      </c>
      <c r="AQ30" s="958"/>
      <c r="AR30" s="958"/>
      <c r="AS30" s="958"/>
      <c r="AT30" s="958"/>
      <c r="AU30" s="958">
        <v>29</v>
      </c>
      <c r="AV30" s="958"/>
      <c r="AW30" s="958"/>
      <c r="AX30" s="958"/>
      <c r="AY30" s="958"/>
      <c r="AZ30" s="1028" t="s">
        <v>496</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396</v>
      </c>
      <c r="C31" s="1018"/>
      <c r="D31" s="1018"/>
      <c r="E31" s="1018"/>
      <c r="F31" s="1018"/>
      <c r="G31" s="1018"/>
      <c r="H31" s="1018"/>
      <c r="I31" s="1018"/>
      <c r="J31" s="1018"/>
      <c r="K31" s="1018"/>
      <c r="L31" s="1018"/>
      <c r="M31" s="1018"/>
      <c r="N31" s="1018"/>
      <c r="O31" s="1018"/>
      <c r="P31" s="1019"/>
      <c r="Q31" s="1025">
        <v>157</v>
      </c>
      <c r="R31" s="1026"/>
      <c r="S31" s="1026"/>
      <c r="T31" s="1026"/>
      <c r="U31" s="1026"/>
      <c r="V31" s="1026">
        <v>133</v>
      </c>
      <c r="W31" s="1026"/>
      <c r="X31" s="1026"/>
      <c r="Y31" s="1026"/>
      <c r="Z31" s="1026"/>
      <c r="AA31" s="1026">
        <f t="shared" si="0"/>
        <v>24</v>
      </c>
      <c r="AB31" s="1026"/>
      <c r="AC31" s="1026"/>
      <c r="AD31" s="1026"/>
      <c r="AE31" s="1027"/>
      <c r="AF31" s="1022">
        <v>0</v>
      </c>
      <c r="AG31" s="1023"/>
      <c r="AH31" s="1023"/>
      <c r="AI31" s="1023"/>
      <c r="AJ31" s="1024"/>
      <c r="AK31" s="967">
        <v>56</v>
      </c>
      <c r="AL31" s="958"/>
      <c r="AM31" s="958"/>
      <c r="AN31" s="958"/>
      <c r="AO31" s="958"/>
      <c r="AP31" s="958">
        <v>25</v>
      </c>
      <c r="AQ31" s="958"/>
      <c r="AR31" s="958"/>
      <c r="AS31" s="958"/>
      <c r="AT31" s="958"/>
      <c r="AU31" s="958">
        <v>14</v>
      </c>
      <c r="AV31" s="958"/>
      <c r="AW31" s="958"/>
      <c r="AX31" s="958"/>
      <c r="AY31" s="958"/>
      <c r="AZ31" s="1028" t="s">
        <v>496</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397</v>
      </c>
      <c r="C32" s="1018"/>
      <c r="D32" s="1018"/>
      <c r="E32" s="1018"/>
      <c r="F32" s="1018"/>
      <c r="G32" s="1018"/>
      <c r="H32" s="1018"/>
      <c r="I32" s="1018"/>
      <c r="J32" s="1018"/>
      <c r="K32" s="1018"/>
      <c r="L32" s="1018"/>
      <c r="M32" s="1018"/>
      <c r="N32" s="1018"/>
      <c r="O32" s="1018"/>
      <c r="P32" s="1019"/>
      <c r="Q32" s="1025">
        <v>74051</v>
      </c>
      <c r="R32" s="1026"/>
      <c r="S32" s="1026"/>
      <c r="T32" s="1026"/>
      <c r="U32" s="1026"/>
      <c r="V32" s="1026">
        <v>73670</v>
      </c>
      <c r="W32" s="1026"/>
      <c r="X32" s="1026"/>
      <c r="Y32" s="1026"/>
      <c r="Z32" s="1026"/>
      <c r="AA32" s="1026">
        <f t="shared" si="0"/>
        <v>381</v>
      </c>
      <c r="AB32" s="1026"/>
      <c r="AC32" s="1026"/>
      <c r="AD32" s="1026"/>
      <c r="AE32" s="1027"/>
      <c r="AF32" s="1022">
        <v>381</v>
      </c>
      <c r="AG32" s="1023"/>
      <c r="AH32" s="1023"/>
      <c r="AI32" s="1023"/>
      <c r="AJ32" s="1024"/>
      <c r="AK32" s="967">
        <v>11033</v>
      </c>
      <c r="AL32" s="958"/>
      <c r="AM32" s="958"/>
      <c r="AN32" s="958"/>
      <c r="AO32" s="958"/>
      <c r="AP32" s="958">
        <v>0</v>
      </c>
      <c r="AQ32" s="958"/>
      <c r="AR32" s="958"/>
      <c r="AS32" s="958"/>
      <c r="AT32" s="958"/>
      <c r="AU32" s="958">
        <v>0</v>
      </c>
      <c r="AV32" s="958"/>
      <c r="AW32" s="958"/>
      <c r="AX32" s="958"/>
      <c r="AY32" s="958"/>
      <c r="AZ32" s="1028" t="s">
        <v>496</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398</v>
      </c>
      <c r="C33" s="1018"/>
      <c r="D33" s="1018"/>
      <c r="E33" s="1018"/>
      <c r="F33" s="1018"/>
      <c r="G33" s="1018"/>
      <c r="H33" s="1018"/>
      <c r="I33" s="1018"/>
      <c r="J33" s="1018"/>
      <c r="K33" s="1018"/>
      <c r="L33" s="1018"/>
      <c r="M33" s="1018"/>
      <c r="N33" s="1018"/>
      <c r="O33" s="1018"/>
      <c r="P33" s="1019"/>
      <c r="Q33" s="1025">
        <v>102</v>
      </c>
      <c r="R33" s="1026"/>
      <c r="S33" s="1026"/>
      <c r="T33" s="1026"/>
      <c r="U33" s="1026"/>
      <c r="V33" s="1026">
        <v>101</v>
      </c>
      <c r="W33" s="1026"/>
      <c r="X33" s="1026"/>
      <c r="Y33" s="1026"/>
      <c r="Z33" s="1026"/>
      <c r="AA33" s="1026">
        <f t="shared" si="0"/>
        <v>1</v>
      </c>
      <c r="AB33" s="1026"/>
      <c r="AC33" s="1026"/>
      <c r="AD33" s="1026"/>
      <c r="AE33" s="1027"/>
      <c r="AF33" s="1022">
        <v>1</v>
      </c>
      <c r="AG33" s="1023"/>
      <c r="AH33" s="1023"/>
      <c r="AI33" s="1023"/>
      <c r="AJ33" s="1024"/>
      <c r="AK33" s="967">
        <v>56</v>
      </c>
      <c r="AL33" s="958"/>
      <c r="AM33" s="958"/>
      <c r="AN33" s="958"/>
      <c r="AO33" s="958"/>
      <c r="AP33" s="958">
        <v>0</v>
      </c>
      <c r="AQ33" s="958"/>
      <c r="AR33" s="958"/>
      <c r="AS33" s="958"/>
      <c r="AT33" s="958"/>
      <c r="AU33" s="958">
        <v>0</v>
      </c>
      <c r="AV33" s="958"/>
      <c r="AW33" s="958"/>
      <c r="AX33" s="958"/>
      <c r="AY33" s="958"/>
      <c r="AZ33" s="1028" t="s">
        <v>496</v>
      </c>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399</v>
      </c>
      <c r="C34" s="1018"/>
      <c r="D34" s="1018"/>
      <c r="E34" s="1018"/>
      <c r="F34" s="1018"/>
      <c r="G34" s="1018"/>
      <c r="H34" s="1018"/>
      <c r="I34" s="1018"/>
      <c r="J34" s="1018"/>
      <c r="K34" s="1018"/>
      <c r="L34" s="1018"/>
      <c r="M34" s="1018"/>
      <c r="N34" s="1018"/>
      <c r="O34" s="1018"/>
      <c r="P34" s="1019"/>
      <c r="Q34" s="1025">
        <v>10785</v>
      </c>
      <c r="R34" s="1026"/>
      <c r="S34" s="1026"/>
      <c r="T34" s="1026"/>
      <c r="U34" s="1026"/>
      <c r="V34" s="1026">
        <v>10425</v>
      </c>
      <c r="W34" s="1026"/>
      <c r="X34" s="1026"/>
      <c r="Y34" s="1026"/>
      <c r="Z34" s="1026"/>
      <c r="AA34" s="1026">
        <f t="shared" si="0"/>
        <v>360</v>
      </c>
      <c r="AB34" s="1026"/>
      <c r="AC34" s="1026"/>
      <c r="AD34" s="1026"/>
      <c r="AE34" s="1027"/>
      <c r="AF34" s="1022">
        <v>360</v>
      </c>
      <c r="AG34" s="1023"/>
      <c r="AH34" s="1023"/>
      <c r="AI34" s="1023"/>
      <c r="AJ34" s="1024"/>
      <c r="AK34" s="967">
        <v>1926</v>
      </c>
      <c r="AL34" s="958"/>
      <c r="AM34" s="958"/>
      <c r="AN34" s="958"/>
      <c r="AO34" s="958"/>
      <c r="AP34" s="958">
        <v>0</v>
      </c>
      <c r="AQ34" s="958"/>
      <c r="AR34" s="958"/>
      <c r="AS34" s="958"/>
      <c r="AT34" s="958"/>
      <c r="AU34" s="958">
        <v>0</v>
      </c>
      <c r="AV34" s="958"/>
      <c r="AW34" s="958"/>
      <c r="AX34" s="958"/>
      <c r="AY34" s="958"/>
      <c r="AZ34" s="1028" t="s">
        <v>496</v>
      </c>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400</v>
      </c>
      <c r="C35" s="1018"/>
      <c r="D35" s="1018"/>
      <c r="E35" s="1018"/>
      <c r="F35" s="1018"/>
      <c r="G35" s="1018"/>
      <c r="H35" s="1018"/>
      <c r="I35" s="1018"/>
      <c r="J35" s="1018"/>
      <c r="K35" s="1018"/>
      <c r="L35" s="1018"/>
      <c r="M35" s="1018"/>
      <c r="N35" s="1018"/>
      <c r="O35" s="1018"/>
      <c r="P35" s="1019"/>
      <c r="Q35" s="1025">
        <v>11074</v>
      </c>
      <c r="R35" s="1026"/>
      <c r="S35" s="1026"/>
      <c r="T35" s="1026"/>
      <c r="U35" s="1026"/>
      <c r="V35" s="1026">
        <v>9356</v>
      </c>
      <c r="W35" s="1026"/>
      <c r="X35" s="1026"/>
      <c r="Y35" s="1026"/>
      <c r="Z35" s="1026"/>
      <c r="AA35" s="1026">
        <v>1718</v>
      </c>
      <c r="AB35" s="1026"/>
      <c r="AC35" s="1026"/>
      <c r="AD35" s="1026"/>
      <c r="AE35" s="1027"/>
      <c r="AF35" s="1022">
        <v>9604</v>
      </c>
      <c r="AG35" s="1023"/>
      <c r="AH35" s="1023"/>
      <c r="AI35" s="1023"/>
      <c r="AJ35" s="1024"/>
      <c r="AK35" s="967">
        <v>201</v>
      </c>
      <c r="AL35" s="958"/>
      <c r="AM35" s="958"/>
      <c r="AN35" s="958"/>
      <c r="AO35" s="958"/>
      <c r="AP35" s="958">
        <v>44737</v>
      </c>
      <c r="AQ35" s="958"/>
      <c r="AR35" s="958"/>
      <c r="AS35" s="958"/>
      <c r="AT35" s="958"/>
      <c r="AU35" s="958">
        <v>2102</v>
      </c>
      <c r="AV35" s="958"/>
      <c r="AW35" s="958"/>
      <c r="AX35" s="958"/>
      <c r="AY35" s="958"/>
      <c r="AZ35" s="1028" t="s">
        <v>496</v>
      </c>
      <c r="BA35" s="1028"/>
      <c r="BB35" s="1028"/>
      <c r="BC35" s="1028"/>
      <c r="BD35" s="1028"/>
      <c r="BE35" s="959" t="s">
        <v>556</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t="s">
        <v>401</v>
      </c>
      <c r="C36" s="1018"/>
      <c r="D36" s="1018"/>
      <c r="E36" s="1018"/>
      <c r="F36" s="1018"/>
      <c r="G36" s="1018"/>
      <c r="H36" s="1018"/>
      <c r="I36" s="1018"/>
      <c r="J36" s="1018"/>
      <c r="K36" s="1018"/>
      <c r="L36" s="1018"/>
      <c r="M36" s="1018"/>
      <c r="N36" s="1018"/>
      <c r="O36" s="1018"/>
      <c r="P36" s="1019"/>
      <c r="Q36" s="1025">
        <f>ROUND(21600635+9922,-3)/1000</f>
        <v>21611</v>
      </c>
      <c r="R36" s="1026"/>
      <c r="S36" s="1026"/>
      <c r="T36" s="1026"/>
      <c r="U36" s="1026"/>
      <c r="V36" s="1026">
        <f>ROUND(20629707+9922,-3)/1000</f>
        <v>20640</v>
      </c>
      <c r="W36" s="1026"/>
      <c r="X36" s="1026"/>
      <c r="Y36" s="1026"/>
      <c r="Z36" s="1026"/>
      <c r="AA36" s="1026">
        <f>Q36-V36</f>
        <v>971</v>
      </c>
      <c r="AB36" s="1026"/>
      <c r="AC36" s="1026"/>
      <c r="AD36" s="1026"/>
      <c r="AE36" s="1027"/>
      <c r="AF36" s="1022">
        <v>8512</v>
      </c>
      <c r="AG36" s="1023"/>
      <c r="AH36" s="1023"/>
      <c r="AI36" s="1023"/>
      <c r="AJ36" s="1024"/>
      <c r="AK36" s="967">
        <f>ROUND(7309469+4654,-3)/1000</f>
        <v>7314</v>
      </c>
      <c r="AL36" s="958"/>
      <c r="AM36" s="958"/>
      <c r="AN36" s="958"/>
      <c r="AO36" s="958"/>
      <c r="AP36" s="958">
        <v>135258</v>
      </c>
      <c r="AQ36" s="958"/>
      <c r="AR36" s="958"/>
      <c r="AS36" s="958"/>
      <c r="AT36" s="958"/>
      <c r="AU36" s="958">
        <v>54915</v>
      </c>
      <c r="AV36" s="958"/>
      <c r="AW36" s="958"/>
      <c r="AX36" s="958"/>
      <c r="AY36" s="958"/>
      <c r="AZ36" s="1028" t="s">
        <v>496</v>
      </c>
      <c r="BA36" s="1028"/>
      <c r="BB36" s="1028"/>
      <c r="BC36" s="1028"/>
      <c r="BD36" s="1028"/>
      <c r="BE36" s="959" t="s">
        <v>556</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t="s">
        <v>402</v>
      </c>
      <c r="C37" s="1018"/>
      <c r="D37" s="1018"/>
      <c r="E37" s="1018"/>
      <c r="F37" s="1018"/>
      <c r="G37" s="1018"/>
      <c r="H37" s="1018"/>
      <c r="I37" s="1018"/>
      <c r="J37" s="1018"/>
      <c r="K37" s="1018"/>
      <c r="L37" s="1018"/>
      <c r="M37" s="1018"/>
      <c r="N37" s="1018"/>
      <c r="O37" s="1018"/>
      <c r="P37" s="1019"/>
      <c r="Q37" s="1025">
        <v>12848</v>
      </c>
      <c r="R37" s="1026"/>
      <c r="S37" s="1026"/>
      <c r="T37" s="1026"/>
      <c r="U37" s="1026"/>
      <c r="V37" s="1026">
        <v>12813</v>
      </c>
      <c r="W37" s="1026"/>
      <c r="X37" s="1026"/>
      <c r="Y37" s="1026"/>
      <c r="Z37" s="1026"/>
      <c r="AA37" s="1026">
        <v>35</v>
      </c>
      <c r="AB37" s="1026"/>
      <c r="AC37" s="1026"/>
      <c r="AD37" s="1026"/>
      <c r="AE37" s="1027"/>
      <c r="AF37" s="1022">
        <v>3267</v>
      </c>
      <c r="AG37" s="1023"/>
      <c r="AH37" s="1023"/>
      <c r="AI37" s="1023"/>
      <c r="AJ37" s="1024"/>
      <c r="AK37" s="967">
        <v>3141</v>
      </c>
      <c r="AL37" s="958"/>
      <c r="AM37" s="958"/>
      <c r="AN37" s="958"/>
      <c r="AO37" s="958"/>
      <c r="AP37" s="958">
        <v>2363</v>
      </c>
      <c r="AQ37" s="958"/>
      <c r="AR37" s="958"/>
      <c r="AS37" s="958"/>
      <c r="AT37" s="958"/>
      <c r="AU37" s="958">
        <v>636</v>
      </c>
      <c r="AV37" s="958"/>
      <c r="AW37" s="958"/>
      <c r="AX37" s="958"/>
      <c r="AY37" s="958"/>
      <c r="AZ37" s="1028" t="s">
        <v>496</v>
      </c>
      <c r="BA37" s="1028"/>
      <c r="BB37" s="1028"/>
      <c r="BC37" s="1028"/>
      <c r="BD37" s="1028"/>
      <c r="BE37" s="959" t="s">
        <v>556</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t="s">
        <v>403</v>
      </c>
      <c r="C38" s="1018"/>
      <c r="D38" s="1018"/>
      <c r="E38" s="1018"/>
      <c r="F38" s="1018"/>
      <c r="G38" s="1018"/>
      <c r="H38" s="1018"/>
      <c r="I38" s="1018"/>
      <c r="J38" s="1018"/>
      <c r="K38" s="1018"/>
      <c r="L38" s="1018"/>
      <c r="M38" s="1018"/>
      <c r="N38" s="1018"/>
      <c r="O38" s="1018"/>
      <c r="P38" s="1019"/>
      <c r="Q38" s="1025">
        <v>139</v>
      </c>
      <c r="R38" s="1026"/>
      <c r="S38" s="1026"/>
      <c r="T38" s="1026"/>
      <c r="U38" s="1026"/>
      <c r="V38" s="1026">
        <v>124</v>
      </c>
      <c r="W38" s="1026"/>
      <c r="X38" s="1026"/>
      <c r="Y38" s="1026"/>
      <c r="Z38" s="1026"/>
      <c r="AA38" s="1026">
        <v>15</v>
      </c>
      <c r="AB38" s="1026"/>
      <c r="AC38" s="1026"/>
      <c r="AD38" s="1026"/>
      <c r="AE38" s="1027"/>
      <c r="AF38" s="1022">
        <v>0</v>
      </c>
      <c r="AG38" s="1023"/>
      <c r="AH38" s="1023"/>
      <c r="AI38" s="1023"/>
      <c r="AJ38" s="1024"/>
      <c r="AK38" s="967">
        <v>88</v>
      </c>
      <c r="AL38" s="958"/>
      <c r="AM38" s="958"/>
      <c r="AN38" s="958"/>
      <c r="AO38" s="958"/>
      <c r="AP38" s="958">
        <v>716</v>
      </c>
      <c r="AQ38" s="958"/>
      <c r="AR38" s="958"/>
      <c r="AS38" s="958"/>
      <c r="AT38" s="958"/>
      <c r="AU38" s="958">
        <v>563</v>
      </c>
      <c r="AV38" s="958"/>
      <c r="AW38" s="958"/>
      <c r="AX38" s="958"/>
      <c r="AY38" s="958"/>
      <c r="AZ38" s="1028" t="s">
        <v>496</v>
      </c>
      <c r="BA38" s="1028"/>
      <c r="BB38" s="1028"/>
      <c r="BC38" s="1028"/>
      <c r="BD38" s="1028"/>
      <c r="BE38" s="959" t="s">
        <v>556</v>
      </c>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t="s">
        <v>404</v>
      </c>
      <c r="C39" s="1018"/>
      <c r="D39" s="1018"/>
      <c r="E39" s="1018"/>
      <c r="F39" s="1018"/>
      <c r="G39" s="1018"/>
      <c r="H39" s="1018"/>
      <c r="I39" s="1018"/>
      <c r="J39" s="1018"/>
      <c r="K39" s="1018"/>
      <c r="L39" s="1018"/>
      <c r="M39" s="1018"/>
      <c r="N39" s="1018"/>
      <c r="O39" s="1018"/>
      <c r="P39" s="1019"/>
      <c r="Q39" s="1025">
        <v>347</v>
      </c>
      <c r="R39" s="1026"/>
      <c r="S39" s="1026"/>
      <c r="T39" s="1026"/>
      <c r="U39" s="1026"/>
      <c r="V39" s="1026">
        <v>307</v>
      </c>
      <c r="W39" s="1026"/>
      <c r="X39" s="1026"/>
      <c r="Y39" s="1026"/>
      <c r="Z39" s="1026"/>
      <c r="AA39" s="1026">
        <f t="shared" ref="AA39:AA40" si="1">Q39-V39</f>
        <v>40</v>
      </c>
      <c r="AB39" s="1026"/>
      <c r="AC39" s="1026"/>
      <c r="AD39" s="1026"/>
      <c r="AE39" s="1027"/>
      <c r="AF39" s="1022">
        <v>40</v>
      </c>
      <c r="AG39" s="1023"/>
      <c r="AH39" s="1023"/>
      <c r="AI39" s="1023"/>
      <c r="AJ39" s="1024"/>
      <c r="AK39" s="967">
        <v>246</v>
      </c>
      <c r="AL39" s="958"/>
      <c r="AM39" s="958"/>
      <c r="AN39" s="958"/>
      <c r="AO39" s="958"/>
      <c r="AP39" s="958">
        <v>1535</v>
      </c>
      <c r="AQ39" s="958"/>
      <c r="AR39" s="958"/>
      <c r="AS39" s="958"/>
      <c r="AT39" s="958"/>
      <c r="AU39" s="958">
        <v>1384</v>
      </c>
      <c r="AV39" s="958"/>
      <c r="AW39" s="958"/>
      <c r="AX39" s="958"/>
      <c r="AY39" s="958"/>
      <c r="AZ39" s="1028" t="s">
        <v>496</v>
      </c>
      <c r="BA39" s="1028"/>
      <c r="BB39" s="1028"/>
      <c r="BC39" s="1028"/>
      <c r="BD39" s="1028"/>
      <c r="BE39" s="959" t="s">
        <v>557</v>
      </c>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t="s">
        <v>405</v>
      </c>
      <c r="C40" s="1018"/>
      <c r="D40" s="1018"/>
      <c r="E40" s="1018"/>
      <c r="F40" s="1018"/>
      <c r="G40" s="1018"/>
      <c r="H40" s="1018"/>
      <c r="I40" s="1018"/>
      <c r="J40" s="1018"/>
      <c r="K40" s="1018"/>
      <c r="L40" s="1018"/>
      <c r="M40" s="1018"/>
      <c r="N40" s="1018"/>
      <c r="O40" s="1018"/>
      <c r="P40" s="1019"/>
      <c r="Q40" s="1025">
        <v>661</v>
      </c>
      <c r="R40" s="1026"/>
      <c r="S40" s="1026"/>
      <c r="T40" s="1026"/>
      <c r="U40" s="1026"/>
      <c r="V40" s="1026">
        <v>624</v>
      </c>
      <c r="W40" s="1026"/>
      <c r="X40" s="1026"/>
      <c r="Y40" s="1026"/>
      <c r="Z40" s="1026"/>
      <c r="AA40" s="1026">
        <f t="shared" si="1"/>
        <v>37</v>
      </c>
      <c r="AB40" s="1026"/>
      <c r="AC40" s="1026"/>
      <c r="AD40" s="1026"/>
      <c r="AE40" s="1027"/>
      <c r="AF40" s="1022">
        <v>26</v>
      </c>
      <c r="AG40" s="1023"/>
      <c r="AH40" s="1023"/>
      <c r="AI40" s="1023"/>
      <c r="AJ40" s="1024"/>
      <c r="AK40" s="967">
        <v>122</v>
      </c>
      <c r="AL40" s="958"/>
      <c r="AM40" s="958"/>
      <c r="AN40" s="958"/>
      <c r="AO40" s="958"/>
      <c r="AP40" s="958">
        <v>0</v>
      </c>
      <c r="AQ40" s="958"/>
      <c r="AR40" s="958"/>
      <c r="AS40" s="958"/>
      <c r="AT40" s="958"/>
      <c r="AU40" s="958">
        <v>0</v>
      </c>
      <c r="AV40" s="958"/>
      <c r="AW40" s="958"/>
      <c r="AX40" s="958"/>
      <c r="AY40" s="958"/>
      <c r="AZ40" s="1028" t="s">
        <v>496</v>
      </c>
      <c r="BA40" s="1028"/>
      <c r="BB40" s="1028"/>
      <c r="BC40" s="1028"/>
      <c r="BD40" s="1028"/>
      <c r="BE40" s="959" t="s">
        <v>557</v>
      </c>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381</v>
      </c>
      <c r="B63" s="924" t="s">
        <v>407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23718</v>
      </c>
      <c r="AG63" s="946"/>
      <c r="AH63" s="946"/>
      <c r="AI63" s="946"/>
      <c r="AJ63" s="1009"/>
      <c r="AK63" s="1010"/>
      <c r="AL63" s="950"/>
      <c r="AM63" s="950"/>
      <c r="AN63" s="950"/>
      <c r="AO63" s="950"/>
      <c r="AP63" s="946">
        <f>SUM(AP28:AT62)</f>
        <v>184697</v>
      </c>
      <c r="AQ63" s="946"/>
      <c r="AR63" s="946"/>
      <c r="AS63" s="946"/>
      <c r="AT63" s="946"/>
      <c r="AU63" s="946">
        <f>SUM(AU28:AY62)</f>
        <v>59643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409</v>
      </c>
      <c r="B66" s="983"/>
      <c r="C66" s="983"/>
      <c r="D66" s="983"/>
      <c r="E66" s="983"/>
      <c r="F66" s="983"/>
      <c r="G66" s="983"/>
      <c r="H66" s="983"/>
      <c r="I66" s="983"/>
      <c r="J66" s="983"/>
      <c r="K66" s="983"/>
      <c r="L66" s="983"/>
      <c r="M66" s="983"/>
      <c r="N66" s="983"/>
      <c r="O66" s="983"/>
      <c r="P66" s="984"/>
      <c r="Q66" s="988" t="s">
        <v>385</v>
      </c>
      <c r="R66" s="989"/>
      <c r="S66" s="989"/>
      <c r="T66" s="989"/>
      <c r="U66" s="990"/>
      <c r="V66" s="988" t="s">
        <v>386</v>
      </c>
      <c r="W66" s="989"/>
      <c r="X66" s="989"/>
      <c r="Y66" s="989"/>
      <c r="Z66" s="990"/>
      <c r="AA66" s="988" t="s">
        <v>387</v>
      </c>
      <c r="AB66" s="989"/>
      <c r="AC66" s="989"/>
      <c r="AD66" s="989"/>
      <c r="AE66" s="990"/>
      <c r="AF66" s="994" t="s">
        <v>388</v>
      </c>
      <c r="AG66" s="995"/>
      <c r="AH66" s="995"/>
      <c r="AI66" s="995"/>
      <c r="AJ66" s="996"/>
      <c r="AK66" s="988" t="s">
        <v>389</v>
      </c>
      <c r="AL66" s="983"/>
      <c r="AM66" s="983"/>
      <c r="AN66" s="983"/>
      <c r="AO66" s="984"/>
      <c r="AP66" s="988" t="s">
        <v>390</v>
      </c>
      <c r="AQ66" s="989"/>
      <c r="AR66" s="989"/>
      <c r="AS66" s="989"/>
      <c r="AT66" s="990"/>
      <c r="AU66" s="988" t="s">
        <v>410</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558</v>
      </c>
      <c r="C68" s="973"/>
      <c r="D68" s="973"/>
      <c r="E68" s="973"/>
      <c r="F68" s="973"/>
      <c r="G68" s="973"/>
      <c r="H68" s="973"/>
      <c r="I68" s="973"/>
      <c r="J68" s="973"/>
      <c r="K68" s="973"/>
      <c r="L68" s="973"/>
      <c r="M68" s="973"/>
      <c r="N68" s="973"/>
      <c r="O68" s="973"/>
      <c r="P68" s="974"/>
      <c r="Q68" s="975">
        <v>5981</v>
      </c>
      <c r="R68" s="969"/>
      <c r="S68" s="969"/>
      <c r="T68" s="969"/>
      <c r="U68" s="969"/>
      <c r="V68" s="969">
        <v>5991</v>
      </c>
      <c r="W68" s="969"/>
      <c r="X68" s="969"/>
      <c r="Y68" s="969"/>
      <c r="Z68" s="969"/>
      <c r="AA68" s="969">
        <v>-9</v>
      </c>
      <c r="AB68" s="969"/>
      <c r="AC68" s="969"/>
      <c r="AD68" s="969"/>
      <c r="AE68" s="969"/>
      <c r="AF68" s="969">
        <v>900</v>
      </c>
      <c r="AG68" s="969"/>
      <c r="AH68" s="969"/>
      <c r="AI68" s="969"/>
      <c r="AJ68" s="969"/>
      <c r="AK68" s="969">
        <v>1108</v>
      </c>
      <c r="AL68" s="969"/>
      <c r="AM68" s="969"/>
      <c r="AN68" s="969"/>
      <c r="AO68" s="969"/>
      <c r="AP68" s="969">
        <v>1394</v>
      </c>
      <c r="AQ68" s="969"/>
      <c r="AR68" s="969"/>
      <c r="AS68" s="969"/>
      <c r="AT68" s="969"/>
      <c r="AU68" s="969">
        <v>319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559</v>
      </c>
      <c r="C69" s="962"/>
      <c r="D69" s="962"/>
      <c r="E69" s="962"/>
      <c r="F69" s="962"/>
      <c r="G69" s="962"/>
      <c r="H69" s="962"/>
      <c r="I69" s="962"/>
      <c r="J69" s="962"/>
      <c r="K69" s="962"/>
      <c r="L69" s="962"/>
      <c r="M69" s="962"/>
      <c r="N69" s="962"/>
      <c r="O69" s="962"/>
      <c r="P69" s="963"/>
      <c r="Q69" s="964">
        <v>487502</v>
      </c>
      <c r="R69" s="958"/>
      <c r="S69" s="958"/>
      <c r="T69" s="958"/>
      <c r="U69" s="958"/>
      <c r="V69" s="958">
        <v>478943</v>
      </c>
      <c r="W69" s="958"/>
      <c r="X69" s="958"/>
      <c r="Y69" s="958"/>
      <c r="Z69" s="958"/>
      <c r="AA69" s="958">
        <f>Q69-V69</f>
        <v>8559</v>
      </c>
      <c r="AB69" s="958"/>
      <c r="AC69" s="958"/>
      <c r="AD69" s="958"/>
      <c r="AE69" s="958"/>
      <c r="AF69" s="958">
        <v>8559</v>
      </c>
      <c r="AG69" s="958"/>
      <c r="AH69" s="958"/>
      <c r="AI69" s="958"/>
      <c r="AJ69" s="958"/>
      <c r="AK69" s="958">
        <v>0</v>
      </c>
      <c r="AL69" s="958"/>
      <c r="AM69" s="958"/>
      <c r="AN69" s="958"/>
      <c r="AO69" s="958"/>
      <c r="AP69" s="958">
        <v>0</v>
      </c>
      <c r="AQ69" s="958"/>
      <c r="AR69" s="958"/>
      <c r="AS69" s="958"/>
      <c r="AT69" s="958"/>
      <c r="AU69" s="958">
        <v>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560</v>
      </c>
      <c r="C70" s="962"/>
      <c r="D70" s="962"/>
      <c r="E70" s="962"/>
      <c r="F70" s="962"/>
      <c r="G70" s="962"/>
      <c r="H70" s="962"/>
      <c r="I70" s="962"/>
      <c r="J70" s="962"/>
      <c r="K70" s="962"/>
      <c r="L70" s="962"/>
      <c r="M70" s="962"/>
      <c r="N70" s="962"/>
      <c r="O70" s="962"/>
      <c r="P70" s="963"/>
      <c r="Q70" s="964">
        <v>150</v>
      </c>
      <c r="R70" s="958"/>
      <c r="S70" s="958"/>
      <c r="T70" s="958"/>
      <c r="U70" s="958"/>
      <c r="V70" s="958">
        <v>143</v>
      </c>
      <c r="W70" s="958"/>
      <c r="X70" s="958"/>
      <c r="Y70" s="958"/>
      <c r="Z70" s="958"/>
      <c r="AA70" s="958">
        <f t="shared" ref="AA70:AA71" si="2">Q70-V70</f>
        <v>7</v>
      </c>
      <c r="AB70" s="958"/>
      <c r="AC70" s="958"/>
      <c r="AD70" s="958"/>
      <c r="AE70" s="958"/>
      <c r="AF70" s="958">
        <v>7</v>
      </c>
      <c r="AG70" s="958"/>
      <c r="AH70" s="958"/>
      <c r="AI70" s="958"/>
      <c r="AJ70" s="958"/>
      <c r="AK70" s="958">
        <v>0</v>
      </c>
      <c r="AL70" s="958"/>
      <c r="AM70" s="958"/>
      <c r="AN70" s="958"/>
      <c r="AO70" s="958"/>
      <c r="AP70" s="958">
        <v>0</v>
      </c>
      <c r="AQ70" s="958"/>
      <c r="AR70" s="958"/>
      <c r="AS70" s="958"/>
      <c r="AT70" s="958"/>
      <c r="AU70" s="958">
        <v>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561</v>
      </c>
      <c r="C71" s="962"/>
      <c r="D71" s="962"/>
      <c r="E71" s="962"/>
      <c r="F71" s="962"/>
      <c r="G71" s="962"/>
      <c r="H71" s="962"/>
      <c r="I71" s="962"/>
      <c r="J71" s="962"/>
      <c r="K71" s="962"/>
      <c r="L71" s="962"/>
      <c r="M71" s="962"/>
      <c r="N71" s="962"/>
      <c r="O71" s="962"/>
      <c r="P71" s="963"/>
      <c r="Q71" s="964">
        <v>308</v>
      </c>
      <c r="R71" s="958"/>
      <c r="S71" s="958"/>
      <c r="T71" s="958"/>
      <c r="U71" s="958"/>
      <c r="V71" s="958">
        <v>297</v>
      </c>
      <c r="W71" s="958"/>
      <c r="X71" s="958"/>
      <c r="Y71" s="958"/>
      <c r="Z71" s="958"/>
      <c r="AA71" s="958">
        <f t="shared" si="2"/>
        <v>11</v>
      </c>
      <c r="AB71" s="958"/>
      <c r="AC71" s="958"/>
      <c r="AD71" s="958"/>
      <c r="AE71" s="958"/>
      <c r="AF71" s="958">
        <v>11</v>
      </c>
      <c r="AG71" s="958"/>
      <c r="AH71" s="958"/>
      <c r="AI71" s="958"/>
      <c r="AJ71" s="958"/>
      <c r="AK71" s="958">
        <v>0</v>
      </c>
      <c r="AL71" s="958"/>
      <c r="AM71" s="958"/>
      <c r="AN71" s="958"/>
      <c r="AO71" s="958"/>
      <c r="AP71" s="958">
        <v>0</v>
      </c>
      <c r="AQ71" s="958"/>
      <c r="AR71" s="958"/>
      <c r="AS71" s="958"/>
      <c r="AT71" s="958"/>
      <c r="AU71" s="958">
        <v>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381</v>
      </c>
      <c r="B88" s="924" t="s">
        <v>562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SUM(AF68:AJ87)</f>
        <v>9477</v>
      </c>
      <c r="AG88" s="946"/>
      <c r="AH88" s="946"/>
      <c r="AI88" s="946"/>
      <c r="AJ88" s="946"/>
      <c r="AK88" s="950"/>
      <c r="AL88" s="950"/>
      <c r="AM88" s="950"/>
      <c r="AN88" s="950"/>
      <c r="AO88" s="950"/>
      <c r="AP88" s="946">
        <f>SUM(AP68:AT87)</f>
        <v>1394</v>
      </c>
      <c r="AQ88" s="946"/>
      <c r="AR88" s="946"/>
      <c r="AS88" s="946"/>
      <c r="AT88" s="946"/>
      <c r="AU88" s="946">
        <f>SUM(AU68:AY87)</f>
        <v>319</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381</v>
      </c>
      <c r="BR102" s="924" t="s">
        <v>577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f>SUM(CR7:CV88)</f>
        <v>15160</v>
      </c>
      <c r="CS102" s="940"/>
      <c r="CT102" s="940"/>
      <c r="CU102" s="940"/>
      <c r="CV102" s="941"/>
      <c r="CW102" s="939">
        <f t="shared" ref="CW102" si="3">SUM(CW7:DA88)</f>
        <v>614</v>
      </c>
      <c r="CX102" s="940"/>
      <c r="CY102" s="940"/>
      <c r="CZ102" s="940"/>
      <c r="DA102" s="941"/>
      <c r="DB102" s="939">
        <f t="shared" ref="DB102" si="4">SUM(DB7:DF88)</f>
        <v>900</v>
      </c>
      <c r="DC102" s="940"/>
      <c r="DD102" s="940"/>
      <c r="DE102" s="940"/>
      <c r="DF102" s="941"/>
      <c r="DG102" s="939">
        <f t="shared" ref="DG102" si="5">SUM(DG7:DK88)</f>
        <v>2887</v>
      </c>
      <c r="DH102" s="940"/>
      <c r="DI102" s="940"/>
      <c r="DJ102" s="940"/>
      <c r="DK102" s="941"/>
      <c r="DL102" s="939">
        <f t="shared" ref="DL102" si="6">SUM(DL7:DP88)</f>
        <v>0</v>
      </c>
      <c r="DM102" s="940"/>
      <c r="DN102" s="940"/>
      <c r="DO102" s="940"/>
      <c r="DP102" s="941"/>
      <c r="DQ102" s="939">
        <f t="shared" ref="DQ102" si="7">SUM(DQ7:DU88)</f>
        <v>1966</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411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412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413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418</v>
      </c>
      <c r="AB109" s="883"/>
      <c r="AC109" s="883"/>
      <c r="AD109" s="883"/>
      <c r="AE109" s="884"/>
      <c r="AF109" s="885" t="s">
        <v>419</v>
      </c>
      <c r="AG109" s="883"/>
      <c r="AH109" s="883"/>
      <c r="AI109" s="883"/>
      <c r="AJ109" s="884"/>
      <c r="AK109" s="885" t="s">
        <v>294</v>
      </c>
      <c r="AL109" s="883"/>
      <c r="AM109" s="883"/>
      <c r="AN109" s="883"/>
      <c r="AO109" s="884"/>
      <c r="AP109" s="885" t="s">
        <v>420</v>
      </c>
      <c r="AQ109" s="883"/>
      <c r="AR109" s="883"/>
      <c r="AS109" s="883"/>
      <c r="AT109" s="916"/>
      <c r="AU109" s="882" t="s">
        <v>417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418</v>
      </c>
      <c r="BR109" s="883"/>
      <c r="BS109" s="883"/>
      <c r="BT109" s="883"/>
      <c r="BU109" s="884"/>
      <c r="BV109" s="885" t="s">
        <v>419</v>
      </c>
      <c r="BW109" s="883"/>
      <c r="BX109" s="883"/>
      <c r="BY109" s="883"/>
      <c r="BZ109" s="884"/>
      <c r="CA109" s="885" t="s">
        <v>294</v>
      </c>
      <c r="CB109" s="883"/>
      <c r="CC109" s="883"/>
      <c r="CD109" s="883"/>
      <c r="CE109" s="884"/>
      <c r="CF109" s="923" t="s">
        <v>420</v>
      </c>
      <c r="CG109" s="923"/>
      <c r="CH109" s="923"/>
      <c r="CI109" s="923"/>
      <c r="CJ109" s="923"/>
      <c r="CK109" s="885" t="s">
        <v>421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418</v>
      </c>
      <c r="DH109" s="883"/>
      <c r="DI109" s="883"/>
      <c r="DJ109" s="883"/>
      <c r="DK109" s="884"/>
      <c r="DL109" s="885" t="s">
        <v>419</v>
      </c>
      <c r="DM109" s="883"/>
      <c r="DN109" s="883"/>
      <c r="DO109" s="883"/>
      <c r="DP109" s="884"/>
      <c r="DQ109" s="885" t="s">
        <v>294</v>
      </c>
      <c r="DR109" s="883"/>
      <c r="DS109" s="883"/>
      <c r="DT109" s="883"/>
      <c r="DU109" s="884"/>
      <c r="DV109" s="885" t="s">
        <v>420</v>
      </c>
      <c r="DW109" s="883"/>
      <c r="DX109" s="883"/>
      <c r="DY109" s="883"/>
      <c r="DZ109" s="916"/>
    </row>
    <row r="110" spans="1:131" s="224" customFormat="1" ht="26.25" customHeight="1" x14ac:dyDescent="0.2">
      <c r="A110" s="796" t="s">
        <v>422</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26243868</v>
      </c>
      <c r="AB110" s="876"/>
      <c r="AC110" s="876"/>
      <c r="AD110" s="876"/>
      <c r="AE110" s="877"/>
      <c r="AF110" s="878">
        <v>26573533</v>
      </c>
      <c r="AG110" s="876"/>
      <c r="AH110" s="876"/>
      <c r="AI110" s="876"/>
      <c r="AJ110" s="877"/>
      <c r="AK110" s="878">
        <v>25500233</v>
      </c>
      <c r="AL110" s="876"/>
      <c r="AM110" s="876"/>
      <c r="AN110" s="876"/>
      <c r="AO110" s="877"/>
      <c r="AP110" s="879">
        <v>14.6</v>
      </c>
      <c r="AQ110" s="880"/>
      <c r="AR110" s="880"/>
      <c r="AS110" s="880"/>
      <c r="AT110" s="881"/>
      <c r="AU110" s="917" t="s">
        <v>69</v>
      </c>
      <c r="AV110" s="918"/>
      <c r="AW110" s="918"/>
      <c r="AX110" s="918"/>
      <c r="AY110" s="918"/>
      <c r="AZ110" s="847" t="s">
        <v>423</v>
      </c>
      <c r="BA110" s="797"/>
      <c r="BB110" s="797"/>
      <c r="BC110" s="797"/>
      <c r="BD110" s="797"/>
      <c r="BE110" s="797"/>
      <c r="BF110" s="797"/>
      <c r="BG110" s="797"/>
      <c r="BH110" s="797"/>
      <c r="BI110" s="797"/>
      <c r="BJ110" s="797"/>
      <c r="BK110" s="797"/>
      <c r="BL110" s="797"/>
      <c r="BM110" s="797"/>
      <c r="BN110" s="797"/>
      <c r="BO110" s="797"/>
      <c r="BP110" s="798"/>
      <c r="BQ110" s="848">
        <v>491388526</v>
      </c>
      <c r="BR110" s="829"/>
      <c r="BS110" s="829"/>
      <c r="BT110" s="829"/>
      <c r="BU110" s="829"/>
      <c r="BV110" s="829">
        <v>496216662</v>
      </c>
      <c r="BW110" s="829"/>
      <c r="BX110" s="829"/>
      <c r="BY110" s="829"/>
      <c r="BZ110" s="829"/>
      <c r="CA110" s="829">
        <v>499541512</v>
      </c>
      <c r="CB110" s="829"/>
      <c r="CC110" s="829"/>
      <c r="CD110" s="829"/>
      <c r="CE110" s="829"/>
      <c r="CF110" s="853">
        <v>286.10000000000002</v>
      </c>
      <c r="CG110" s="854"/>
      <c r="CH110" s="854"/>
      <c r="CI110" s="854"/>
      <c r="CJ110" s="854"/>
      <c r="CK110" s="913" t="s">
        <v>424</v>
      </c>
      <c r="CL110" s="806"/>
      <c r="CM110" s="847" t="s">
        <v>425</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v>2244574</v>
      </c>
      <c r="DH110" s="829"/>
      <c r="DI110" s="829"/>
      <c r="DJ110" s="829"/>
      <c r="DK110" s="829"/>
      <c r="DL110" s="829">
        <v>1909393</v>
      </c>
      <c r="DM110" s="829"/>
      <c r="DN110" s="829"/>
      <c r="DO110" s="829"/>
      <c r="DP110" s="829"/>
      <c r="DQ110" s="829">
        <v>1572218</v>
      </c>
      <c r="DR110" s="829"/>
      <c r="DS110" s="829"/>
      <c r="DT110" s="829"/>
      <c r="DU110" s="829"/>
      <c r="DV110" s="830">
        <v>0.9</v>
      </c>
      <c r="DW110" s="830"/>
      <c r="DX110" s="830"/>
      <c r="DY110" s="830"/>
      <c r="DZ110" s="831"/>
    </row>
    <row r="111" spans="1:131" s="224" customFormat="1" ht="26.25" customHeight="1" x14ac:dyDescent="0.2">
      <c r="A111" s="761" t="s">
        <v>426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v>47517</v>
      </c>
      <c r="AB111" s="906"/>
      <c r="AC111" s="906"/>
      <c r="AD111" s="906"/>
      <c r="AE111" s="907"/>
      <c r="AF111" s="908">
        <v>43086</v>
      </c>
      <c r="AG111" s="906"/>
      <c r="AH111" s="906"/>
      <c r="AI111" s="906"/>
      <c r="AJ111" s="907"/>
      <c r="AK111" s="908">
        <v>39228</v>
      </c>
      <c r="AL111" s="906"/>
      <c r="AM111" s="906"/>
      <c r="AN111" s="906"/>
      <c r="AO111" s="907"/>
      <c r="AP111" s="909">
        <v>0</v>
      </c>
      <c r="AQ111" s="910"/>
      <c r="AR111" s="910"/>
      <c r="AS111" s="910"/>
      <c r="AT111" s="911"/>
      <c r="AU111" s="919"/>
      <c r="AV111" s="920"/>
      <c r="AW111" s="920"/>
      <c r="AX111" s="920"/>
      <c r="AY111" s="920"/>
      <c r="AZ111" s="804" t="s">
        <v>427</v>
      </c>
      <c r="BA111" s="739"/>
      <c r="BB111" s="739"/>
      <c r="BC111" s="739"/>
      <c r="BD111" s="739"/>
      <c r="BE111" s="739"/>
      <c r="BF111" s="739"/>
      <c r="BG111" s="739"/>
      <c r="BH111" s="739"/>
      <c r="BI111" s="739"/>
      <c r="BJ111" s="739"/>
      <c r="BK111" s="739"/>
      <c r="BL111" s="739"/>
      <c r="BM111" s="739"/>
      <c r="BN111" s="739"/>
      <c r="BO111" s="739"/>
      <c r="BP111" s="740"/>
      <c r="BQ111" s="776">
        <v>3134975</v>
      </c>
      <c r="BR111" s="777"/>
      <c r="BS111" s="777"/>
      <c r="BT111" s="777"/>
      <c r="BU111" s="777"/>
      <c r="BV111" s="777">
        <v>2779881</v>
      </c>
      <c r="BW111" s="777"/>
      <c r="BX111" s="777"/>
      <c r="BY111" s="777"/>
      <c r="BZ111" s="777"/>
      <c r="CA111" s="777">
        <v>2994880</v>
      </c>
      <c r="CB111" s="777"/>
      <c r="CC111" s="777"/>
      <c r="CD111" s="777"/>
      <c r="CE111" s="777"/>
      <c r="CF111" s="862">
        <v>1.7</v>
      </c>
      <c r="CG111" s="863"/>
      <c r="CH111" s="863"/>
      <c r="CI111" s="863"/>
      <c r="CJ111" s="863"/>
      <c r="CK111" s="914"/>
      <c r="CL111" s="808"/>
      <c r="CM111" s="804" t="s">
        <v>428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122</v>
      </c>
      <c r="DH111" s="777"/>
      <c r="DI111" s="777"/>
      <c r="DJ111" s="777"/>
      <c r="DK111" s="777"/>
      <c r="DL111" s="777" t="s">
        <v>122</v>
      </c>
      <c r="DM111" s="777"/>
      <c r="DN111" s="777"/>
      <c r="DO111" s="777"/>
      <c r="DP111" s="777"/>
      <c r="DQ111" s="777" t="s">
        <v>122</v>
      </c>
      <c r="DR111" s="777"/>
      <c r="DS111" s="777"/>
      <c r="DT111" s="777"/>
      <c r="DU111" s="777"/>
      <c r="DV111" s="783" t="s">
        <v>122</v>
      </c>
      <c r="DW111" s="783"/>
      <c r="DX111" s="783"/>
      <c r="DY111" s="783"/>
      <c r="DZ111" s="784"/>
    </row>
    <row r="112" spans="1:131" s="224" customFormat="1" ht="26.25" customHeight="1" x14ac:dyDescent="0.2">
      <c r="A112" s="899" t="s">
        <v>429</v>
      </c>
      <c r="B112" s="900"/>
      <c r="C112" s="739" t="s">
        <v>430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10315000</v>
      </c>
      <c r="AB112" s="767"/>
      <c r="AC112" s="767"/>
      <c r="AD112" s="767"/>
      <c r="AE112" s="768"/>
      <c r="AF112" s="769">
        <v>11038333</v>
      </c>
      <c r="AG112" s="767"/>
      <c r="AH112" s="767"/>
      <c r="AI112" s="767"/>
      <c r="AJ112" s="768"/>
      <c r="AK112" s="769">
        <v>11761667</v>
      </c>
      <c r="AL112" s="767"/>
      <c r="AM112" s="767"/>
      <c r="AN112" s="767"/>
      <c r="AO112" s="768"/>
      <c r="AP112" s="811">
        <v>6.7</v>
      </c>
      <c r="AQ112" s="812"/>
      <c r="AR112" s="812"/>
      <c r="AS112" s="812"/>
      <c r="AT112" s="813"/>
      <c r="AU112" s="919"/>
      <c r="AV112" s="920"/>
      <c r="AW112" s="920"/>
      <c r="AX112" s="920"/>
      <c r="AY112" s="920"/>
      <c r="AZ112" s="804" t="s">
        <v>431</v>
      </c>
      <c r="BA112" s="739"/>
      <c r="BB112" s="739"/>
      <c r="BC112" s="739"/>
      <c r="BD112" s="739"/>
      <c r="BE112" s="739"/>
      <c r="BF112" s="739"/>
      <c r="BG112" s="739"/>
      <c r="BH112" s="739"/>
      <c r="BI112" s="739"/>
      <c r="BJ112" s="739"/>
      <c r="BK112" s="739"/>
      <c r="BL112" s="739"/>
      <c r="BM112" s="739"/>
      <c r="BN112" s="739"/>
      <c r="BO112" s="739"/>
      <c r="BP112" s="740"/>
      <c r="BQ112" s="776">
        <v>60408274</v>
      </c>
      <c r="BR112" s="777"/>
      <c r="BS112" s="777"/>
      <c r="BT112" s="777"/>
      <c r="BU112" s="777"/>
      <c r="BV112" s="777">
        <v>59015142</v>
      </c>
      <c r="BW112" s="777"/>
      <c r="BX112" s="777"/>
      <c r="BY112" s="777"/>
      <c r="BZ112" s="777"/>
      <c r="CA112" s="777">
        <v>59643031</v>
      </c>
      <c r="CB112" s="777"/>
      <c r="CC112" s="777"/>
      <c r="CD112" s="777"/>
      <c r="CE112" s="777"/>
      <c r="CF112" s="862">
        <v>34.200000000000003</v>
      </c>
      <c r="CG112" s="863"/>
      <c r="CH112" s="863"/>
      <c r="CI112" s="863"/>
      <c r="CJ112" s="863"/>
      <c r="CK112" s="914"/>
      <c r="CL112" s="808"/>
      <c r="CM112" s="804" t="s">
        <v>432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122</v>
      </c>
      <c r="DH112" s="777"/>
      <c r="DI112" s="777"/>
      <c r="DJ112" s="777"/>
      <c r="DK112" s="777"/>
      <c r="DL112" s="777" t="s">
        <v>122</v>
      </c>
      <c r="DM112" s="777"/>
      <c r="DN112" s="777"/>
      <c r="DO112" s="777"/>
      <c r="DP112" s="777"/>
      <c r="DQ112" s="777" t="s">
        <v>122</v>
      </c>
      <c r="DR112" s="777"/>
      <c r="DS112" s="777"/>
      <c r="DT112" s="777"/>
      <c r="DU112" s="777"/>
      <c r="DV112" s="783" t="s">
        <v>122</v>
      </c>
      <c r="DW112" s="783"/>
      <c r="DX112" s="783"/>
      <c r="DY112" s="783"/>
      <c r="DZ112" s="784"/>
    </row>
    <row r="113" spans="1:130" s="224" customFormat="1" ht="26.25" customHeight="1" x14ac:dyDescent="0.2">
      <c r="A113" s="901"/>
      <c r="B113" s="902"/>
      <c r="C113" s="739" t="s">
        <v>433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5465892</v>
      </c>
      <c r="AB113" s="906"/>
      <c r="AC113" s="906"/>
      <c r="AD113" s="906"/>
      <c r="AE113" s="907"/>
      <c r="AF113" s="908">
        <v>5215734</v>
      </c>
      <c r="AG113" s="906"/>
      <c r="AH113" s="906"/>
      <c r="AI113" s="906"/>
      <c r="AJ113" s="907"/>
      <c r="AK113" s="908">
        <v>5754712</v>
      </c>
      <c r="AL113" s="906"/>
      <c r="AM113" s="906"/>
      <c r="AN113" s="906"/>
      <c r="AO113" s="907"/>
      <c r="AP113" s="909">
        <v>3.3</v>
      </c>
      <c r="AQ113" s="910"/>
      <c r="AR113" s="910"/>
      <c r="AS113" s="910"/>
      <c r="AT113" s="911"/>
      <c r="AU113" s="919"/>
      <c r="AV113" s="920"/>
      <c r="AW113" s="920"/>
      <c r="AX113" s="920"/>
      <c r="AY113" s="920"/>
      <c r="AZ113" s="804" t="s">
        <v>434</v>
      </c>
      <c r="BA113" s="739"/>
      <c r="BB113" s="739"/>
      <c r="BC113" s="739"/>
      <c r="BD113" s="739"/>
      <c r="BE113" s="739"/>
      <c r="BF113" s="739"/>
      <c r="BG113" s="739"/>
      <c r="BH113" s="739"/>
      <c r="BI113" s="739"/>
      <c r="BJ113" s="739"/>
      <c r="BK113" s="739"/>
      <c r="BL113" s="739"/>
      <c r="BM113" s="739"/>
      <c r="BN113" s="739"/>
      <c r="BO113" s="739"/>
      <c r="BP113" s="740"/>
      <c r="BQ113" s="776">
        <v>509198</v>
      </c>
      <c r="BR113" s="777"/>
      <c r="BS113" s="777"/>
      <c r="BT113" s="777"/>
      <c r="BU113" s="777"/>
      <c r="BV113" s="777">
        <v>398752</v>
      </c>
      <c r="BW113" s="777"/>
      <c r="BX113" s="777"/>
      <c r="BY113" s="777"/>
      <c r="BZ113" s="777"/>
      <c r="CA113" s="777">
        <v>319263</v>
      </c>
      <c r="CB113" s="777"/>
      <c r="CC113" s="777"/>
      <c r="CD113" s="777"/>
      <c r="CE113" s="777"/>
      <c r="CF113" s="862">
        <v>0.2</v>
      </c>
      <c r="CG113" s="863"/>
      <c r="CH113" s="863"/>
      <c r="CI113" s="863"/>
      <c r="CJ113" s="863"/>
      <c r="CK113" s="914"/>
      <c r="CL113" s="808"/>
      <c r="CM113" s="804" t="s">
        <v>435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137921</v>
      </c>
      <c r="AB114" s="767"/>
      <c r="AC114" s="767"/>
      <c r="AD114" s="767"/>
      <c r="AE114" s="768"/>
      <c r="AF114" s="769">
        <v>134573</v>
      </c>
      <c r="AG114" s="767"/>
      <c r="AH114" s="767"/>
      <c r="AI114" s="767"/>
      <c r="AJ114" s="768"/>
      <c r="AK114" s="769">
        <v>108352</v>
      </c>
      <c r="AL114" s="767"/>
      <c r="AM114" s="767"/>
      <c r="AN114" s="767"/>
      <c r="AO114" s="768"/>
      <c r="AP114" s="811">
        <v>0.1</v>
      </c>
      <c r="AQ114" s="812"/>
      <c r="AR114" s="812"/>
      <c r="AS114" s="812"/>
      <c r="AT114" s="813"/>
      <c r="AU114" s="919"/>
      <c r="AV114" s="920"/>
      <c r="AW114" s="920"/>
      <c r="AX114" s="920"/>
      <c r="AY114" s="920"/>
      <c r="AZ114" s="804" t="s">
        <v>437</v>
      </c>
      <c r="BA114" s="739"/>
      <c r="BB114" s="739"/>
      <c r="BC114" s="739"/>
      <c r="BD114" s="739"/>
      <c r="BE114" s="739"/>
      <c r="BF114" s="739"/>
      <c r="BG114" s="739"/>
      <c r="BH114" s="739"/>
      <c r="BI114" s="739"/>
      <c r="BJ114" s="739"/>
      <c r="BK114" s="739"/>
      <c r="BL114" s="739"/>
      <c r="BM114" s="739"/>
      <c r="BN114" s="739"/>
      <c r="BO114" s="739"/>
      <c r="BP114" s="740"/>
      <c r="BQ114" s="776">
        <v>55328060</v>
      </c>
      <c r="BR114" s="777"/>
      <c r="BS114" s="777"/>
      <c r="BT114" s="777"/>
      <c r="BU114" s="777"/>
      <c r="BV114" s="777">
        <v>53734494</v>
      </c>
      <c r="BW114" s="777"/>
      <c r="BX114" s="777"/>
      <c r="BY114" s="777"/>
      <c r="BZ114" s="777"/>
      <c r="CA114" s="777">
        <v>56714868</v>
      </c>
      <c r="CB114" s="777"/>
      <c r="CC114" s="777"/>
      <c r="CD114" s="777"/>
      <c r="CE114" s="777"/>
      <c r="CF114" s="862">
        <v>32.5</v>
      </c>
      <c r="CG114" s="863"/>
      <c r="CH114" s="863"/>
      <c r="CI114" s="863"/>
      <c r="CJ114" s="863"/>
      <c r="CK114" s="914"/>
      <c r="CL114" s="808"/>
      <c r="CM114" s="804" t="s">
        <v>438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902185</v>
      </c>
      <c r="AB115" s="906"/>
      <c r="AC115" s="906"/>
      <c r="AD115" s="906"/>
      <c r="AE115" s="907"/>
      <c r="AF115" s="908">
        <v>1091440</v>
      </c>
      <c r="AG115" s="906"/>
      <c r="AH115" s="906"/>
      <c r="AI115" s="906"/>
      <c r="AJ115" s="907"/>
      <c r="AK115" s="908">
        <v>1055174</v>
      </c>
      <c r="AL115" s="906"/>
      <c r="AM115" s="906"/>
      <c r="AN115" s="906"/>
      <c r="AO115" s="907"/>
      <c r="AP115" s="909">
        <v>0.6</v>
      </c>
      <c r="AQ115" s="910"/>
      <c r="AR115" s="910"/>
      <c r="AS115" s="910"/>
      <c r="AT115" s="911"/>
      <c r="AU115" s="919"/>
      <c r="AV115" s="920"/>
      <c r="AW115" s="920"/>
      <c r="AX115" s="920"/>
      <c r="AY115" s="920"/>
      <c r="AZ115" s="804" t="s">
        <v>440</v>
      </c>
      <c r="BA115" s="739"/>
      <c r="BB115" s="739"/>
      <c r="BC115" s="739"/>
      <c r="BD115" s="739"/>
      <c r="BE115" s="739"/>
      <c r="BF115" s="739"/>
      <c r="BG115" s="739"/>
      <c r="BH115" s="739"/>
      <c r="BI115" s="739"/>
      <c r="BJ115" s="739"/>
      <c r="BK115" s="739"/>
      <c r="BL115" s="739"/>
      <c r="BM115" s="739"/>
      <c r="BN115" s="739"/>
      <c r="BO115" s="739"/>
      <c r="BP115" s="740"/>
      <c r="BQ115" s="776">
        <v>2097450</v>
      </c>
      <c r="BR115" s="777"/>
      <c r="BS115" s="777"/>
      <c r="BT115" s="777"/>
      <c r="BU115" s="777"/>
      <c r="BV115" s="777">
        <v>2058777</v>
      </c>
      <c r="BW115" s="777"/>
      <c r="BX115" s="777"/>
      <c r="BY115" s="777"/>
      <c r="BZ115" s="777"/>
      <c r="CA115" s="777">
        <v>1965526</v>
      </c>
      <c r="CB115" s="777"/>
      <c r="CC115" s="777"/>
      <c r="CD115" s="777"/>
      <c r="CE115" s="777"/>
      <c r="CF115" s="862">
        <v>1.1000000000000001</v>
      </c>
      <c r="CG115" s="863"/>
      <c r="CH115" s="863"/>
      <c r="CI115" s="863"/>
      <c r="CJ115" s="863"/>
      <c r="CK115" s="914"/>
      <c r="CL115" s="808"/>
      <c r="CM115" s="804" t="s">
        <v>441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313123</v>
      </c>
      <c r="DH115" s="767"/>
      <c r="DI115" s="767"/>
      <c r="DJ115" s="767"/>
      <c r="DK115" s="768"/>
      <c r="DL115" s="769">
        <v>304288</v>
      </c>
      <c r="DM115" s="767"/>
      <c r="DN115" s="767"/>
      <c r="DO115" s="767"/>
      <c r="DP115" s="768"/>
      <c r="DQ115" s="769">
        <v>856462</v>
      </c>
      <c r="DR115" s="767"/>
      <c r="DS115" s="767"/>
      <c r="DT115" s="767"/>
      <c r="DU115" s="768"/>
      <c r="DV115" s="811">
        <v>0.5</v>
      </c>
      <c r="DW115" s="812"/>
      <c r="DX115" s="812"/>
      <c r="DY115" s="812"/>
      <c r="DZ115" s="813"/>
    </row>
    <row r="116" spans="1:130" s="224" customFormat="1" ht="26.25" customHeight="1" x14ac:dyDescent="0.2">
      <c r="A116" s="903"/>
      <c r="B116" s="904"/>
      <c r="C116" s="826" t="s">
        <v>442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443</v>
      </c>
      <c r="BA116" s="897"/>
      <c r="BB116" s="897"/>
      <c r="BC116" s="897"/>
      <c r="BD116" s="897"/>
      <c r="BE116" s="897"/>
      <c r="BF116" s="897"/>
      <c r="BG116" s="897"/>
      <c r="BH116" s="897"/>
      <c r="BI116" s="897"/>
      <c r="BJ116" s="897"/>
      <c r="BK116" s="897"/>
      <c r="BL116" s="897"/>
      <c r="BM116" s="897"/>
      <c r="BN116" s="897"/>
      <c r="BO116" s="897"/>
      <c r="BP116" s="898"/>
      <c r="BQ116" s="776" t="s">
        <v>122</v>
      </c>
      <c r="BR116" s="777"/>
      <c r="BS116" s="777"/>
      <c r="BT116" s="777"/>
      <c r="BU116" s="777"/>
      <c r="BV116" s="777" t="s">
        <v>122</v>
      </c>
      <c r="BW116" s="777"/>
      <c r="BX116" s="777"/>
      <c r="BY116" s="777"/>
      <c r="BZ116" s="777"/>
      <c r="CA116" s="777" t="s">
        <v>122</v>
      </c>
      <c r="CB116" s="777"/>
      <c r="CC116" s="777"/>
      <c r="CD116" s="777"/>
      <c r="CE116" s="777"/>
      <c r="CF116" s="862" t="s">
        <v>122</v>
      </c>
      <c r="CG116" s="863"/>
      <c r="CH116" s="863"/>
      <c r="CI116" s="863"/>
      <c r="CJ116" s="863"/>
      <c r="CK116" s="914"/>
      <c r="CL116" s="808"/>
      <c r="CM116" s="804" t="s">
        <v>444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11078</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445</v>
      </c>
      <c r="Z117" s="884"/>
      <c r="AA117" s="889">
        <v>43112383</v>
      </c>
      <c r="AB117" s="890"/>
      <c r="AC117" s="890"/>
      <c r="AD117" s="890"/>
      <c r="AE117" s="891"/>
      <c r="AF117" s="892">
        <v>44096699</v>
      </c>
      <c r="AG117" s="890"/>
      <c r="AH117" s="890"/>
      <c r="AI117" s="890"/>
      <c r="AJ117" s="891"/>
      <c r="AK117" s="892">
        <v>44219366</v>
      </c>
      <c r="AL117" s="890"/>
      <c r="AM117" s="890"/>
      <c r="AN117" s="890"/>
      <c r="AO117" s="891"/>
      <c r="AP117" s="893"/>
      <c r="AQ117" s="894"/>
      <c r="AR117" s="894"/>
      <c r="AS117" s="894"/>
      <c r="AT117" s="895"/>
      <c r="AU117" s="919"/>
      <c r="AV117" s="920"/>
      <c r="AW117" s="920"/>
      <c r="AX117" s="920"/>
      <c r="AY117" s="920"/>
      <c r="AZ117" s="850" t="s">
        <v>446</v>
      </c>
      <c r="BA117" s="851"/>
      <c r="BB117" s="851"/>
      <c r="BC117" s="851"/>
      <c r="BD117" s="851"/>
      <c r="BE117" s="851"/>
      <c r="BF117" s="851"/>
      <c r="BG117" s="851"/>
      <c r="BH117" s="851"/>
      <c r="BI117" s="851"/>
      <c r="BJ117" s="851"/>
      <c r="BK117" s="851"/>
      <c r="BL117" s="851"/>
      <c r="BM117" s="851"/>
      <c r="BN117" s="851"/>
      <c r="BO117" s="851"/>
      <c r="BP117" s="852"/>
      <c r="BQ117" s="776" t="s">
        <v>122</v>
      </c>
      <c r="BR117" s="777"/>
      <c r="BS117" s="777"/>
      <c r="BT117" s="777"/>
      <c r="BU117" s="777"/>
      <c r="BV117" s="777" t="s">
        <v>122</v>
      </c>
      <c r="BW117" s="777"/>
      <c r="BX117" s="777"/>
      <c r="BY117" s="777"/>
      <c r="BZ117" s="777"/>
      <c r="CA117" s="777" t="s">
        <v>122</v>
      </c>
      <c r="CB117" s="777"/>
      <c r="CC117" s="777"/>
      <c r="CD117" s="777"/>
      <c r="CE117" s="777"/>
      <c r="CF117" s="862" t="s">
        <v>122</v>
      </c>
      <c r="CG117" s="863"/>
      <c r="CH117" s="863"/>
      <c r="CI117" s="863"/>
      <c r="CJ117" s="863"/>
      <c r="CK117" s="914"/>
      <c r="CL117" s="808"/>
      <c r="CM117" s="804" t="s">
        <v>447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421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418</v>
      </c>
      <c r="AB118" s="883"/>
      <c r="AC118" s="883"/>
      <c r="AD118" s="883"/>
      <c r="AE118" s="884"/>
      <c r="AF118" s="885" t="s">
        <v>419</v>
      </c>
      <c r="AG118" s="883"/>
      <c r="AH118" s="883"/>
      <c r="AI118" s="883"/>
      <c r="AJ118" s="884"/>
      <c r="AK118" s="885" t="s">
        <v>294</v>
      </c>
      <c r="AL118" s="883"/>
      <c r="AM118" s="883"/>
      <c r="AN118" s="883"/>
      <c r="AO118" s="884"/>
      <c r="AP118" s="886" t="s">
        <v>420</v>
      </c>
      <c r="AQ118" s="887"/>
      <c r="AR118" s="887"/>
      <c r="AS118" s="887"/>
      <c r="AT118" s="888"/>
      <c r="AU118" s="919"/>
      <c r="AV118" s="920"/>
      <c r="AW118" s="920"/>
      <c r="AX118" s="920"/>
      <c r="AY118" s="920"/>
      <c r="AZ118" s="825" t="s">
        <v>448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4" t="s">
        <v>449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424</v>
      </c>
      <c r="B119" s="806"/>
      <c r="C119" s="847" t="s">
        <v>425</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v>353118</v>
      </c>
      <c r="AB119" s="876"/>
      <c r="AC119" s="876"/>
      <c r="AD119" s="876"/>
      <c r="AE119" s="877"/>
      <c r="AF119" s="878">
        <v>352339</v>
      </c>
      <c r="AG119" s="876"/>
      <c r="AH119" s="876"/>
      <c r="AI119" s="876"/>
      <c r="AJ119" s="877"/>
      <c r="AK119" s="878">
        <v>351564</v>
      </c>
      <c r="AL119" s="876"/>
      <c r="AM119" s="876"/>
      <c r="AN119" s="876"/>
      <c r="AO119" s="877"/>
      <c r="AP119" s="879">
        <v>0.2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450</v>
      </c>
      <c r="BP119" s="865"/>
      <c r="BQ119" s="866">
        <v>612866483</v>
      </c>
      <c r="BR119" s="832"/>
      <c r="BS119" s="832"/>
      <c r="BT119" s="832"/>
      <c r="BU119" s="832"/>
      <c r="BV119" s="832">
        <v>614203708</v>
      </c>
      <c r="BW119" s="832"/>
      <c r="BX119" s="832"/>
      <c r="BY119" s="832"/>
      <c r="BZ119" s="832"/>
      <c r="CA119" s="832">
        <v>621179080</v>
      </c>
      <c r="CB119" s="832"/>
      <c r="CC119" s="832"/>
      <c r="CD119" s="832"/>
      <c r="CE119" s="832"/>
      <c r="CF119" s="735"/>
      <c r="CG119" s="736"/>
      <c r="CH119" s="736"/>
      <c r="CI119" s="736"/>
      <c r="CJ119" s="821"/>
      <c r="CK119" s="915"/>
      <c r="CL119" s="810"/>
      <c r="CM119" s="825" t="s">
        <v>451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566200</v>
      </c>
      <c r="DH119" s="751"/>
      <c r="DI119" s="751"/>
      <c r="DJ119" s="751"/>
      <c r="DK119" s="752"/>
      <c r="DL119" s="753">
        <v>566200</v>
      </c>
      <c r="DM119" s="751"/>
      <c r="DN119" s="751"/>
      <c r="DO119" s="751"/>
      <c r="DP119" s="752"/>
      <c r="DQ119" s="753">
        <v>566200</v>
      </c>
      <c r="DR119" s="751"/>
      <c r="DS119" s="751"/>
      <c r="DT119" s="751"/>
      <c r="DU119" s="752"/>
      <c r="DV119" s="835">
        <v>0.3</v>
      </c>
      <c r="DW119" s="836"/>
      <c r="DX119" s="836"/>
      <c r="DY119" s="836"/>
      <c r="DZ119" s="837"/>
    </row>
    <row r="120" spans="1:130" s="224" customFormat="1" ht="26.25" customHeight="1" x14ac:dyDescent="0.2">
      <c r="A120" s="807"/>
      <c r="B120" s="808"/>
      <c r="C120" s="804" t="s">
        <v>428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452</v>
      </c>
      <c r="AV120" s="868"/>
      <c r="AW120" s="868"/>
      <c r="AX120" s="868"/>
      <c r="AY120" s="869"/>
      <c r="AZ120" s="847" t="s">
        <v>453</v>
      </c>
      <c r="BA120" s="797"/>
      <c r="BB120" s="797"/>
      <c r="BC120" s="797"/>
      <c r="BD120" s="797"/>
      <c r="BE120" s="797"/>
      <c r="BF120" s="797"/>
      <c r="BG120" s="797"/>
      <c r="BH120" s="797"/>
      <c r="BI120" s="797"/>
      <c r="BJ120" s="797"/>
      <c r="BK120" s="797"/>
      <c r="BL120" s="797"/>
      <c r="BM120" s="797"/>
      <c r="BN120" s="797"/>
      <c r="BO120" s="797"/>
      <c r="BP120" s="798"/>
      <c r="BQ120" s="848">
        <v>80418340</v>
      </c>
      <c r="BR120" s="829"/>
      <c r="BS120" s="829"/>
      <c r="BT120" s="829"/>
      <c r="BU120" s="829"/>
      <c r="BV120" s="829">
        <v>87848216</v>
      </c>
      <c r="BW120" s="829"/>
      <c r="BX120" s="829"/>
      <c r="BY120" s="829"/>
      <c r="BZ120" s="829"/>
      <c r="CA120" s="829">
        <v>99480916</v>
      </c>
      <c r="CB120" s="829"/>
      <c r="CC120" s="829"/>
      <c r="CD120" s="829"/>
      <c r="CE120" s="829"/>
      <c r="CF120" s="853">
        <v>57</v>
      </c>
      <c r="CG120" s="854"/>
      <c r="CH120" s="854"/>
      <c r="CI120" s="854"/>
      <c r="CJ120" s="854"/>
      <c r="CK120" s="855" t="s">
        <v>454</v>
      </c>
      <c r="CL120" s="839"/>
      <c r="CM120" s="839"/>
      <c r="CN120" s="839"/>
      <c r="CO120" s="840"/>
      <c r="CP120" s="859" t="s">
        <v>401</v>
      </c>
      <c r="CQ120" s="860"/>
      <c r="CR120" s="860"/>
      <c r="CS120" s="860"/>
      <c r="CT120" s="860"/>
      <c r="CU120" s="860"/>
      <c r="CV120" s="860"/>
      <c r="CW120" s="860"/>
      <c r="CX120" s="860"/>
      <c r="CY120" s="860"/>
      <c r="CZ120" s="860"/>
      <c r="DA120" s="860"/>
      <c r="DB120" s="860"/>
      <c r="DC120" s="860"/>
      <c r="DD120" s="860"/>
      <c r="DE120" s="860"/>
      <c r="DF120" s="861"/>
      <c r="DG120" s="848">
        <v>55083065</v>
      </c>
      <c r="DH120" s="829"/>
      <c r="DI120" s="829"/>
      <c r="DJ120" s="829"/>
      <c r="DK120" s="829"/>
      <c r="DL120" s="829">
        <v>54009462</v>
      </c>
      <c r="DM120" s="829"/>
      <c r="DN120" s="829"/>
      <c r="DO120" s="829"/>
      <c r="DP120" s="829"/>
      <c r="DQ120" s="829">
        <v>54914715</v>
      </c>
      <c r="DR120" s="829"/>
      <c r="DS120" s="829"/>
      <c r="DT120" s="829"/>
      <c r="DU120" s="829"/>
      <c r="DV120" s="830">
        <v>31.5</v>
      </c>
      <c r="DW120" s="830"/>
      <c r="DX120" s="830"/>
      <c r="DY120" s="830"/>
      <c r="DZ120" s="831"/>
    </row>
    <row r="121" spans="1:130" s="224" customFormat="1" ht="26.25" customHeight="1" x14ac:dyDescent="0.2">
      <c r="A121" s="807"/>
      <c r="B121" s="808"/>
      <c r="C121" s="850" t="s">
        <v>455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4" t="s">
        <v>456</v>
      </c>
      <c r="BA121" s="739"/>
      <c r="BB121" s="739"/>
      <c r="BC121" s="739"/>
      <c r="BD121" s="739"/>
      <c r="BE121" s="739"/>
      <c r="BF121" s="739"/>
      <c r="BG121" s="739"/>
      <c r="BH121" s="739"/>
      <c r="BI121" s="739"/>
      <c r="BJ121" s="739"/>
      <c r="BK121" s="739"/>
      <c r="BL121" s="739"/>
      <c r="BM121" s="739"/>
      <c r="BN121" s="739"/>
      <c r="BO121" s="739"/>
      <c r="BP121" s="740"/>
      <c r="BQ121" s="776">
        <v>78928832</v>
      </c>
      <c r="BR121" s="777"/>
      <c r="BS121" s="777"/>
      <c r="BT121" s="777"/>
      <c r="BU121" s="777"/>
      <c r="BV121" s="777">
        <v>76922431</v>
      </c>
      <c r="BW121" s="777"/>
      <c r="BX121" s="777"/>
      <c r="BY121" s="777"/>
      <c r="BZ121" s="777"/>
      <c r="CA121" s="777">
        <v>76435026</v>
      </c>
      <c r="CB121" s="777"/>
      <c r="CC121" s="777"/>
      <c r="CD121" s="777"/>
      <c r="CE121" s="777"/>
      <c r="CF121" s="862">
        <v>43.8</v>
      </c>
      <c r="CG121" s="863"/>
      <c r="CH121" s="863"/>
      <c r="CI121" s="863"/>
      <c r="CJ121" s="863"/>
      <c r="CK121" s="856"/>
      <c r="CL121" s="842"/>
      <c r="CM121" s="842"/>
      <c r="CN121" s="842"/>
      <c r="CO121" s="843"/>
      <c r="CP121" s="822" t="s">
        <v>400</v>
      </c>
      <c r="CQ121" s="823"/>
      <c r="CR121" s="823"/>
      <c r="CS121" s="823"/>
      <c r="CT121" s="823"/>
      <c r="CU121" s="823"/>
      <c r="CV121" s="823"/>
      <c r="CW121" s="823"/>
      <c r="CX121" s="823"/>
      <c r="CY121" s="823"/>
      <c r="CZ121" s="823"/>
      <c r="DA121" s="823"/>
      <c r="DB121" s="823"/>
      <c r="DC121" s="823"/>
      <c r="DD121" s="823"/>
      <c r="DE121" s="823"/>
      <c r="DF121" s="824"/>
      <c r="DG121" s="776">
        <v>1641094</v>
      </c>
      <c r="DH121" s="777"/>
      <c r="DI121" s="777"/>
      <c r="DJ121" s="777"/>
      <c r="DK121" s="777"/>
      <c r="DL121" s="777">
        <v>2008044</v>
      </c>
      <c r="DM121" s="777"/>
      <c r="DN121" s="777"/>
      <c r="DO121" s="777"/>
      <c r="DP121" s="777"/>
      <c r="DQ121" s="777">
        <v>2102609</v>
      </c>
      <c r="DR121" s="777"/>
      <c r="DS121" s="777"/>
      <c r="DT121" s="777"/>
      <c r="DU121" s="777"/>
      <c r="DV121" s="783">
        <v>1.2</v>
      </c>
      <c r="DW121" s="783"/>
      <c r="DX121" s="783"/>
      <c r="DY121" s="783"/>
      <c r="DZ121" s="784"/>
    </row>
    <row r="122" spans="1:130" s="224" customFormat="1" ht="26.25" customHeight="1" x14ac:dyDescent="0.2">
      <c r="A122" s="807"/>
      <c r="B122" s="808"/>
      <c r="C122" s="804" t="s">
        <v>438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457</v>
      </c>
      <c r="BA122" s="826"/>
      <c r="BB122" s="826"/>
      <c r="BC122" s="826"/>
      <c r="BD122" s="826"/>
      <c r="BE122" s="826"/>
      <c r="BF122" s="826"/>
      <c r="BG122" s="826"/>
      <c r="BH122" s="826"/>
      <c r="BI122" s="826"/>
      <c r="BJ122" s="826"/>
      <c r="BK122" s="826"/>
      <c r="BL122" s="826"/>
      <c r="BM122" s="826"/>
      <c r="BN122" s="826"/>
      <c r="BO122" s="826"/>
      <c r="BP122" s="827"/>
      <c r="BQ122" s="866">
        <v>387760786</v>
      </c>
      <c r="BR122" s="832"/>
      <c r="BS122" s="832"/>
      <c r="BT122" s="832"/>
      <c r="BU122" s="832"/>
      <c r="BV122" s="832">
        <v>390847470</v>
      </c>
      <c r="BW122" s="832"/>
      <c r="BX122" s="832"/>
      <c r="BY122" s="832"/>
      <c r="BZ122" s="832"/>
      <c r="CA122" s="832">
        <v>389531053</v>
      </c>
      <c r="CB122" s="832"/>
      <c r="CC122" s="832"/>
      <c r="CD122" s="832"/>
      <c r="CE122" s="832"/>
      <c r="CF122" s="833">
        <v>223.1</v>
      </c>
      <c r="CG122" s="834"/>
      <c r="CH122" s="834"/>
      <c r="CI122" s="834"/>
      <c r="CJ122" s="834"/>
      <c r="CK122" s="856"/>
      <c r="CL122" s="842"/>
      <c r="CM122" s="842"/>
      <c r="CN122" s="842"/>
      <c r="CO122" s="843"/>
      <c r="CP122" s="822" t="s">
        <v>404</v>
      </c>
      <c r="CQ122" s="823"/>
      <c r="CR122" s="823"/>
      <c r="CS122" s="823"/>
      <c r="CT122" s="823"/>
      <c r="CU122" s="823"/>
      <c r="CV122" s="823"/>
      <c r="CW122" s="823"/>
      <c r="CX122" s="823"/>
      <c r="CY122" s="823"/>
      <c r="CZ122" s="823"/>
      <c r="DA122" s="823"/>
      <c r="DB122" s="823"/>
      <c r="DC122" s="823"/>
      <c r="DD122" s="823"/>
      <c r="DE122" s="823"/>
      <c r="DF122" s="824"/>
      <c r="DG122" s="776">
        <v>1543466</v>
      </c>
      <c r="DH122" s="777"/>
      <c r="DI122" s="777"/>
      <c r="DJ122" s="777"/>
      <c r="DK122" s="777"/>
      <c r="DL122" s="777">
        <v>1470807</v>
      </c>
      <c r="DM122" s="777"/>
      <c r="DN122" s="777"/>
      <c r="DO122" s="777"/>
      <c r="DP122" s="777"/>
      <c r="DQ122" s="777">
        <v>1384378</v>
      </c>
      <c r="DR122" s="777"/>
      <c r="DS122" s="777"/>
      <c r="DT122" s="777"/>
      <c r="DU122" s="777"/>
      <c r="DV122" s="783">
        <v>0.8</v>
      </c>
      <c r="DW122" s="783"/>
      <c r="DX122" s="783"/>
      <c r="DY122" s="783"/>
      <c r="DZ122" s="784"/>
    </row>
    <row r="123" spans="1:130" s="224" customFormat="1" ht="26.25" customHeight="1" x14ac:dyDescent="0.2">
      <c r="A123" s="807"/>
      <c r="B123" s="808"/>
      <c r="C123" s="804" t="s">
        <v>444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11078</v>
      </c>
      <c r="AB123" s="767"/>
      <c r="AC123" s="767"/>
      <c r="AD123" s="767"/>
      <c r="AE123" s="768"/>
      <c r="AF123" s="769">
        <v>11078</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458</v>
      </c>
      <c r="BP123" s="865"/>
      <c r="BQ123" s="819">
        <v>547107958</v>
      </c>
      <c r="BR123" s="820"/>
      <c r="BS123" s="820"/>
      <c r="BT123" s="820"/>
      <c r="BU123" s="820"/>
      <c r="BV123" s="820">
        <v>555618117</v>
      </c>
      <c r="BW123" s="820"/>
      <c r="BX123" s="820"/>
      <c r="BY123" s="820"/>
      <c r="BZ123" s="820"/>
      <c r="CA123" s="820">
        <v>565446995</v>
      </c>
      <c r="CB123" s="820"/>
      <c r="CC123" s="820"/>
      <c r="CD123" s="820"/>
      <c r="CE123" s="820"/>
      <c r="CF123" s="735"/>
      <c r="CG123" s="736"/>
      <c r="CH123" s="736"/>
      <c r="CI123" s="736"/>
      <c r="CJ123" s="821"/>
      <c r="CK123" s="856"/>
      <c r="CL123" s="842"/>
      <c r="CM123" s="842"/>
      <c r="CN123" s="842"/>
      <c r="CO123" s="843"/>
      <c r="CP123" s="822" t="s">
        <v>402</v>
      </c>
      <c r="CQ123" s="823"/>
      <c r="CR123" s="823"/>
      <c r="CS123" s="823"/>
      <c r="CT123" s="823"/>
      <c r="CU123" s="823"/>
      <c r="CV123" s="823"/>
      <c r="CW123" s="823"/>
      <c r="CX123" s="823"/>
      <c r="CY123" s="823"/>
      <c r="CZ123" s="823"/>
      <c r="DA123" s="823"/>
      <c r="DB123" s="823"/>
      <c r="DC123" s="823"/>
      <c r="DD123" s="823"/>
      <c r="DE123" s="823"/>
      <c r="DF123" s="824"/>
      <c r="DG123" s="766">
        <v>1319061</v>
      </c>
      <c r="DH123" s="767"/>
      <c r="DI123" s="767"/>
      <c r="DJ123" s="767"/>
      <c r="DK123" s="768"/>
      <c r="DL123" s="769">
        <v>822922</v>
      </c>
      <c r="DM123" s="767"/>
      <c r="DN123" s="767"/>
      <c r="DO123" s="767"/>
      <c r="DP123" s="768"/>
      <c r="DQ123" s="769">
        <v>635744</v>
      </c>
      <c r="DR123" s="767"/>
      <c r="DS123" s="767"/>
      <c r="DT123" s="767"/>
      <c r="DU123" s="768"/>
      <c r="DV123" s="811">
        <v>0.4</v>
      </c>
      <c r="DW123" s="812"/>
      <c r="DX123" s="812"/>
      <c r="DY123" s="812"/>
      <c r="DZ123" s="813"/>
    </row>
    <row r="124" spans="1:130" s="224" customFormat="1" ht="26.25" customHeight="1" thickBot="1" x14ac:dyDescent="0.25">
      <c r="A124" s="807"/>
      <c r="B124" s="808"/>
      <c r="C124" s="804" t="s">
        <v>447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37.1</v>
      </c>
      <c r="BR124" s="818"/>
      <c r="BS124" s="818"/>
      <c r="BT124" s="818"/>
      <c r="BU124" s="818"/>
      <c r="BV124" s="818">
        <v>34.299999999999997</v>
      </c>
      <c r="BW124" s="818"/>
      <c r="BX124" s="818"/>
      <c r="BY124" s="818"/>
      <c r="BZ124" s="818"/>
      <c r="CA124" s="818">
        <v>31.9</v>
      </c>
      <c r="CB124" s="818"/>
      <c r="CC124" s="818"/>
      <c r="CD124" s="818"/>
      <c r="CE124" s="818"/>
      <c r="CF124" s="713"/>
      <c r="CG124" s="714"/>
      <c r="CH124" s="714"/>
      <c r="CI124" s="714"/>
      <c r="CJ124" s="849"/>
      <c r="CK124" s="857"/>
      <c r="CL124" s="857"/>
      <c r="CM124" s="857"/>
      <c r="CN124" s="857"/>
      <c r="CO124" s="858"/>
      <c r="CP124" s="822" t="s">
        <v>460</v>
      </c>
      <c r="CQ124" s="823"/>
      <c r="CR124" s="823"/>
      <c r="CS124" s="823"/>
      <c r="CT124" s="823"/>
      <c r="CU124" s="823"/>
      <c r="CV124" s="823"/>
      <c r="CW124" s="823"/>
      <c r="CX124" s="823"/>
      <c r="CY124" s="823"/>
      <c r="CZ124" s="823"/>
      <c r="DA124" s="823"/>
      <c r="DB124" s="823"/>
      <c r="DC124" s="823"/>
      <c r="DD124" s="823"/>
      <c r="DE124" s="823"/>
      <c r="DF124" s="824"/>
      <c r="DG124" s="750">
        <v>821588</v>
      </c>
      <c r="DH124" s="751"/>
      <c r="DI124" s="751"/>
      <c r="DJ124" s="751"/>
      <c r="DK124" s="752"/>
      <c r="DL124" s="753">
        <v>703907</v>
      </c>
      <c r="DM124" s="751"/>
      <c r="DN124" s="751"/>
      <c r="DO124" s="751"/>
      <c r="DP124" s="752"/>
      <c r="DQ124" s="753">
        <v>605585</v>
      </c>
      <c r="DR124" s="751"/>
      <c r="DS124" s="751"/>
      <c r="DT124" s="751"/>
      <c r="DU124" s="752"/>
      <c r="DV124" s="835">
        <v>0.3</v>
      </c>
      <c r="DW124" s="836"/>
      <c r="DX124" s="836"/>
      <c r="DY124" s="836"/>
      <c r="DZ124" s="837"/>
    </row>
    <row r="125" spans="1:130" s="224" customFormat="1" ht="26.25" customHeight="1" x14ac:dyDescent="0.2">
      <c r="A125" s="807"/>
      <c r="B125" s="808"/>
      <c r="C125" s="804" t="s">
        <v>449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461</v>
      </c>
      <c r="CL125" s="839"/>
      <c r="CM125" s="839"/>
      <c r="CN125" s="839"/>
      <c r="CO125" s="840"/>
      <c r="CP125" s="847" t="s">
        <v>462</v>
      </c>
      <c r="CQ125" s="797"/>
      <c r="CR125" s="797"/>
      <c r="CS125" s="797"/>
      <c r="CT125" s="797"/>
      <c r="CU125" s="797"/>
      <c r="CV125" s="797"/>
      <c r="CW125" s="797"/>
      <c r="CX125" s="797"/>
      <c r="CY125" s="797"/>
      <c r="CZ125" s="797"/>
      <c r="DA125" s="797"/>
      <c r="DB125" s="797"/>
      <c r="DC125" s="797"/>
      <c r="DD125" s="797"/>
      <c r="DE125" s="797"/>
      <c r="DF125" s="798"/>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4" t="s">
        <v>451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537516</v>
      </c>
      <c r="AB126" s="767"/>
      <c r="AC126" s="767"/>
      <c r="AD126" s="767"/>
      <c r="AE126" s="768"/>
      <c r="AF126" s="769">
        <v>727778</v>
      </c>
      <c r="AG126" s="767"/>
      <c r="AH126" s="767"/>
      <c r="AI126" s="767"/>
      <c r="AJ126" s="768"/>
      <c r="AK126" s="769">
        <v>703589</v>
      </c>
      <c r="AL126" s="767"/>
      <c r="AM126" s="767"/>
      <c r="AN126" s="767"/>
      <c r="AO126" s="768"/>
      <c r="AP126" s="811">
        <v>0.4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463</v>
      </c>
      <c r="CQ126" s="739"/>
      <c r="CR126" s="739"/>
      <c r="CS126" s="739"/>
      <c r="CT126" s="739"/>
      <c r="CU126" s="739"/>
      <c r="CV126" s="739"/>
      <c r="CW126" s="739"/>
      <c r="CX126" s="739"/>
      <c r="CY126" s="739"/>
      <c r="CZ126" s="739"/>
      <c r="DA126" s="739"/>
      <c r="DB126" s="739"/>
      <c r="DC126" s="739"/>
      <c r="DD126" s="739"/>
      <c r="DE126" s="739"/>
      <c r="DF126" s="740"/>
      <c r="DG126" s="776">
        <v>2097450</v>
      </c>
      <c r="DH126" s="777"/>
      <c r="DI126" s="777"/>
      <c r="DJ126" s="777"/>
      <c r="DK126" s="777"/>
      <c r="DL126" s="777">
        <v>2058777</v>
      </c>
      <c r="DM126" s="777"/>
      <c r="DN126" s="777"/>
      <c r="DO126" s="777"/>
      <c r="DP126" s="777"/>
      <c r="DQ126" s="777">
        <v>1965526</v>
      </c>
      <c r="DR126" s="777"/>
      <c r="DS126" s="777"/>
      <c r="DT126" s="777"/>
      <c r="DU126" s="777"/>
      <c r="DV126" s="783">
        <v>1.1000000000000001</v>
      </c>
      <c r="DW126" s="783"/>
      <c r="DX126" s="783"/>
      <c r="DY126" s="783"/>
      <c r="DZ126" s="784"/>
    </row>
    <row r="127" spans="1:130" s="224" customFormat="1" ht="26.25" customHeight="1" x14ac:dyDescent="0.2">
      <c r="A127" s="809"/>
      <c r="B127" s="810"/>
      <c r="C127" s="825" t="s">
        <v>464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473</v>
      </c>
      <c r="AB127" s="767"/>
      <c r="AC127" s="767"/>
      <c r="AD127" s="767"/>
      <c r="AE127" s="768"/>
      <c r="AF127" s="769">
        <v>245</v>
      </c>
      <c r="AG127" s="767"/>
      <c r="AH127" s="767"/>
      <c r="AI127" s="767"/>
      <c r="AJ127" s="768"/>
      <c r="AK127" s="769">
        <v>21</v>
      </c>
      <c r="AL127" s="767"/>
      <c r="AM127" s="767"/>
      <c r="AN127" s="767"/>
      <c r="AO127" s="768"/>
      <c r="AP127" s="811">
        <v>0</v>
      </c>
      <c r="AQ127" s="812"/>
      <c r="AR127" s="812"/>
      <c r="AS127" s="812"/>
      <c r="AT127" s="813"/>
      <c r="AU127" s="226"/>
      <c r="AV127" s="226"/>
      <c r="AW127" s="226"/>
      <c r="AX127" s="828" t="s">
        <v>465</v>
      </c>
      <c r="AY127" s="801"/>
      <c r="AZ127" s="801"/>
      <c r="BA127" s="801"/>
      <c r="BB127" s="801"/>
      <c r="BC127" s="801"/>
      <c r="BD127" s="801"/>
      <c r="BE127" s="802"/>
      <c r="BF127" s="800" t="s">
        <v>466</v>
      </c>
      <c r="BG127" s="801"/>
      <c r="BH127" s="801"/>
      <c r="BI127" s="801"/>
      <c r="BJ127" s="801"/>
      <c r="BK127" s="801"/>
      <c r="BL127" s="802"/>
      <c r="BM127" s="800" t="s">
        <v>467</v>
      </c>
      <c r="BN127" s="801"/>
      <c r="BO127" s="801"/>
      <c r="BP127" s="801"/>
      <c r="BQ127" s="801"/>
      <c r="BR127" s="801"/>
      <c r="BS127" s="802"/>
      <c r="BT127" s="800" t="s">
        <v>468</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469</v>
      </c>
      <c r="CQ127" s="739"/>
      <c r="CR127" s="739"/>
      <c r="CS127" s="739"/>
      <c r="CT127" s="739"/>
      <c r="CU127" s="739"/>
      <c r="CV127" s="739"/>
      <c r="CW127" s="739"/>
      <c r="CX127" s="739"/>
      <c r="CY127" s="739"/>
      <c r="CZ127" s="739"/>
      <c r="DA127" s="739"/>
      <c r="DB127" s="739"/>
      <c r="DC127" s="739"/>
      <c r="DD127" s="739"/>
      <c r="DE127" s="739"/>
      <c r="DF127" s="740"/>
      <c r="DG127" s="776" t="s">
        <v>122</v>
      </c>
      <c r="DH127" s="777"/>
      <c r="DI127" s="777"/>
      <c r="DJ127" s="777"/>
      <c r="DK127" s="777"/>
      <c r="DL127" s="777" t="s">
        <v>122</v>
      </c>
      <c r="DM127" s="777"/>
      <c r="DN127" s="777"/>
      <c r="DO127" s="777"/>
      <c r="DP127" s="777"/>
      <c r="DQ127" s="777" t="s">
        <v>122</v>
      </c>
      <c r="DR127" s="777"/>
      <c r="DS127" s="777"/>
      <c r="DT127" s="777"/>
      <c r="DU127" s="777"/>
      <c r="DV127" s="783" t="s">
        <v>122</v>
      </c>
      <c r="DW127" s="783"/>
      <c r="DX127" s="783"/>
      <c r="DY127" s="783"/>
      <c r="DZ127" s="784"/>
    </row>
    <row r="128" spans="1:130" s="224" customFormat="1" ht="26.25" customHeight="1" thickBot="1" x14ac:dyDescent="0.25">
      <c r="A128" s="785" t="s">
        <v>470</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471</v>
      </c>
      <c r="X128" s="787"/>
      <c r="Y128" s="787"/>
      <c r="Z128" s="788"/>
      <c r="AA128" s="789">
        <v>10286472</v>
      </c>
      <c r="AB128" s="790"/>
      <c r="AC128" s="790"/>
      <c r="AD128" s="790"/>
      <c r="AE128" s="791"/>
      <c r="AF128" s="792">
        <v>10155431</v>
      </c>
      <c r="AG128" s="790"/>
      <c r="AH128" s="790"/>
      <c r="AI128" s="790"/>
      <c r="AJ128" s="791"/>
      <c r="AK128" s="792">
        <v>10173563</v>
      </c>
      <c r="AL128" s="790"/>
      <c r="AM128" s="790"/>
      <c r="AN128" s="790"/>
      <c r="AO128" s="791"/>
      <c r="AP128" s="793"/>
      <c r="AQ128" s="794"/>
      <c r="AR128" s="794"/>
      <c r="AS128" s="794"/>
      <c r="AT128" s="795"/>
      <c r="AU128" s="226"/>
      <c r="AV128" s="226"/>
      <c r="AW128" s="226"/>
      <c r="AX128" s="796" t="s">
        <v>472</v>
      </c>
      <c r="AY128" s="797"/>
      <c r="AZ128" s="797"/>
      <c r="BA128" s="797"/>
      <c r="BB128" s="797"/>
      <c r="BC128" s="797"/>
      <c r="BD128" s="797"/>
      <c r="BE128" s="798"/>
      <c r="BF128" s="773" t="s">
        <v>122</v>
      </c>
      <c r="BG128" s="774"/>
      <c r="BH128" s="774"/>
      <c r="BI128" s="774"/>
      <c r="BJ128" s="774"/>
      <c r="BK128" s="774"/>
      <c r="BL128" s="799"/>
      <c r="BM128" s="773">
        <v>11.25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473</v>
      </c>
      <c r="CQ128" s="717"/>
      <c r="CR128" s="717"/>
      <c r="CS128" s="717"/>
      <c r="CT128" s="717"/>
      <c r="CU128" s="717"/>
      <c r="CV128" s="717"/>
      <c r="CW128" s="717"/>
      <c r="CX128" s="717"/>
      <c r="CY128" s="717"/>
      <c r="CZ128" s="717"/>
      <c r="DA128" s="717"/>
      <c r="DB128" s="717"/>
      <c r="DC128" s="717"/>
      <c r="DD128" s="717"/>
      <c r="DE128" s="717"/>
      <c r="DF128" s="718"/>
      <c r="DG128" s="779" t="s">
        <v>122</v>
      </c>
      <c r="DH128" s="780"/>
      <c r="DI128" s="780"/>
      <c r="DJ128" s="780"/>
      <c r="DK128" s="780"/>
      <c r="DL128" s="780" t="s">
        <v>122</v>
      </c>
      <c r="DM128" s="780"/>
      <c r="DN128" s="780"/>
      <c r="DO128" s="780"/>
      <c r="DP128" s="780"/>
      <c r="DQ128" s="780" t="s">
        <v>122</v>
      </c>
      <c r="DR128" s="780"/>
      <c r="DS128" s="780"/>
      <c r="DT128" s="780"/>
      <c r="DU128" s="780"/>
      <c r="DV128" s="781" t="s">
        <v>122</v>
      </c>
      <c r="DW128" s="781"/>
      <c r="DX128" s="781"/>
      <c r="DY128" s="781"/>
      <c r="DZ128" s="782"/>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474</v>
      </c>
      <c r="X129" s="764"/>
      <c r="Y129" s="764"/>
      <c r="Z129" s="765"/>
      <c r="AA129" s="766">
        <v>199938663</v>
      </c>
      <c r="AB129" s="767"/>
      <c r="AC129" s="767"/>
      <c r="AD129" s="767"/>
      <c r="AE129" s="768"/>
      <c r="AF129" s="769">
        <v>193465064</v>
      </c>
      <c r="AG129" s="767"/>
      <c r="AH129" s="767"/>
      <c r="AI129" s="767"/>
      <c r="AJ129" s="768"/>
      <c r="AK129" s="769">
        <v>197591090</v>
      </c>
      <c r="AL129" s="767"/>
      <c r="AM129" s="767"/>
      <c r="AN129" s="767"/>
      <c r="AO129" s="768"/>
      <c r="AP129" s="770"/>
      <c r="AQ129" s="771"/>
      <c r="AR129" s="771"/>
      <c r="AS129" s="771"/>
      <c r="AT129" s="772"/>
      <c r="AU129" s="227"/>
      <c r="AV129" s="227"/>
      <c r="AW129" s="227"/>
      <c r="AX129" s="738" t="s">
        <v>475</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477</v>
      </c>
      <c r="X130" s="764"/>
      <c r="Y130" s="764"/>
      <c r="Z130" s="765"/>
      <c r="AA130" s="766">
        <v>22716933</v>
      </c>
      <c r="AB130" s="767"/>
      <c r="AC130" s="767"/>
      <c r="AD130" s="767"/>
      <c r="AE130" s="768"/>
      <c r="AF130" s="769">
        <v>22975905</v>
      </c>
      <c r="AG130" s="767"/>
      <c r="AH130" s="767"/>
      <c r="AI130" s="767"/>
      <c r="AJ130" s="768"/>
      <c r="AK130" s="769">
        <v>23016529</v>
      </c>
      <c r="AL130" s="767"/>
      <c r="AM130" s="767"/>
      <c r="AN130" s="767"/>
      <c r="AO130" s="768"/>
      <c r="AP130" s="770"/>
      <c r="AQ130" s="771"/>
      <c r="AR130" s="771"/>
      <c r="AS130" s="771"/>
      <c r="AT130" s="772"/>
      <c r="AU130" s="227"/>
      <c r="AV130" s="227"/>
      <c r="AW130" s="227"/>
      <c r="AX130" s="738" t="s">
        <v>478</v>
      </c>
      <c r="AY130" s="739"/>
      <c r="AZ130" s="739"/>
      <c r="BA130" s="739"/>
      <c r="BB130" s="739"/>
      <c r="BC130" s="739"/>
      <c r="BD130" s="739"/>
      <c r="BE130" s="740"/>
      <c r="BF130" s="741">
        <v>6.1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479</v>
      </c>
      <c r="X131" s="748"/>
      <c r="Y131" s="748"/>
      <c r="Z131" s="749"/>
      <c r="AA131" s="750">
        <v>177221730</v>
      </c>
      <c r="AB131" s="751"/>
      <c r="AC131" s="751"/>
      <c r="AD131" s="751"/>
      <c r="AE131" s="752"/>
      <c r="AF131" s="753">
        <v>170489159</v>
      </c>
      <c r="AG131" s="751"/>
      <c r="AH131" s="751"/>
      <c r="AI131" s="751"/>
      <c r="AJ131" s="752"/>
      <c r="AK131" s="753">
        <v>174574561</v>
      </c>
      <c r="AL131" s="751"/>
      <c r="AM131" s="751"/>
      <c r="AN131" s="751"/>
      <c r="AO131" s="752"/>
      <c r="AP131" s="754"/>
      <c r="AQ131" s="755"/>
      <c r="AR131" s="755"/>
      <c r="AS131" s="755"/>
      <c r="AT131" s="756"/>
      <c r="AU131" s="227"/>
      <c r="AV131" s="227"/>
      <c r="AW131" s="227"/>
      <c r="AX131" s="716" t="s">
        <v>480</v>
      </c>
      <c r="AY131" s="717"/>
      <c r="AZ131" s="717"/>
      <c r="BA131" s="717"/>
      <c r="BB131" s="717"/>
      <c r="BC131" s="717"/>
      <c r="BD131" s="717"/>
      <c r="BE131" s="718"/>
      <c r="BF131" s="719">
        <v>31.9</v>
      </c>
      <c r="BG131" s="720"/>
      <c r="BH131" s="720"/>
      <c r="BI131" s="720"/>
      <c r="BJ131" s="720"/>
      <c r="BK131" s="720"/>
      <c r="BL131" s="721"/>
      <c r="BM131" s="719">
        <v>400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481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482</v>
      </c>
      <c r="W132" s="729"/>
      <c r="X132" s="729"/>
      <c r="Y132" s="729"/>
      <c r="Z132" s="730"/>
      <c r="AA132" s="731">
        <v>5.7041413030000001</v>
      </c>
      <c r="AB132" s="732"/>
      <c r="AC132" s="732"/>
      <c r="AD132" s="732"/>
      <c r="AE132" s="733"/>
      <c r="AF132" s="734">
        <v>6.4317068979999998</v>
      </c>
      <c r="AG132" s="732"/>
      <c r="AH132" s="732"/>
      <c r="AI132" s="732"/>
      <c r="AJ132" s="733"/>
      <c r="AK132" s="734">
        <v>6.3178014559999998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483</v>
      </c>
      <c r="W133" s="708"/>
      <c r="X133" s="708"/>
      <c r="Y133" s="708"/>
      <c r="Z133" s="709"/>
      <c r="AA133" s="710">
        <v>6.2</v>
      </c>
      <c r="AB133" s="711"/>
      <c r="AC133" s="711"/>
      <c r="AD133" s="711"/>
      <c r="AE133" s="712"/>
      <c r="AF133" s="710">
        <v>6.3</v>
      </c>
      <c r="AG133" s="711"/>
      <c r="AH133" s="711"/>
      <c r="AI133" s="711"/>
      <c r="AJ133" s="712"/>
      <c r="AK133" s="710">
        <v>6.1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fpFK5LdQQNJCkdAd4MnAqtkh3ARUGTfX8G62GKuzc6DtPafgviRQWgDTchE94BN1Tsbjl8ZMj4Xlo4v1Tde/A==" saltValue="Ia0IzTAUGzzPCltVCv667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AFCA9-D69B-492E-9B4B-6D5FED2D7833}">
  <sheetPr>
    <pageSetUpPr fitToPage="1"/>
  </sheetPr>
  <dimension ref="A1:DQ105"/>
  <sheetViews>
    <sheetView showGridLines="0" view="pageBreakPreview" topLeftCell="N1"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3JUAwPjSUdkl08gF1yAEL4Yse4cFAb3gOyCZlClfBDijQaCcumpV/P8f6ogpONz7SGW0SvcVDYfgmTh9cCdNSQ==" saltValue="QydMbV/5/XRXHnmDYRMKP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62E6C-F36C-405E-8601-13BCA2860EC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jnym/cMK8r0C9pAbfHmBdeDO+rRhVtXxw5ZPyX2odoDW5hYqCe79bu4nQ0ceKH8gkKOX8v+AApQE/qKtFWeWQ==" saltValue="6Mnkhga5UVOJALNi52pL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65A8-9025-48F7-BCCD-0C76CDC45349}">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486</v>
      </c>
      <c r="AL6" s="260"/>
      <c r="AM6" s="260"/>
      <c r="AN6" s="260"/>
    </row>
    <row r="7" spans="1:46" ht="13.5" customHeight="1" x14ac:dyDescent="0.2">
      <c r="A7" s="259"/>
      <c r="AK7" s="262"/>
      <c r="AL7" s="263"/>
      <c r="AM7" s="263"/>
      <c r="AN7" s="264"/>
      <c r="AO7" s="1101" t="s">
        <v>487</v>
      </c>
      <c r="AP7" s="265"/>
      <c r="AQ7" s="266" t="s">
        <v>488</v>
      </c>
      <c r="AR7" s="267"/>
    </row>
    <row r="8" spans="1:46" ht="13" x14ac:dyDescent="0.2">
      <c r="A8" s="259"/>
      <c r="AK8" s="268"/>
      <c r="AL8" s="269"/>
      <c r="AM8" s="269"/>
      <c r="AN8" s="270"/>
      <c r="AO8" s="1102"/>
      <c r="AP8" s="271" t="s">
        <v>489</v>
      </c>
      <c r="AQ8" s="272" t="s">
        <v>490</v>
      </c>
      <c r="AR8" s="273" t="s">
        <v>491</v>
      </c>
    </row>
    <row r="9" spans="1:46" ht="13" x14ac:dyDescent="0.2">
      <c r="A9" s="259"/>
      <c r="AK9" s="1103" t="s">
        <v>492</v>
      </c>
      <c r="AL9" s="1104"/>
      <c r="AM9" s="1104"/>
      <c r="AN9" s="1105"/>
      <c r="AO9" s="274">
        <v>71082102</v>
      </c>
      <c r="AP9" s="274">
        <v>104882</v>
      </c>
      <c r="AQ9" s="275">
        <v>103356</v>
      </c>
      <c r="AR9" s="276">
        <v>1.5</v>
      </c>
    </row>
    <row r="10" spans="1:46" ht="13.5" customHeight="1" x14ac:dyDescent="0.2">
      <c r="A10" s="259"/>
      <c r="AK10" s="1103" t="s">
        <v>493</v>
      </c>
      <c r="AL10" s="1104"/>
      <c r="AM10" s="1104"/>
      <c r="AN10" s="1105"/>
      <c r="AO10" s="277">
        <v>14717</v>
      </c>
      <c r="AP10" s="277">
        <v>22</v>
      </c>
      <c r="AQ10" s="278">
        <v>104</v>
      </c>
      <c r="AR10" s="279">
        <v>-78.8</v>
      </c>
    </row>
    <row r="11" spans="1:46" ht="13.5" customHeight="1" x14ac:dyDescent="0.2">
      <c r="A11" s="259"/>
      <c r="AK11" s="1103" t="s">
        <v>494</v>
      </c>
      <c r="AL11" s="1104"/>
      <c r="AM11" s="1104"/>
      <c r="AN11" s="1105"/>
      <c r="AO11" s="277">
        <v>980592</v>
      </c>
      <c r="AP11" s="277">
        <v>1447</v>
      </c>
      <c r="AQ11" s="278">
        <v>1054</v>
      </c>
      <c r="AR11" s="279">
        <v>37.299999999999997</v>
      </c>
    </row>
    <row r="12" spans="1:46" ht="13.5" customHeight="1" x14ac:dyDescent="0.2">
      <c r="A12" s="259"/>
      <c r="AK12" s="1103" t="s">
        <v>495</v>
      </c>
      <c r="AL12" s="1104"/>
      <c r="AM12" s="1104"/>
      <c r="AN12" s="1105"/>
      <c r="AO12" s="277" t="s">
        <v>496</v>
      </c>
      <c r="AP12" s="277" t="s">
        <v>496</v>
      </c>
      <c r="AQ12" s="278">
        <v>3</v>
      </c>
      <c r="AR12" s="279" t="s">
        <v>496</v>
      </c>
    </row>
    <row r="13" spans="1:46" ht="13.5" customHeight="1" x14ac:dyDescent="0.2">
      <c r="A13" s="259"/>
      <c r="AK13" s="1103" t="s">
        <v>497</v>
      </c>
      <c r="AL13" s="1104"/>
      <c r="AM13" s="1104"/>
      <c r="AN13" s="1105"/>
      <c r="AO13" s="277">
        <v>1800690</v>
      </c>
      <c r="AP13" s="277">
        <v>2657</v>
      </c>
      <c r="AQ13" s="278">
        <v>1918</v>
      </c>
      <c r="AR13" s="279">
        <v>38.5</v>
      </c>
    </row>
    <row r="14" spans="1:46" ht="13.5" customHeight="1" x14ac:dyDescent="0.2">
      <c r="A14" s="259"/>
      <c r="AK14" s="1103" t="s">
        <v>498</v>
      </c>
      <c r="AL14" s="1104"/>
      <c r="AM14" s="1104"/>
      <c r="AN14" s="1105"/>
      <c r="AO14" s="277">
        <v>1468451</v>
      </c>
      <c r="AP14" s="277">
        <v>2167</v>
      </c>
      <c r="AQ14" s="278">
        <v>1336</v>
      </c>
      <c r="AR14" s="279">
        <v>62.2</v>
      </c>
    </row>
    <row r="15" spans="1:46" ht="13.5" customHeight="1" x14ac:dyDescent="0.2">
      <c r="A15" s="259"/>
      <c r="AK15" s="1106" t="s">
        <v>499</v>
      </c>
      <c r="AL15" s="1107"/>
      <c r="AM15" s="1107"/>
      <c r="AN15" s="1108"/>
      <c r="AO15" s="277">
        <v>-2061643</v>
      </c>
      <c r="AP15" s="277">
        <v>-3042</v>
      </c>
      <c r="AQ15" s="278">
        <v>-3217</v>
      </c>
      <c r="AR15" s="279">
        <v>-5.4</v>
      </c>
    </row>
    <row r="16" spans="1:46" ht="13" x14ac:dyDescent="0.2">
      <c r="A16" s="259"/>
      <c r="AK16" s="1106" t="s">
        <v>177</v>
      </c>
      <c r="AL16" s="1107"/>
      <c r="AM16" s="1107"/>
      <c r="AN16" s="1108"/>
      <c r="AO16" s="277">
        <v>73284909</v>
      </c>
      <c r="AP16" s="277">
        <v>108132</v>
      </c>
      <c r="AQ16" s="278">
        <v>104553</v>
      </c>
      <c r="AR16" s="279">
        <v>3.4</v>
      </c>
    </row>
    <row r="17" spans="1:46" ht="13" x14ac:dyDescent="0.2">
      <c r="A17" s="259"/>
    </row>
    <row r="18" spans="1:46" ht="13" x14ac:dyDescent="0.2">
      <c r="A18" s="259"/>
      <c r="AQ18" s="280"/>
      <c r="AR18" s="280"/>
    </row>
    <row r="19" spans="1:46" ht="13" x14ac:dyDescent="0.2">
      <c r="A19" s="259"/>
      <c r="AK19" s="255" t="s">
        <v>500</v>
      </c>
    </row>
    <row r="20" spans="1:46" ht="13" x14ac:dyDescent="0.2">
      <c r="A20" s="259"/>
      <c r="AK20" s="281"/>
      <c r="AL20" s="282"/>
      <c r="AM20" s="282"/>
      <c r="AN20" s="283"/>
      <c r="AO20" s="284" t="s">
        <v>501</v>
      </c>
      <c r="AP20" s="285" t="s">
        <v>502</v>
      </c>
      <c r="AQ20" s="286" t="s">
        <v>503</v>
      </c>
      <c r="AR20" s="287"/>
    </row>
    <row r="21" spans="1:46" s="260" customFormat="1" ht="13" x14ac:dyDescent="0.2">
      <c r="A21" s="288"/>
      <c r="AK21" s="1109" t="s">
        <v>504</v>
      </c>
      <c r="AL21" s="1110"/>
      <c r="AM21" s="1110"/>
      <c r="AN21" s="1111"/>
      <c r="AO21" s="289">
        <v>11.66</v>
      </c>
      <c r="AP21" s="290">
        <v>11.38</v>
      </c>
      <c r="AQ21" s="291">
        <v>0.28000000000000003</v>
      </c>
      <c r="AS21" s="292"/>
      <c r="AT21" s="288"/>
    </row>
    <row r="22" spans="1:46" s="260" customFormat="1" ht="13" x14ac:dyDescent="0.2">
      <c r="A22" s="288"/>
      <c r="AK22" s="1109" t="s">
        <v>505</v>
      </c>
      <c r="AL22" s="1110"/>
      <c r="AM22" s="1110"/>
      <c r="AN22" s="1111"/>
      <c r="AO22" s="293">
        <v>101.5</v>
      </c>
      <c r="AP22" s="294">
        <v>99.9</v>
      </c>
      <c r="AQ22" s="295">
        <v>1.6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508</v>
      </c>
      <c r="AL29" s="260"/>
      <c r="AM29" s="260"/>
      <c r="AN29" s="260"/>
      <c r="AS29" s="302"/>
    </row>
    <row r="30" spans="1:46" ht="13.5" customHeight="1" x14ac:dyDescent="0.2">
      <c r="A30" s="259"/>
      <c r="AK30" s="262"/>
      <c r="AL30" s="263"/>
      <c r="AM30" s="263"/>
      <c r="AN30" s="264"/>
      <c r="AO30" s="1101" t="s">
        <v>487</v>
      </c>
      <c r="AP30" s="265"/>
      <c r="AQ30" s="266" t="s">
        <v>488</v>
      </c>
      <c r="AR30" s="267"/>
    </row>
    <row r="31" spans="1:46" ht="13" x14ac:dyDescent="0.2">
      <c r="A31" s="259"/>
      <c r="AK31" s="268"/>
      <c r="AL31" s="269"/>
      <c r="AM31" s="269"/>
      <c r="AN31" s="270"/>
      <c r="AO31" s="1102"/>
      <c r="AP31" s="271" t="s">
        <v>489</v>
      </c>
      <c r="AQ31" s="272" t="s">
        <v>490</v>
      </c>
      <c r="AR31" s="273" t="s">
        <v>491</v>
      </c>
    </row>
    <row r="32" spans="1:46" ht="27" customHeight="1" x14ac:dyDescent="0.2">
      <c r="A32" s="259"/>
      <c r="AK32" s="1117" t="s">
        <v>509</v>
      </c>
      <c r="AL32" s="1118"/>
      <c r="AM32" s="1118"/>
      <c r="AN32" s="1119"/>
      <c r="AO32" s="303">
        <v>25500233</v>
      </c>
      <c r="AP32" s="303">
        <v>37626</v>
      </c>
      <c r="AQ32" s="304">
        <v>30018</v>
      </c>
      <c r="AR32" s="305">
        <v>25.3</v>
      </c>
    </row>
    <row r="33" spans="1:46" ht="13.5" customHeight="1" x14ac:dyDescent="0.2">
      <c r="A33" s="259"/>
      <c r="AK33" s="1117" t="s">
        <v>510</v>
      </c>
      <c r="AL33" s="1118"/>
      <c r="AM33" s="1118"/>
      <c r="AN33" s="1119"/>
      <c r="AO33" s="303">
        <v>39228</v>
      </c>
      <c r="AP33" s="303">
        <v>58</v>
      </c>
      <c r="AQ33" s="304">
        <v>2237</v>
      </c>
      <c r="AR33" s="305">
        <v>-97.4</v>
      </c>
    </row>
    <row r="34" spans="1:46" ht="27" customHeight="1" x14ac:dyDescent="0.2">
      <c r="A34" s="259"/>
      <c r="AK34" s="1117" t="s">
        <v>511</v>
      </c>
      <c r="AL34" s="1118"/>
      <c r="AM34" s="1118"/>
      <c r="AN34" s="1119"/>
      <c r="AO34" s="303">
        <v>11761667</v>
      </c>
      <c r="AP34" s="303">
        <v>17354</v>
      </c>
      <c r="AQ34" s="304">
        <v>21851</v>
      </c>
      <c r="AR34" s="305">
        <v>-20.6</v>
      </c>
    </row>
    <row r="35" spans="1:46" ht="27" customHeight="1" x14ac:dyDescent="0.2">
      <c r="A35" s="259"/>
      <c r="AK35" s="1117" t="s">
        <v>512</v>
      </c>
      <c r="AL35" s="1118"/>
      <c r="AM35" s="1118"/>
      <c r="AN35" s="1119"/>
      <c r="AO35" s="303">
        <v>5754712</v>
      </c>
      <c r="AP35" s="303">
        <v>8491</v>
      </c>
      <c r="AQ35" s="304">
        <v>9810</v>
      </c>
      <c r="AR35" s="305">
        <v>-13.4</v>
      </c>
    </row>
    <row r="36" spans="1:46" ht="27" customHeight="1" x14ac:dyDescent="0.2">
      <c r="A36" s="259"/>
      <c r="AK36" s="1117" t="s">
        <v>513</v>
      </c>
      <c r="AL36" s="1118"/>
      <c r="AM36" s="1118"/>
      <c r="AN36" s="1119"/>
      <c r="AO36" s="303">
        <v>108352</v>
      </c>
      <c r="AP36" s="303">
        <v>160</v>
      </c>
      <c r="AQ36" s="304">
        <v>148</v>
      </c>
      <c r="AR36" s="305">
        <v>8.1</v>
      </c>
    </row>
    <row r="37" spans="1:46" ht="13.5" customHeight="1" x14ac:dyDescent="0.2">
      <c r="A37" s="259"/>
      <c r="AK37" s="1117" t="s">
        <v>514</v>
      </c>
      <c r="AL37" s="1118"/>
      <c r="AM37" s="1118"/>
      <c r="AN37" s="1119"/>
      <c r="AO37" s="303">
        <v>1055174</v>
      </c>
      <c r="AP37" s="303">
        <v>1557</v>
      </c>
      <c r="AQ37" s="304">
        <v>1410</v>
      </c>
      <c r="AR37" s="305">
        <v>10.4</v>
      </c>
    </row>
    <row r="38" spans="1:46" ht="27" customHeight="1" x14ac:dyDescent="0.2">
      <c r="A38" s="259"/>
      <c r="AK38" s="1120" t="s">
        <v>515</v>
      </c>
      <c r="AL38" s="1121"/>
      <c r="AM38" s="1121"/>
      <c r="AN38" s="1122"/>
      <c r="AO38" s="306" t="s">
        <v>496</v>
      </c>
      <c r="AP38" s="306" t="s">
        <v>496</v>
      </c>
      <c r="AQ38" s="307">
        <v>0</v>
      </c>
      <c r="AR38" s="295" t="s">
        <v>496</v>
      </c>
      <c r="AS38" s="302"/>
    </row>
    <row r="39" spans="1:46" ht="13" x14ac:dyDescent="0.2">
      <c r="A39" s="259"/>
      <c r="AK39" s="1120" t="s">
        <v>516</v>
      </c>
      <c r="AL39" s="1121"/>
      <c r="AM39" s="1121"/>
      <c r="AN39" s="1122"/>
      <c r="AO39" s="303">
        <v>-10173563</v>
      </c>
      <c r="AP39" s="303">
        <v>-15011</v>
      </c>
      <c r="AQ39" s="304">
        <v>-17155</v>
      </c>
      <c r="AR39" s="305">
        <v>-12.5</v>
      </c>
      <c r="AS39" s="302"/>
    </row>
    <row r="40" spans="1:46" ht="27" customHeight="1" x14ac:dyDescent="0.2">
      <c r="A40" s="259"/>
      <c r="AK40" s="1117" t="s">
        <v>517</v>
      </c>
      <c r="AL40" s="1118"/>
      <c r="AM40" s="1118"/>
      <c r="AN40" s="1119"/>
      <c r="AO40" s="303">
        <v>-23016529</v>
      </c>
      <c r="AP40" s="303">
        <v>-33961</v>
      </c>
      <c r="AQ40" s="304">
        <v>-31149</v>
      </c>
      <c r="AR40" s="305">
        <v>9</v>
      </c>
      <c r="AS40" s="302"/>
    </row>
    <row r="41" spans="1:46" ht="13" x14ac:dyDescent="0.2">
      <c r="A41" s="259"/>
      <c r="AK41" s="1123" t="s">
        <v>287</v>
      </c>
      <c r="AL41" s="1124"/>
      <c r="AM41" s="1124"/>
      <c r="AN41" s="1125"/>
      <c r="AO41" s="303">
        <v>11029274</v>
      </c>
      <c r="AP41" s="303">
        <v>16274</v>
      </c>
      <c r="AQ41" s="304">
        <v>17170</v>
      </c>
      <c r="AR41" s="305">
        <v>-5.2</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518</v>
      </c>
    </row>
    <row r="48" spans="1:46" ht="13" x14ac:dyDescent="0.2">
      <c r="A48" s="259"/>
      <c r="AK48" s="313" t="s">
        <v>519</v>
      </c>
      <c r="AL48" s="313"/>
      <c r="AM48" s="313"/>
      <c r="AN48" s="313"/>
      <c r="AO48" s="313"/>
      <c r="AP48" s="313"/>
      <c r="AQ48" s="314"/>
      <c r="AR48" s="313"/>
    </row>
    <row r="49" spans="1:44" ht="13.5" customHeight="1" x14ac:dyDescent="0.2">
      <c r="A49" s="259"/>
      <c r="AK49" s="315"/>
      <c r="AL49" s="316"/>
      <c r="AM49" s="1112" t="s">
        <v>487</v>
      </c>
      <c r="AN49" s="1114" t="s">
        <v>520</v>
      </c>
      <c r="AO49" s="1115"/>
      <c r="AP49" s="1115"/>
      <c r="AQ49" s="1115"/>
      <c r="AR49" s="1116"/>
    </row>
    <row r="50" spans="1:44" ht="13" x14ac:dyDescent="0.2">
      <c r="A50" s="259"/>
      <c r="AK50" s="317"/>
      <c r="AL50" s="318"/>
      <c r="AM50" s="1113"/>
      <c r="AN50" s="319" t="s">
        <v>521</v>
      </c>
      <c r="AO50" s="320" t="s">
        <v>522</v>
      </c>
      <c r="AP50" s="321" t="s">
        <v>523</v>
      </c>
      <c r="AQ50" s="322" t="s">
        <v>524</v>
      </c>
      <c r="AR50" s="323" t="s">
        <v>525</v>
      </c>
    </row>
    <row r="51" spans="1:44" ht="13" x14ac:dyDescent="0.2">
      <c r="A51" s="259"/>
      <c r="AK51" s="315" t="s">
        <v>526</v>
      </c>
      <c r="AL51" s="316"/>
      <c r="AM51" s="324">
        <v>39263134</v>
      </c>
      <c r="AN51" s="325">
        <v>56229</v>
      </c>
      <c r="AO51" s="326">
        <v>5.7</v>
      </c>
      <c r="AP51" s="327">
        <v>57132</v>
      </c>
      <c r="AQ51" s="328">
        <v>4</v>
      </c>
      <c r="AR51" s="329">
        <v>1.7</v>
      </c>
    </row>
    <row r="52" spans="1:44" ht="13" x14ac:dyDescent="0.2">
      <c r="A52" s="259"/>
      <c r="AK52" s="330"/>
      <c r="AL52" s="331" t="s">
        <v>527</v>
      </c>
      <c r="AM52" s="332">
        <v>19373731</v>
      </c>
      <c r="AN52" s="333">
        <v>27745</v>
      </c>
      <c r="AO52" s="334">
        <v>15.3</v>
      </c>
      <c r="AP52" s="335">
        <v>30126</v>
      </c>
      <c r="AQ52" s="336">
        <v>2.8</v>
      </c>
      <c r="AR52" s="337">
        <v>12.5</v>
      </c>
    </row>
    <row r="53" spans="1:44" ht="13" x14ac:dyDescent="0.2">
      <c r="A53" s="259"/>
      <c r="AK53" s="315" t="s">
        <v>528</v>
      </c>
      <c r="AL53" s="316"/>
      <c r="AM53" s="324">
        <v>45551881</v>
      </c>
      <c r="AN53" s="325">
        <v>65609</v>
      </c>
      <c r="AO53" s="326">
        <v>16.7</v>
      </c>
      <c r="AP53" s="327">
        <v>58766</v>
      </c>
      <c r="AQ53" s="328">
        <v>2.9</v>
      </c>
      <c r="AR53" s="329">
        <v>13.8</v>
      </c>
    </row>
    <row r="54" spans="1:44" ht="13" x14ac:dyDescent="0.2">
      <c r="A54" s="259"/>
      <c r="AK54" s="330"/>
      <c r="AL54" s="331" t="s">
        <v>527</v>
      </c>
      <c r="AM54" s="332">
        <v>20973408</v>
      </c>
      <c r="AN54" s="333">
        <v>30208</v>
      </c>
      <c r="AO54" s="334">
        <v>8.9</v>
      </c>
      <c r="AP54" s="335">
        <v>29363</v>
      </c>
      <c r="AQ54" s="336">
        <v>-2.5</v>
      </c>
      <c r="AR54" s="337">
        <v>11.4</v>
      </c>
    </row>
    <row r="55" spans="1:44" ht="13" x14ac:dyDescent="0.2">
      <c r="A55" s="259"/>
      <c r="AK55" s="315" t="s">
        <v>529</v>
      </c>
      <c r="AL55" s="316"/>
      <c r="AM55" s="324">
        <v>38121160</v>
      </c>
      <c r="AN55" s="325">
        <v>55322</v>
      </c>
      <c r="AO55" s="326">
        <v>-15.7</v>
      </c>
      <c r="AP55" s="327">
        <v>62482</v>
      </c>
      <c r="AQ55" s="328">
        <v>6.3</v>
      </c>
      <c r="AR55" s="329">
        <v>-22</v>
      </c>
    </row>
    <row r="56" spans="1:44" ht="13" x14ac:dyDescent="0.2">
      <c r="A56" s="259"/>
      <c r="AK56" s="330"/>
      <c r="AL56" s="331" t="s">
        <v>527</v>
      </c>
      <c r="AM56" s="332">
        <v>17246292</v>
      </c>
      <c r="AN56" s="333">
        <v>25028</v>
      </c>
      <c r="AO56" s="334">
        <v>-17.100000000000001</v>
      </c>
      <c r="AP56" s="335">
        <v>34626</v>
      </c>
      <c r="AQ56" s="336">
        <v>17.899999999999999</v>
      </c>
      <c r="AR56" s="337">
        <v>-35</v>
      </c>
    </row>
    <row r="57" spans="1:44" ht="13" x14ac:dyDescent="0.2">
      <c r="A57" s="259"/>
      <c r="AK57" s="315" t="s">
        <v>530</v>
      </c>
      <c r="AL57" s="316"/>
      <c r="AM57" s="324">
        <v>36457850</v>
      </c>
      <c r="AN57" s="325">
        <v>53321</v>
      </c>
      <c r="AO57" s="326">
        <v>-3.6</v>
      </c>
      <c r="AP57" s="327">
        <v>59288</v>
      </c>
      <c r="AQ57" s="328">
        <v>-5.0999999999999996</v>
      </c>
      <c r="AR57" s="329">
        <v>1.5</v>
      </c>
    </row>
    <row r="58" spans="1:44" ht="13" x14ac:dyDescent="0.2">
      <c r="A58" s="259"/>
      <c r="AK58" s="330"/>
      <c r="AL58" s="331" t="s">
        <v>527</v>
      </c>
      <c r="AM58" s="332">
        <v>15388900</v>
      </c>
      <c r="AN58" s="333">
        <v>22507</v>
      </c>
      <c r="AO58" s="334">
        <v>-10.1</v>
      </c>
      <c r="AP58" s="335">
        <v>32670</v>
      </c>
      <c r="AQ58" s="336">
        <v>-5.6</v>
      </c>
      <c r="AR58" s="337">
        <v>-4.5</v>
      </c>
    </row>
    <row r="59" spans="1:44" ht="13" x14ac:dyDescent="0.2">
      <c r="A59" s="259"/>
      <c r="AK59" s="315" t="s">
        <v>531</v>
      </c>
      <c r="AL59" s="316"/>
      <c r="AM59" s="324">
        <v>36791215</v>
      </c>
      <c r="AN59" s="325">
        <v>54285</v>
      </c>
      <c r="AO59" s="326">
        <v>1.8</v>
      </c>
      <c r="AP59" s="327">
        <v>63490</v>
      </c>
      <c r="AQ59" s="328">
        <v>7.1</v>
      </c>
      <c r="AR59" s="329">
        <v>-5.3</v>
      </c>
    </row>
    <row r="60" spans="1:44" ht="13" x14ac:dyDescent="0.2">
      <c r="A60" s="259"/>
      <c r="AK60" s="330"/>
      <c r="AL60" s="331" t="s">
        <v>527</v>
      </c>
      <c r="AM60" s="332">
        <v>20002830</v>
      </c>
      <c r="AN60" s="333">
        <v>29514</v>
      </c>
      <c r="AO60" s="334">
        <v>31.1</v>
      </c>
      <c r="AP60" s="335">
        <v>35347</v>
      </c>
      <c r="AQ60" s="336">
        <v>8.1999999999999993</v>
      </c>
      <c r="AR60" s="337">
        <v>22.9</v>
      </c>
    </row>
    <row r="61" spans="1:44" ht="13" x14ac:dyDescent="0.2">
      <c r="A61" s="259"/>
      <c r="AK61" s="315" t="s">
        <v>532</v>
      </c>
      <c r="AL61" s="338"/>
      <c r="AM61" s="324">
        <v>39237048</v>
      </c>
      <c r="AN61" s="325">
        <v>56953</v>
      </c>
      <c r="AO61" s="326">
        <v>1</v>
      </c>
      <c r="AP61" s="327">
        <v>60232</v>
      </c>
      <c r="AQ61" s="339">
        <v>3</v>
      </c>
      <c r="AR61" s="329">
        <v>-2</v>
      </c>
    </row>
    <row r="62" spans="1:44" ht="13" x14ac:dyDescent="0.2">
      <c r="A62" s="259"/>
      <c r="AK62" s="330"/>
      <c r="AL62" s="331" t="s">
        <v>527</v>
      </c>
      <c r="AM62" s="332">
        <v>18597032</v>
      </c>
      <c r="AN62" s="333">
        <v>27000</v>
      </c>
      <c r="AO62" s="334">
        <v>5.6</v>
      </c>
      <c r="AP62" s="335">
        <v>32426</v>
      </c>
      <c r="AQ62" s="336">
        <v>4.2</v>
      </c>
      <c r="AR62" s="337">
        <v>1.4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X2MAa3jIxHtswvIyZwma5j4QBR8mY53vCgRbxjvrojcvyEYQja9D4rwLfqaJqFwn8t5/922XuavCJB9KQjLv5w==" saltValue="HibcZ+MaHP3TRnptcaAr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B0491-288C-4CF5-BD95-4BA787371566}">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484</v>
      </c>
    </row>
    <row r="121" spans="125:125" ht="13.5" hidden="1" customHeight="1" x14ac:dyDescent="0.2">
      <c r="DU121" s="253"/>
    </row>
  </sheetData>
  <sheetProtection algorithmName="SHA-512" hashValue="TKZNKNCf+DRAIl0Ri0LRF4R6+v+kjMON/dgItFzIEGxQG5rwD7LSsx6XivIL4xhbIKGttXZZwYQWUht+/9Gc1Q==" saltValue="YwDbj+kueuK+7FtL0SBW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4137F-661C-4D17-8687-9F433A628A1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484</v>
      </c>
    </row>
  </sheetData>
  <sheetProtection algorithmName="SHA-512" hashValue="UTXKSeoJFee0rdArykqgMwoZNDcxLtlIy6rjYkmnYl7YMiTO7byF1WT079kAqx+dR6wa3aZSg6+aRRVfEcxnCw==" saltValue="f8ftEvBtbU5544HJJA1Q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534</v>
      </c>
      <c r="G46" s="8" t="s">
        <v>535</v>
      </c>
      <c r="H46" s="8" t="s">
        <v>536</v>
      </c>
      <c r="I46" s="8" t="s">
        <v>537</v>
      </c>
      <c r="J46" s="9" t="s">
        <v>538</v>
      </c>
    </row>
    <row r="47" spans="2:10" ht="57.75" customHeight="1" x14ac:dyDescent="0.2">
      <c r="B47" s="10"/>
      <c r="C47" s="1126" t="s">
        <v>3</v>
      </c>
      <c r="D47" s="1126"/>
      <c r="E47" s="1127"/>
      <c r="F47" s="11">
        <v>4.58</v>
      </c>
      <c r="G47" s="12">
        <v>4.53</v>
      </c>
      <c r="H47" s="12">
        <v>5.81</v>
      </c>
      <c r="I47" s="12">
        <v>6.02</v>
      </c>
      <c r="J47" s="13">
        <v>5.9</v>
      </c>
    </row>
    <row r="48" spans="2:10" ht="57.75" customHeight="1" x14ac:dyDescent="0.2">
      <c r="B48" s="14"/>
      <c r="C48" s="1128" t="s">
        <v>4</v>
      </c>
      <c r="D48" s="1128"/>
      <c r="E48" s="1129"/>
      <c r="F48" s="15">
        <v>2.72</v>
      </c>
      <c r="G48" s="16">
        <v>2.8</v>
      </c>
      <c r="H48" s="16">
        <v>3.3</v>
      </c>
      <c r="I48" s="16">
        <v>3.55</v>
      </c>
      <c r="J48" s="17">
        <v>3.4</v>
      </c>
    </row>
    <row r="49" spans="2:10" ht="57.75" customHeight="1" thickBot="1" x14ac:dyDescent="0.25">
      <c r="B49" s="18"/>
      <c r="C49" s="1130" t="s">
        <v>5</v>
      </c>
      <c r="D49" s="1130"/>
      <c r="E49" s="1131"/>
      <c r="F49" s="19" t="s">
        <v>539</v>
      </c>
      <c r="G49" s="20">
        <v>0.14000000000000001</v>
      </c>
      <c r="H49" s="20">
        <v>2.12</v>
      </c>
      <c r="I49" s="20">
        <v>0.17</v>
      </c>
      <c r="J49" s="21" t="s">
        <v>540</v>
      </c>
    </row>
    <row r="50" spans="2:10" ht="13" x14ac:dyDescent="0.2"/>
  </sheetData>
  <sheetProtection algorithmName="SHA-512" hashValue="ZC8+euSlkFGc4CJsXULL5n92HMIPOOcE7xfaOO2Q3zUE9zsI56Mgs8HPRF7nPEnaTarVyUCxjF7q40NArM1/QA==" saltValue="IhT8mGX/9wiwwZR8Tw41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2">
      <c r="A34" s="22"/>
      <c r="B34" s="31"/>
      <c r="C34" s="1136" t="s">
        <v>541</v>
      </c>
      <c r="D34" s="1136"/>
      <c r="E34" s="1137"/>
      <c r="F34" s="32">
        <v>5.14</v>
      </c>
      <c r="G34" s="33">
        <v>5.59</v>
      </c>
      <c r="H34" s="33">
        <v>6.04</v>
      </c>
      <c r="I34" s="33">
        <v>5.39</v>
      </c>
      <c r="J34" s="34">
        <v>4.8600000000000003</v>
      </c>
      <c r="K34" s="22"/>
      <c r="L34" s="22"/>
      <c r="M34" s="22"/>
      <c r="N34" s="22"/>
      <c r="O34" s="22"/>
      <c r="P34" s="22"/>
    </row>
    <row r="35" spans="1:16" ht="39" customHeight="1" x14ac:dyDescent="0.2">
      <c r="A35" s="22"/>
      <c r="B35" s="35"/>
      <c r="C35" s="1132" t="s">
        <v>542</v>
      </c>
      <c r="D35" s="1132"/>
      <c r="E35" s="1133"/>
      <c r="F35" s="36">
        <v>6.35</v>
      </c>
      <c r="G35" s="37">
        <v>6.47</v>
      </c>
      <c r="H35" s="37">
        <v>5.53</v>
      </c>
      <c r="I35" s="37">
        <v>4.93</v>
      </c>
      <c r="J35" s="38">
        <v>4.3</v>
      </c>
      <c r="K35" s="22"/>
      <c r="L35" s="22"/>
      <c r="M35" s="22"/>
      <c r="N35" s="22"/>
      <c r="O35" s="22"/>
      <c r="P35" s="22"/>
    </row>
    <row r="36" spans="1:16" ht="39" customHeight="1" x14ac:dyDescent="0.2">
      <c r="A36" s="22"/>
      <c r="B36" s="35"/>
      <c r="C36" s="1132" t="s">
        <v>543</v>
      </c>
      <c r="D36" s="1132"/>
      <c r="E36" s="1133"/>
      <c r="F36" s="36">
        <v>2.7</v>
      </c>
      <c r="G36" s="37">
        <v>2.77</v>
      </c>
      <c r="H36" s="37">
        <v>3.26</v>
      </c>
      <c r="I36" s="37">
        <v>3.53</v>
      </c>
      <c r="J36" s="38">
        <v>3.37</v>
      </c>
      <c r="K36" s="22"/>
      <c r="L36" s="22"/>
      <c r="M36" s="22"/>
      <c r="N36" s="22"/>
      <c r="O36" s="22"/>
      <c r="P36" s="22"/>
    </row>
    <row r="37" spans="1:16" ht="39" customHeight="1" x14ac:dyDescent="0.2">
      <c r="A37" s="22"/>
      <c r="B37" s="35"/>
      <c r="C37" s="1132" t="s">
        <v>544</v>
      </c>
      <c r="D37" s="1132"/>
      <c r="E37" s="1133"/>
      <c r="F37" s="36">
        <v>0.86</v>
      </c>
      <c r="G37" s="37">
        <v>0.95</v>
      </c>
      <c r="H37" s="37">
        <v>1.3</v>
      </c>
      <c r="I37" s="37">
        <v>1.7</v>
      </c>
      <c r="J37" s="38">
        <v>1.65</v>
      </c>
      <c r="K37" s="22"/>
      <c r="L37" s="22"/>
      <c r="M37" s="22"/>
      <c r="N37" s="22"/>
      <c r="O37" s="22"/>
      <c r="P37" s="22"/>
    </row>
    <row r="38" spans="1:16" ht="39" customHeight="1" x14ac:dyDescent="0.2">
      <c r="A38" s="22"/>
      <c r="B38" s="35"/>
      <c r="C38" s="1132" t="s">
        <v>545</v>
      </c>
      <c r="D38" s="1132"/>
      <c r="E38" s="1133"/>
      <c r="F38" s="36">
        <v>0.6</v>
      </c>
      <c r="G38" s="37">
        <v>1.04</v>
      </c>
      <c r="H38" s="37">
        <v>0.96</v>
      </c>
      <c r="I38" s="37">
        <v>0.67</v>
      </c>
      <c r="J38" s="38">
        <v>0.4</v>
      </c>
      <c r="K38" s="22"/>
      <c r="L38" s="22"/>
      <c r="M38" s="22"/>
      <c r="N38" s="22"/>
      <c r="O38" s="22"/>
      <c r="P38" s="22"/>
    </row>
    <row r="39" spans="1:16" ht="39" customHeight="1" x14ac:dyDescent="0.2">
      <c r="A39" s="22"/>
      <c r="B39" s="35"/>
      <c r="C39" s="1132" t="s">
        <v>546</v>
      </c>
      <c r="D39" s="1132"/>
      <c r="E39" s="1133"/>
      <c r="F39" s="36">
        <v>0.18</v>
      </c>
      <c r="G39" s="37">
        <v>0.3</v>
      </c>
      <c r="H39" s="37">
        <v>0.28000000000000003</v>
      </c>
      <c r="I39" s="37">
        <v>0.38</v>
      </c>
      <c r="J39" s="38">
        <v>0.36</v>
      </c>
      <c r="K39" s="22"/>
      <c r="L39" s="22"/>
      <c r="M39" s="22"/>
      <c r="N39" s="22"/>
      <c r="O39" s="22"/>
      <c r="P39" s="22"/>
    </row>
    <row r="40" spans="1:16" ht="39" customHeight="1" x14ac:dyDescent="0.2">
      <c r="A40" s="22"/>
      <c r="B40" s="35"/>
      <c r="C40" s="1132" t="s">
        <v>547</v>
      </c>
      <c r="D40" s="1132"/>
      <c r="E40" s="1133"/>
      <c r="F40" s="36">
        <v>0.12</v>
      </c>
      <c r="G40" s="37">
        <v>0.25</v>
      </c>
      <c r="H40" s="37">
        <v>0.5</v>
      </c>
      <c r="I40" s="37">
        <v>0.61</v>
      </c>
      <c r="J40" s="38">
        <v>0.19</v>
      </c>
      <c r="K40" s="22"/>
      <c r="L40" s="22"/>
      <c r="M40" s="22"/>
      <c r="N40" s="22"/>
      <c r="O40" s="22"/>
      <c r="P40" s="22"/>
    </row>
    <row r="41" spans="1:16" ht="39" customHeight="1" x14ac:dyDescent="0.2">
      <c r="A41" s="22"/>
      <c r="B41" s="35"/>
      <c r="C41" s="1132" t="s">
        <v>548</v>
      </c>
      <c r="D41" s="1132"/>
      <c r="E41" s="1133"/>
      <c r="F41" s="36">
        <v>0.16</v>
      </c>
      <c r="G41" s="37">
        <v>0.15</v>
      </c>
      <c r="H41" s="37">
        <v>0.15</v>
      </c>
      <c r="I41" s="37">
        <v>0.17</v>
      </c>
      <c r="J41" s="38">
        <v>0.18</v>
      </c>
      <c r="K41" s="22"/>
      <c r="L41" s="22"/>
      <c r="M41" s="22"/>
      <c r="N41" s="22"/>
      <c r="O41" s="22"/>
      <c r="P41" s="22"/>
    </row>
    <row r="42" spans="1:16" ht="39" customHeight="1" x14ac:dyDescent="0.2">
      <c r="A42" s="22"/>
      <c r="B42" s="39"/>
      <c r="C42" s="1132" t="s">
        <v>549</v>
      </c>
      <c r="D42" s="1132"/>
      <c r="E42" s="1133"/>
      <c r="F42" s="36" t="s">
        <v>496</v>
      </c>
      <c r="G42" s="37" t="s">
        <v>496</v>
      </c>
      <c r="H42" s="37" t="s">
        <v>496</v>
      </c>
      <c r="I42" s="37" t="s">
        <v>496</v>
      </c>
      <c r="J42" s="38" t="s">
        <v>496</v>
      </c>
      <c r="K42" s="22"/>
      <c r="L42" s="22"/>
      <c r="M42" s="22"/>
      <c r="N42" s="22"/>
      <c r="O42" s="22"/>
      <c r="P42" s="22"/>
    </row>
    <row r="43" spans="1:16" ht="39" customHeight="1" thickBot="1" x14ac:dyDescent="0.25">
      <c r="A43" s="22"/>
      <c r="B43" s="40"/>
      <c r="C43" s="1134" t="s">
        <v>550</v>
      </c>
      <c r="D43" s="1134"/>
      <c r="E43" s="1135"/>
      <c r="F43" s="41">
        <v>0.03</v>
      </c>
      <c r="G43" s="42">
        <v>0.04</v>
      </c>
      <c r="H43" s="42">
        <v>0.06</v>
      </c>
      <c r="I43" s="42">
        <v>0.04</v>
      </c>
      <c r="J43" s="43">
        <v>0.05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93qiSFbP7MDEvTaiPKTp1YpJkh1L/vBJqbrIjnnq0m8gMV41hFAE2ZC6A9CmV0LOMtCfltGdYe1zRotooZ57w==" saltValue="ognM10liUaeylkus1/n3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534</v>
      </c>
      <c r="L44" s="54" t="s">
        <v>535</v>
      </c>
      <c r="M44" s="54" t="s">
        <v>536</v>
      </c>
      <c r="N44" s="54" t="s">
        <v>537</v>
      </c>
      <c r="O44" s="55" t="s">
        <v>538</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28891</v>
      </c>
      <c r="L45" s="58">
        <v>28386</v>
      </c>
      <c r="M45" s="58">
        <v>26244</v>
      </c>
      <c r="N45" s="58">
        <v>26574</v>
      </c>
      <c r="O45" s="59">
        <v>25500</v>
      </c>
      <c r="P45" s="46"/>
      <c r="Q45" s="46"/>
      <c r="R45" s="46"/>
      <c r="S45" s="46"/>
      <c r="T45" s="46"/>
      <c r="U45" s="46"/>
    </row>
    <row r="46" spans="1:21" ht="30.75" customHeight="1" x14ac:dyDescent="0.2">
      <c r="A46" s="46"/>
      <c r="B46" s="1163"/>
      <c r="C46" s="1164"/>
      <c r="D46" s="60"/>
      <c r="E46" s="1140" t="s">
        <v>11</v>
      </c>
      <c r="F46" s="1140"/>
      <c r="G46" s="1140"/>
      <c r="H46" s="1140"/>
      <c r="I46" s="1140"/>
      <c r="J46" s="1141"/>
      <c r="K46" s="61">
        <v>58</v>
      </c>
      <c r="L46" s="62">
        <v>52</v>
      </c>
      <c r="M46" s="62">
        <v>48</v>
      </c>
      <c r="N46" s="62">
        <v>43</v>
      </c>
      <c r="O46" s="63">
        <v>39</v>
      </c>
      <c r="P46" s="46"/>
      <c r="Q46" s="46"/>
      <c r="R46" s="46"/>
      <c r="S46" s="46"/>
      <c r="T46" s="46"/>
      <c r="U46" s="46"/>
    </row>
    <row r="47" spans="1:21" ht="30.75" customHeight="1" x14ac:dyDescent="0.2">
      <c r="A47" s="46"/>
      <c r="B47" s="1163"/>
      <c r="C47" s="1164"/>
      <c r="D47" s="60"/>
      <c r="E47" s="1140" t="s">
        <v>12</v>
      </c>
      <c r="F47" s="1140"/>
      <c r="G47" s="1140"/>
      <c r="H47" s="1140"/>
      <c r="I47" s="1140"/>
      <c r="J47" s="1141"/>
      <c r="K47" s="61">
        <v>8868</v>
      </c>
      <c r="L47" s="62">
        <v>9592</v>
      </c>
      <c r="M47" s="62">
        <v>10315</v>
      </c>
      <c r="N47" s="62">
        <v>11038</v>
      </c>
      <c r="O47" s="63">
        <v>11762</v>
      </c>
      <c r="P47" s="46"/>
      <c r="Q47" s="46"/>
      <c r="R47" s="46"/>
      <c r="S47" s="46"/>
      <c r="T47" s="46"/>
      <c r="U47" s="46"/>
    </row>
    <row r="48" spans="1:21" ht="30.75" customHeight="1" x14ac:dyDescent="0.2">
      <c r="A48" s="46"/>
      <c r="B48" s="1163"/>
      <c r="C48" s="1164"/>
      <c r="D48" s="60"/>
      <c r="E48" s="1140" t="s">
        <v>13</v>
      </c>
      <c r="F48" s="1140"/>
      <c r="G48" s="1140"/>
      <c r="H48" s="1140"/>
      <c r="I48" s="1140"/>
      <c r="J48" s="1141"/>
      <c r="K48" s="61">
        <v>5819</v>
      </c>
      <c r="L48" s="62">
        <v>5569</v>
      </c>
      <c r="M48" s="62">
        <v>5466</v>
      </c>
      <c r="N48" s="62">
        <v>5216</v>
      </c>
      <c r="O48" s="63">
        <v>5755</v>
      </c>
      <c r="P48" s="46"/>
      <c r="Q48" s="46"/>
      <c r="R48" s="46"/>
      <c r="S48" s="46"/>
      <c r="T48" s="46"/>
      <c r="U48" s="46"/>
    </row>
    <row r="49" spans="1:21" ht="30.75" customHeight="1" x14ac:dyDescent="0.2">
      <c r="A49" s="46"/>
      <c r="B49" s="1163"/>
      <c r="C49" s="1164"/>
      <c r="D49" s="60"/>
      <c r="E49" s="1140" t="s">
        <v>14</v>
      </c>
      <c r="F49" s="1140"/>
      <c r="G49" s="1140"/>
      <c r="H49" s="1140"/>
      <c r="I49" s="1140"/>
      <c r="J49" s="1141"/>
      <c r="K49" s="61">
        <v>126</v>
      </c>
      <c r="L49" s="62">
        <v>132</v>
      </c>
      <c r="M49" s="62">
        <v>138</v>
      </c>
      <c r="N49" s="62">
        <v>135</v>
      </c>
      <c r="O49" s="63">
        <v>108</v>
      </c>
      <c r="P49" s="46"/>
      <c r="Q49" s="46"/>
      <c r="R49" s="46"/>
      <c r="S49" s="46"/>
      <c r="T49" s="46"/>
      <c r="U49" s="46"/>
    </row>
    <row r="50" spans="1:21" ht="30.75" customHeight="1" x14ac:dyDescent="0.2">
      <c r="A50" s="46"/>
      <c r="B50" s="1163"/>
      <c r="C50" s="1164"/>
      <c r="D50" s="60"/>
      <c r="E50" s="1140" t="s">
        <v>15</v>
      </c>
      <c r="F50" s="1140"/>
      <c r="G50" s="1140"/>
      <c r="H50" s="1140"/>
      <c r="I50" s="1140"/>
      <c r="J50" s="1141"/>
      <c r="K50" s="61">
        <v>1160</v>
      </c>
      <c r="L50" s="62">
        <v>1142</v>
      </c>
      <c r="M50" s="62">
        <v>902</v>
      </c>
      <c r="N50" s="62">
        <v>1091</v>
      </c>
      <c r="O50" s="63">
        <v>1055</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496</v>
      </c>
      <c r="L51" s="62" t="s">
        <v>496</v>
      </c>
      <c r="M51" s="62" t="s">
        <v>496</v>
      </c>
      <c r="N51" s="62" t="s">
        <v>496</v>
      </c>
      <c r="O51" s="63" t="s">
        <v>496</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34590</v>
      </c>
      <c r="L52" s="62">
        <v>33521</v>
      </c>
      <c r="M52" s="62">
        <v>33003</v>
      </c>
      <c r="N52" s="62">
        <v>33131</v>
      </c>
      <c r="O52" s="63">
        <v>33191</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10332</v>
      </c>
      <c r="L53" s="67">
        <v>11352</v>
      </c>
      <c r="M53" s="67">
        <v>10110</v>
      </c>
      <c r="N53" s="67">
        <v>10966</v>
      </c>
      <c r="O53" s="68">
        <v>11028</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551</v>
      </c>
      <c r="L57" s="79" t="s">
        <v>552</v>
      </c>
      <c r="M57" s="79" t="s">
        <v>553</v>
      </c>
      <c r="N57" s="79" t="s">
        <v>554</v>
      </c>
      <c r="O57" s="80" t="s">
        <v>555</v>
      </c>
      <c r="P57" s="46"/>
      <c r="Q57" s="46"/>
      <c r="R57" s="46"/>
      <c r="S57" s="46"/>
      <c r="T57" s="46"/>
      <c r="U57" s="46"/>
    </row>
    <row r="58" spans="1:21" ht="31.5" customHeight="1" x14ac:dyDescent="0.2">
      <c r="B58" s="1146" t="s">
        <v>24</v>
      </c>
      <c r="C58" s="1147"/>
      <c r="D58" s="1152" t="s">
        <v>25</v>
      </c>
      <c r="E58" s="1153"/>
      <c r="F58" s="1153"/>
      <c r="G58" s="1153"/>
      <c r="H58" s="1153"/>
      <c r="I58" s="1153"/>
      <c r="J58" s="1154"/>
      <c r="K58" s="81">
        <v>6600</v>
      </c>
      <c r="L58" s="82">
        <v>6600</v>
      </c>
      <c r="M58" s="82">
        <v>6600</v>
      </c>
      <c r="N58" s="82">
        <v>6600</v>
      </c>
      <c r="O58" s="83">
        <v>6600</v>
      </c>
    </row>
    <row r="59" spans="1:21" ht="31.5" customHeight="1" x14ac:dyDescent="0.2">
      <c r="B59" s="1148"/>
      <c r="C59" s="1149"/>
      <c r="D59" s="1155" t="s">
        <v>26</v>
      </c>
      <c r="E59" s="1156"/>
      <c r="F59" s="1156"/>
      <c r="G59" s="1156"/>
      <c r="H59" s="1156"/>
      <c r="I59" s="1156"/>
      <c r="J59" s="1157"/>
      <c r="K59" s="84">
        <v>32540</v>
      </c>
      <c r="L59" s="85">
        <v>34750</v>
      </c>
      <c r="M59" s="85">
        <v>37680</v>
      </c>
      <c r="N59" s="85">
        <v>41330</v>
      </c>
      <c r="O59" s="86">
        <v>45700</v>
      </c>
    </row>
    <row r="60" spans="1:21" ht="31.5" customHeight="1" thickBot="1" x14ac:dyDescent="0.25">
      <c r="B60" s="1150"/>
      <c r="C60" s="1151"/>
      <c r="D60" s="1158" t="s">
        <v>27</v>
      </c>
      <c r="E60" s="1159"/>
      <c r="F60" s="1159"/>
      <c r="G60" s="1159"/>
      <c r="H60" s="1159"/>
      <c r="I60" s="1159"/>
      <c r="J60" s="1160"/>
      <c r="K60" s="87">
        <v>32827</v>
      </c>
      <c r="L60" s="88">
        <v>35028</v>
      </c>
      <c r="M60" s="88">
        <v>37953</v>
      </c>
      <c r="N60" s="88">
        <v>41602</v>
      </c>
      <c r="O60" s="89">
        <v>45973</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bQPTXA78seVaNCd295PUis8bfPQBbQPqj5c1tBDsdCf9mHhyLxIRsLK0Mh+/LYdAitWfc2Z5zaV0Jdh1Y2AMg==" saltValue="rfwQ26LRfMWDPYsO0/Wr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534</v>
      </c>
      <c r="J40" s="101" t="s">
        <v>535</v>
      </c>
      <c r="K40" s="101" t="s">
        <v>536</v>
      </c>
      <c r="L40" s="101" t="s">
        <v>537</v>
      </c>
      <c r="M40" s="102" t="s">
        <v>538</v>
      </c>
    </row>
    <row r="41" spans="2:13" ht="27.75" customHeight="1" x14ac:dyDescent="0.2">
      <c r="B41" s="1181" t="s">
        <v>30</v>
      </c>
      <c r="C41" s="1182"/>
      <c r="D41" s="103"/>
      <c r="E41" s="1183" t="s">
        <v>31</v>
      </c>
      <c r="F41" s="1183"/>
      <c r="G41" s="1183"/>
      <c r="H41" s="1184"/>
      <c r="I41" s="342">
        <v>477105</v>
      </c>
      <c r="J41" s="343">
        <v>486394</v>
      </c>
      <c r="K41" s="343">
        <v>491389</v>
      </c>
      <c r="L41" s="343">
        <v>496217</v>
      </c>
      <c r="M41" s="344">
        <v>499542</v>
      </c>
    </row>
    <row r="42" spans="2:13" ht="27.75" customHeight="1" x14ac:dyDescent="0.2">
      <c r="B42" s="1171"/>
      <c r="C42" s="1172"/>
      <c r="D42" s="104"/>
      <c r="E42" s="1175" t="s">
        <v>32</v>
      </c>
      <c r="F42" s="1175"/>
      <c r="G42" s="1175"/>
      <c r="H42" s="1176"/>
      <c r="I42" s="345">
        <v>4808</v>
      </c>
      <c r="J42" s="346">
        <v>3881</v>
      </c>
      <c r="K42" s="346">
        <v>3135</v>
      </c>
      <c r="L42" s="346">
        <v>2780</v>
      </c>
      <c r="M42" s="347">
        <v>2995</v>
      </c>
    </row>
    <row r="43" spans="2:13" ht="27.75" customHeight="1" x14ac:dyDescent="0.2">
      <c r="B43" s="1171"/>
      <c r="C43" s="1172"/>
      <c r="D43" s="104"/>
      <c r="E43" s="1175" t="s">
        <v>33</v>
      </c>
      <c r="F43" s="1175"/>
      <c r="G43" s="1175"/>
      <c r="H43" s="1176"/>
      <c r="I43" s="345">
        <v>66178</v>
      </c>
      <c r="J43" s="346">
        <v>62544</v>
      </c>
      <c r="K43" s="346">
        <v>60408</v>
      </c>
      <c r="L43" s="346">
        <v>59015</v>
      </c>
      <c r="M43" s="347">
        <v>59643</v>
      </c>
    </row>
    <row r="44" spans="2:13" ht="27.75" customHeight="1" x14ac:dyDescent="0.2">
      <c r="B44" s="1171"/>
      <c r="C44" s="1172"/>
      <c r="D44" s="104"/>
      <c r="E44" s="1175" t="s">
        <v>34</v>
      </c>
      <c r="F44" s="1175"/>
      <c r="G44" s="1175"/>
      <c r="H44" s="1176"/>
      <c r="I44" s="345">
        <v>624</v>
      </c>
      <c r="J44" s="346">
        <v>542</v>
      </c>
      <c r="K44" s="346">
        <v>509</v>
      </c>
      <c r="L44" s="346">
        <v>399</v>
      </c>
      <c r="M44" s="347">
        <v>319</v>
      </c>
    </row>
    <row r="45" spans="2:13" ht="27.75" customHeight="1" x14ac:dyDescent="0.2">
      <c r="B45" s="1171"/>
      <c r="C45" s="1172"/>
      <c r="D45" s="104"/>
      <c r="E45" s="1175" t="s">
        <v>35</v>
      </c>
      <c r="F45" s="1175"/>
      <c r="G45" s="1175"/>
      <c r="H45" s="1176"/>
      <c r="I45" s="345">
        <v>60468</v>
      </c>
      <c r="J45" s="346">
        <v>57094</v>
      </c>
      <c r="K45" s="346">
        <v>55328</v>
      </c>
      <c r="L45" s="346">
        <v>53734</v>
      </c>
      <c r="M45" s="347">
        <v>56715</v>
      </c>
    </row>
    <row r="46" spans="2:13" ht="27.75" customHeight="1" x14ac:dyDescent="0.2">
      <c r="B46" s="1171"/>
      <c r="C46" s="1172"/>
      <c r="D46" s="105"/>
      <c r="E46" s="1175" t="s">
        <v>36</v>
      </c>
      <c r="F46" s="1175"/>
      <c r="G46" s="1175"/>
      <c r="H46" s="1176"/>
      <c r="I46" s="345">
        <v>1925</v>
      </c>
      <c r="J46" s="346">
        <v>2361</v>
      </c>
      <c r="K46" s="346">
        <v>2097</v>
      </c>
      <c r="L46" s="346">
        <v>2059</v>
      </c>
      <c r="M46" s="347">
        <v>1966</v>
      </c>
    </row>
    <row r="47" spans="2:13" ht="27.75" customHeight="1" x14ac:dyDescent="0.2">
      <c r="B47" s="1171"/>
      <c r="C47" s="1172"/>
      <c r="D47" s="106"/>
      <c r="E47" s="1185" t="s">
        <v>37</v>
      </c>
      <c r="F47" s="1186"/>
      <c r="G47" s="1186"/>
      <c r="H47" s="1187"/>
      <c r="I47" s="345" t="s">
        <v>496</v>
      </c>
      <c r="J47" s="346" t="s">
        <v>496</v>
      </c>
      <c r="K47" s="346" t="s">
        <v>496</v>
      </c>
      <c r="L47" s="346" t="s">
        <v>496</v>
      </c>
      <c r="M47" s="347" t="s">
        <v>496</v>
      </c>
    </row>
    <row r="48" spans="2:13" ht="27.75" customHeight="1" x14ac:dyDescent="0.2">
      <c r="B48" s="1171"/>
      <c r="C48" s="1172"/>
      <c r="D48" s="104"/>
      <c r="E48" s="1175" t="s">
        <v>38</v>
      </c>
      <c r="F48" s="1175"/>
      <c r="G48" s="1175"/>
      <c r="H48" s="1176"/>
      <c r="I48" s="345" t="s">
        <v>496</v>
      </c>
      <c r="J48" s="346" t="s">
        <v>496</v>
      </c>
      <c r="K48" s="346" t="s">
        <v>496</v>
      </c>
      <c r="L48" s="346" t="s">
        <v>496</v>
      </c>
      <c r="M48" s="347" t="s">
        <v>496</v>
      </c>
    </row>
    <row r="49" spans="2:13" ht="27.75" customHeight="1" x14ac:dyDescent="0.2">
      <c r="B49" s="1173"/>
      <c r="C49" s="1174"/>
      <c r="D49" s="104"/>
      <c r="E49" s="1175" t="s">
        <v>39</v>
      </c>
      <c r="F49" s="1175"/>
      <c r="G49" s="1175"/>
      <c r="H49" s="1176"/>
      <c r="I49" s="345" t="s">
        <v>496</v>
      </c>
      <c r="J49" s="346" t="s">
        <v>496</v>
      </c>
      <c r="K49" s="346" t="s">
        <v>496</v>
      </c>
      <c r="L49" s="346" t="s">
        <v>496</v>
      </c>
      <c r="M49" s="347" t="s">
        <v>496</v>
      </c>
    </row>
    <row r="50" spans="2:13" ht="27.75" customHeight="1" x14ac:dyDescent="0.2">
      <c r="B50" s="1169" t="s">
        <v>40</v>
      </c>
      <c r="C50" s="1170"/>
      <c r="D50" s="107"/>
      <c r="E50" s="1175" t="s">
        <v>41</v>
      </c>
      <c r="F50" s="1175"/>
      <c r="G50" s="1175"/>
      <c r="H50" s="1176"/>
      <c r="I50" s="345">
        <v>65048</v>
      </c>
      <c r="J50" s="346">
        <v>66716</v>
      </c>
      <c r="K50" s="346">
        <v>80418</v>
      </c>
      <c r="L50" s="346">
        <v>87848</v>
      </c>
      <c r="M50" s="347">
        <v>99481</v>
      </c>
    </row>
    <row r="51" spans="2:13" ht="27.75" customHeight="1" x14ac:dyDescent="0.2">
      <c r="B51" s="1171"/>
      <c r="C51" s="1172"/>
      <c r="D51" s="104"/>
      <c r="E51" s="1175" t="s">
        <v>42</v>
      </c>
      <c r="F51" s="1175"/>
      <c r="G51" s="1175"/>
      <c r="H51" s="1176"/>
      <c r="I51" s="345">
        <v>88008</v>
      </c>
      <c r="J51" s="346">
        <v>80619</v>
      </c>
      <c r="K51" s="346">
        <v>78929</v>
      </c>
      <c r="L51" s="346">
        <v>76922</v>
      </c>
      <c r="M51" s="347">
        <v>76435</v>
      </c>
    </row>
    <row r="52" spans="2:13" ht="27.75" customHeight="1" x14ac:dyDescent="0.2">
      <c r="B52" s="1173"/>
      <c r="C52" s="1174"/>
      <c r="D52" s="104"/>
      <c r="E52" s="1175" t="s">
        <v>43</v>
      </c>
      <c r="F52" s="1175"/>
      <c r="G52" s="1175"/>
      <c r="H52" s="1176"/>
      <c r="I52" s="345">
        <v>377604</v>
      </c>
      <c r="J52" s="346">
        <v>383537</v>
      </c>
      <c r="K52" s="346">
        <v>387761</v>
      </c>
      <c r="L52" s="346">
        <v>390847</v>
      </c>
      <c r="M52" s="347">
        <v>389531</v>
      </c>
    </row>
    <row r="53" spans="2:13" ht="27.75" customHeight="1" thickBot="1" x14ac:dyDescent="0.25">
      <c r="B53" s="1177" t="s">
        <v>19</v>
      </c>
      <c r="C53" s="1178"/>
      <c r="D53" s="108"/>
      <c r="E53" s="1179" t="s">
        <v>44</v>
      </c>
      <c r="F53" s="1179"/>
      <c r="G53" s="1179"/>
      <c r="H53" s="1180"/>
      <c r="I53" s="348">
        <v>80449</v>
      </c>
      <c r="J53" s="349">
        <v>81944</v>
      </c>
      <c r="K53" s="349">
        <v>65759</v>
      </c>
      <c r="L53" s="349">
        <v>58586</v>
      </c>
      <c r="M53" s="350">
        <v>55732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qTl1nVKYLiXmMLpFbTJM6AFczkOIPc0d9vQrWgwFpVVA17uXjGXiUkWx/aXQdTjJFCldwYQuu1Nb96Hhteg1mw==" saltValue="bLrz12kYSm/H/5ziduF2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536</v>
      </c>
      <c r="G54" s="117" t="s">
        <v>537</v>
      </c>
      <c r="H54" s="118" t="s">
        <v>538</v>
      </c>
    </row>
    <row r="55" spans="2:8" ht="52.5" customHeight="1" x14ac:dyDescent="0.2">
      <c r="B55" s="119"/>
      <c r="C55" s="1196" t="s">
        <v>46</v>
      </c>
      <c r="D55" s="1196"/>
      <c r="E55" s="1197"/>
      <c r="F55" s="120">
        <v>11612</v>
      </c>
      <c r="G55" s="120">
        <v>11642</v>
      </c>
      <c r="H55" s="121">
        <v>11666</v>
      </c>
    </row>
    <row r="56" spans="2:8" ht="52.5" customHeight="1" x14ac:dyDescent="0.2">
      <c r="B56" s="122"/>
      <c r="C56" s="1198" t="s">
        <v>47</v>
      </c>
      <c r="D56" s="1198"/>
      <c r="E56" s="1199"/>
      <c r="F56" s="123">
        <v>2671</v>
      </c>
      <c r="G56" s="123">
        <v>2671</v>
      </c>
      <c r="H56" s="124">
        <v>3559</v>
      </c>
    </row>
    <row r="57" spans="2:8" ht="53.25" customHeight="1" x14ac:dyDescent="0.2">
      <c r="B57" s="122"/>
      <c r="C57" s="1200" t="s">
        <v>48</v>
      </c>
      <c r="D57" s="1200"/>
      <c r="E57" s="1201"/>
      <c r="F57" s="125">
        <v>23417</v>
      </c>
      <c r="G57" s="125">
        <v>24249</v>
      </c>
      <c r="H57" s="126">
        <v>27751</v>
      </c>
    </row>
    <row r="58" spans="2:8" ht="45.75" customHeight="1" x14ac:dyDescent="0.2">
      <c r="B58" s="127"/>
      <c r="C58" s="1188" t="s">
        <v>578</v>
      </c>
      <c r="D58" s="1189"/>
      <c r="E58" s="1190"/>
      <c r="F58" s="128">
        <v>5000</v>
      </c>
      <c r="G58" s="128">
        <v>5146</v>
      </c>
      <c r="H58" s="129">
        <v>6296</v>
      </c>
    </row>
    <row r="59" spans="2:8" ht="45.75" customHeight="1" x14ac:dyDescent="0.2">
      <c r="B59" s="127"/>
      <c r="C59" s="1188" t="s">
        <v>579</v>
      </c>
      <c r="D59" s="1189"/>
      <c r="E59" s="1190"/>
      <c r="F59" s="128">
        <v>3620</v>
      </c>
      <c r="G59" s="128">
        <v>3849</v>
      </c>
      <c r="H59" s="129">
        <v>4080</v>
      </c>
    </row>
    <row r="60" spans="2:8" ht="45.75" customHeight="1" x14ac:dyDescent="0.2">
      <c r="B60" s="127"/>
      <c r="C60" s="1188" t="s">
        <v>580</v>
      </c>
      <c r="D60" s="1189"/>
      <c r="E60" s="1190"/>
      <c r="F60" s="128">
        <v>4000</v>
      </c>
      <c r="G60" s="128">
        <v>4000</v>
      </c>
      <c r="H60" s="129">
        <v>4000</v>
      </c>
    </row>
    <row r="61" spans="2:8" ht="45.75" customHeight="1" x14ac:dyDescent="0.2">
      <c r="B61" s="127"/>
      <c r="C61" s="1188" t="s">
        <v>581</v>
      </c>
      <c r="D61" s="1189"/>
      <c r="E61" s="1190"/>
      <c r="F61" s="128">
        <v>620</v>
      </c>
      <c r="G61" s="128">
        <v>620</v>
      </c>
      <c r="H61" s="129">
        <v>3067</v>
      </c>
    </row>
    <row r="62" spans="2:8" ht="45.75" customHeight="1" thickBot="1" x14ac:dyDescent="0.25">
      <c r="B62" s="130"/>
      <c r="C62" s="1191" t="s">
        <v>582</v>
      </c>
      <c r="D62" s="1192"/>
      <c r="E62" s="1193"/>
      <c r="F62" s="131">
        <v>2142</v>
      </c>
      <c r="G62" s="131">
        <v>2143</v>
      </c>
      <c r="H62" s="132">
        <v>2147</v>
      </c>
    </row>
    <row r="63" spans="2:8" ht="52.5" customHeight="1" thickBot="1" x14ac:dyDescent="0.25">
      <c r="B63" s="133"/>
      <c r="C63" s="1194" t="s">
        <v>49</v>
      </c>
      <c r="D63" s="1194"/>
      <c r="E63" s="1195"/>
      <c r="F63" s="134">
        <v>37700</v>
      </c>
      <c r="G63" s="134">
        <v>38562</v>
      </c>
      <c r="H63" s="135">
        <v>42976</v>
      </c>
    </row>
    <row r="64" spans="2:8" ht="13" x14ac:dyDescent="0.2"/>
  </sheetData>
  <sheetProtection algorithmName="SHA-512" hashValue="A2VsUNOpmMJoOoEwzldduPfgj6VEeglBjsazz/Ct8nYsmYz8JMMkGYK8N66blKVbEFU9iqYTFIaCIti42ayF8g==" saltValue="/BcOH/T6SkbZA+ESWUhS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533</v>
      </c>
      <c r="G2" s="149"/>
      <c r="H2" s="150"/>
    </row>
    <row r="3" spans="1:8" x14ac:dyDescent="0.2">
      <c r="A3" s="146" t="s">
        <v>526</v>
      </c>
      <c r="B3" s="151"/>
      <c r="C3" s="152"/>
      <c r="D3" s="153">
        <v>56229</v>
      </c>
      <c r="E3" s="154"/>
      <c r="F3" s="155">
        <v>57132</v>
      </c>
      <c r="G3" s="156"/>
      <c r="H3" s="157"/>
    </row>
    <row r="4" spans="1:8" x14ac:dyDescent="0.2">
      <c r="A4" s="158"/>
      <c r="B4" s="159"/>
      <c r="C4" s="160"/>
      <c r="D4" s="161">
        <v>27745</v>
      </c>
      <c r="E4" s="162"/>
      <c r="F4" s="163">
        <v>30126</v>
      </c>
      <c r="G4" s="164"/>
      <c r="H4" s="165"/>
    </row>
    <row r="5" spans="1:8" x14ac:dyDescent="0.2">
      <c r="A5" s="146" t="s">
        <v>528</v>
      </c>
      <c r="B5" s="151"/>
      <c r="C5" s="152"/>
      <c r="D5" s="153">
        <v>65609</v>
      </c>
      <c r="E5" s="154"/>
      <c r="F5" s="155">
        <v>58766</v>
      </c>
      <c r="G5" s="156"/>
      <c r="H5" s="157"/>
    </row>
    <row r="6" spans="1:8" x14ac:dyDescent="0.2">
      <c r="A6" s="158"/>
      <c r="B6" s="159"/>
      <c r="C6" s="160"/>
      <c r="D6" s="161">
        <v>30208</v>
      </c>
      <c r="E6" s="162"/>
      <c r="F6" s="163">
        <v>29363</v>
      </c>
      <c r="G6" s="164"/>
      <c r="H6" s="165"/>
    </row>
    <row r="7" spans="1:8" x14ac:dyDescent="0.2">
      <c r="A7" s="146" t="s">
        <v>529</v>
      </c>
      <c r="B7" s="151"/>
      <c r="C7" s="152"/>
      <c r="D7" s="153">
        <v>55322</v>
      </c>
      <c r="E7" s="154"/>
      <c r="F7" s="155">
        <v>62482</v>
      </c>
      <c r="G7" s="156"/>
      <c r="H7" s="157"/>
    </row>
    <row r="8" spans="1:8" x14ac:dyDescent="0.2">
      <c r="A8" s="158"/>
      <c r="B8" s="159"/>
      <c r="C8" s="160"/>
      <c r="D8" s="161">
        <v>25028</v>
      </c>
      <c r="E8" s="162"/>
      <c r="F8" s="163">
        <v>34626</v>
      </c>
      <c r="G8" s="164"/>
      <c r="H8" s="165"/>
    </row>
    <row r="9" spans="1:8" x14ac:dyDescent="0.2">
      <c r="A9" s="146" t="s">
        <v>530</v>
      </c>
      <c r="B9" s="151"/>
      <c r="C9" s="152"/>
      <c r="D9" s="153">
        <v>53321</v>
      </c>
      <c r="E9" s="154"/>
      <c r="F9" s="155">
        <v>59288</v>
      </c>
      <c r="G9" s="156"/>
      <c r="H9" s="157"/>
    </row>
    <row r="10" spans="1:8" x14ac:dyDescent="0.2">
      <c r="A10" s="158"/>
      <c r="B10" s="159"/>
      <c r="C10" s="160"/>
      <c r="D10" s="161">
        <v>22507</v>
      </c>
      <c r="E10" s="162"/>
      <c r="F10" s="163">
        <v>32670</v>
      </c>
      <c r="G10" s="164"/>
      <c r="H10" s="165"/>
    </row>
    <row r="11" spans="1:8" x14ac:dyDescent="0.2">
      <c r="A11" s="146" t="s">
        <v>531</v>
      </c>
      <c r="B11" s="151"/>
      <c r="C11" s="152"/>
      <c r="D11" s="153">
        <v>54285</v>
      </c>
      <c r="E11" s="154"/>
      <c r="F11" s="155">
        <v>63490</v>
      </c>
      <c r="G11" s="156"/>
      <c r="H11" s="157"/>
    </row>
    <row r="12" spans="1:8" x14ac:dyDescent="0.2">
      <c r="A12" s="158"/>
      <c r="B12" s="159"/>
      <c r="C12" s="166"/>
      <c r="D12" s="161">
        <v>29514</v>
      </c>
      <c r="E12" s="162"/>
      <c r="F12" s="163">
        <v>35347</v>
      </c>
      <c r="G12" s="164"/>
      <c r="H12" s="165"/>
    </row>
    <row r="13" spans="1:8" x14ac:dyDescent="0.2">
      <c r="A13" s="146"/>
      <c r="B13" s="151"/>
      <c r="C13" s="152"/>
      <c r="D13" s="153">
        <v>56953</v>
      </c>
      <c r="E13" s="154"/>
      <c r="F13" s="155">
        <v>60232</v>
      </c>
      <c r="G13" s="167"/>
      <c r="H13" s="157"/>
    </row>
    <row r="14" spans="1:8" x14ac:dyDescent="0.2">
      <c r="A14" s="158"/>
      <c r="B14" s="159"/>
      <c r="C14" s="160"/>
      <c r="D14" s="161">
        <v>27000</v>
      </c>
      <c r="E14" s="162"/>
      <c r="F14" s="163">
        <v>32426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2.72</v>
      </c>
      <c r="C19" s="168">
        <f>ROUND(VALUE(SUBSTITUTE(実質収支比率等に係る経年分析!G$48,"▲","-")),2)</f>
        <v>2.8</v>
      </c>
      <c r="D19" s="168">
        <f>ROUND(VALUE(SUBSTITUTE(実質収支比率等に係る経年分析!H$48,"▲","-")),2)</f>
        <v>3.3</v>
      </c>
      <c r="E19" s="168">
        <f>ROUND(VALUE(SUBSTITUTE(実質収支比率等に係る経年分析!I$48,"▲","-")),2)</f>
        <v>3.55</v>
      </c>
      <c r="F19" s="168">
        <f>ROUND(VALUE(SUBSTITUTE(実質収支比率等に係る経年分析!J$48,"▲","-")),2)</f>
        <v>3.4</v>
      </c>
    </row>
    <row r="20" spans="1:11" x14ac:dyDescent="0.2">
      <c r="A20" s="168" t="s">
        <v>53</v>
      </c>
      <c r="B20" s="168">
        <f>ROUND(VALUE(SUBSTITUTE(実質収支比率等に係る経年分析!F$47,"▲","-")),2)</f>
        <v>4.58</v>
      </c>
      <c r="C20" s="168">
        <f>ROUND(VALUE(SUBSTITUTE(実質収支比率等に係る経年分析!G$47,"▲","-")),2)</f>
        <v>4.53</v>
      </c>
      <c r="D20" s="168">
        <f>ROUND(VALUE(SUBSTITUTE(実質収支比率等に係る経年分析!H$47,"▲","-")),2)</f>
        <v>5.81</v>
      </c>
      <c r="E20" s="168">
        <f>ROUND(VALUE(SUBSTITUTE(実質収支比率等に係る経年分析!I$47,"▲","-")),2)</f>
        <v>6.02</v>
      </c>
      <c r="F20" s="168">
        <f>ROUND(VALUE(SUBSTITUTE(実質収支比率等に係る経年分析!J$47,"▲","-")),2)</f>
        <v>5.9</v>
      </c>
    </row>
    <row r="21" spans="1:11" x14ac:dyDescent="0.2">
      <c r="A21" s="168" t="s">
        <v>54</v>
      </c>
      <c r="B21" s="168">
        <f>IF(ISNUMBER(VALUE(SUBSTITUTE(実質収支比率等に係る経年分析!F$49,"▲","-"))),ROUND(VALUE(SUBSTITUTE(実質収支比率等に係る経年分析!F$49,"▲","-")),2),NA())</f>
        <v>-0.11</v>
      </c>
      <c r="C21" s="168">
        <f>IF(ISNUMBER(VALUE(SUBSTITUTE(実質収支比率等に係る経年分析!G$49,"▲","-"))),ROUND(VALUE(SUBSTITUTE(実質収支比率等に係る経年分析!G$49,"▲","-")),2),NA())</f>
        <v>0.14000000000000001</v>
      </c>
      <c r="D21" s="168">
        <f>IF(ISNUMBER(VALUE(SUBSTITUTE(実質収支比率等に係る経年分析!H$49,"▲","-"))),ROUND(VALUE(SUBSTITUTE(実質収支比率等に係る経年分析!H$49,"▲","-")),2),NA())</f>
        <v>2.12</v>
      </c>
      <c r="E21" s="168">
        <f>IF(ISNUMBER(VALUE(SUBSTITUTE(実質収支比率等に係る経年分析!I$49,"▲","-"))),ROUND(VALUE(SUBSTITUTE(実質収支比率等に係る経年分析!I$49,"▲","-")),2),NA())</f>
        <v>0.17</v>
      </c>
      <c r="F21" s="168">
        <f>IF(ISNUMBER(VALUE(SUBSTITUTE(実質収支比率等に係る経年分析!J$49,"▲","-"))),ROUND(VALUE(SUBSTITUTE(実質収支比率等に係る経年分析!J$49,"▲","-")),2),NA())</f>
        <v>-7.0000000000000007E-2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0.15</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0.17</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0.18</v>
      </c>
    </row>
    <row r="30" spans="1:11" x14ac:dyDescent="0.2">
      <c r="A30" s="169" t="str">
        <f>IF(連結実質赤字比率に係る赤字・黒字の構成分析!C$40="",NA(),連結実質赤字比率に係る赤字・黒字の構成分析!C$40)</f>
        <v>介護保険事業会計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0.19</v>
      </c>
    </row>
    <row r="31" spans="1:11" x14ac:dyDescent="0.2">
      <c r="A31" s="169" t="str">
        <f>IF(連結実質赤字比率に係る赤字・黒字の構成分析!C$39="",NA(),連結実質赤字比率に係る赤字・黒字の構成分析!C$39)</f>
        <v>競輪事業会計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0.28000000000000003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0.36</v>
      </c>
    </row>
    <row r="32" spans="1:11" x14ac:dyDescent="0.2">
      <c r="A32" s="169" t="str">
        <f>IF(連結実質赤字比率に係る赤字・黒字の構成分析!C$38="",NA(),連結実質赤字比率に係る赤字・黒字の構成分析!C$38)</f>
        <v>国民健康保険事業会計（事業勘定）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v>
      </c>
    </row>
    <row r="33" spans="1:16" x14ac:dyDescent="0.2">
      <c r="A33" s="169" t="str">
        <f>IF(連結実質赤字比率に係る赤字・黒字の構成分析!C$37="",NA(),連結実質赤字比率に係る赤字・黒字の構成分析!C$37)</f>
        <v>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1.65</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2.77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3.26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3.53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3.37</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6.35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6.47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5.53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4.93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4.3</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5.59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6.04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5.39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4.8600000000000003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34590</v>
      </c>
      <c r="E42" s="170"/>
      <c r="F42" s="170"/>
      <c r="G42" s="170">
        <f>'実質公債費比率（分子）の構造'!L$52</f>
        <v>33521</v>
      </c>
      <c r="H42" s="170"/>
      <c r="I42" s="170"/>
      <c r="J42" s="170">
        <f>'実質公債費比率（分子）の構造'!M$52</f>
        <v>33003</v>
      </c>
      <c r="K42" s="170"/>
      <c r="L42" s="170"/>
      <c r="M42" s="170">
        <f>'実質公債費比率（分子）の構造'!N$52</f>
        <v>33131</v>
      </c>
      <c r="N42" s="170"/>
      <c r="O42" s="170"/>
      <c r="P42" s="170">
        <f>'実質公債費比率（分子）の構造'!O$52</f>
        <v>33191</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1160</v>
      </c>
      <c r="C44" s="170"/>
      <c r="D44" s="170"/>
      <c r="E44" s="170">
        <f>'実質公債費比率（分子）の構造'!L$50</f>
        <v>1142</v>
      </c>
      <c r="F44" s="170"/>
      <c r="G44" s="170"/>
      <c r="H44" s="170">
        <f>'実質公債費比率（分子）の構造'!M$50</f>
        <v>902</v>
      </c>
      <c r="I44" s="170"/>
      <c r="J44" s="170"/>
      <c r="K44" s="170">
        <f>'実質公債費比率（分子）の構造'!N$50</f>
        <v>1091</v>
      </c>
      <c r="L44" s="170"/>
      <c r="M44" s="170"/>
      <c r="N44" s="170">
        <f>'実質公債費比率（分子）の構造'!O$50</f>
        <v>1055</v>
      </c>
      <c r="O44" s="170"/>
      <c r="P44" s="170"/>
    </row>
    <row r="45" spans="1:16" x14ac:dyDescent="0.2">
      <c r="A45" s="170" t="s">
        <v>63</v>
      </c>
      <c r="B45" s="170">
        <f>'実質公債費比率（分子）の構造'!K$49</f>
        <v>126</v>
      </c>
      <c r="C45" s="170"/>
      <c r="D45" s="170"/>
      <c r="E45" s="170">
        <f>'実質公債費比率（分子）の構造'!L$49</f>
        <v>132</v>
      </c>
      <c r="F45" s="170"/>
      <c r="G45" s="170"/>
      <c r="H45" s="170">
        <f>'実質公債費比率（分子）の構造'!M$49</f>
        <v>138</v>
      </c>
      <c r="I45" s="170"/>
      <c r="J45" s="170"/>
      <c r="K45" s="170">
        <f>'実質公債費比率（分子）の構造'!N$49</f>
        <v>135</v>
      </c>
      <c r="L45" s="170"/>
      <c r="M45" s="170"/>
      <c r="N45" s="170">
        <f>'実質公債費比率（分子）の構造'!O$49</f>
        <v>108</v>
      </c>
      <c r="O45" s="170"/>
      <c r="P45" s="170"/>
    </row>
    <row r="46" spans="1:16" x14ac:dyDescent="0.2">
      <c r="A46" s="170" t="s">
        <v>64</v>
      </c>
      <c r="B46" s="170">
        <f>'実質公債費比率（分子）の構造'!K$48</f>
        <v>5819</v>
      </c>
      <c r="C46" s="170"/>
      <c r="D46" s="170"/>
      <c r="E46" s="170">
        <f>'実質公債費比率（分子）の構造'!L$48</f>
        <v>5569</v>
      </c>
      <c r="F46" s="170"/>
      <c r="G46" s="170"/>
      <c r="H46" s="170">
        <f>'実質公債費比率（分子）の構造'!M$48</f>
        <v>5466</v>
      </c>
      <c r="I46" s="170"/>
      <c r="J46" s="170"/>
      <c r="K46" s="170">
        <f>'実質公債費比率（分子）の構造'!N$48</f>
        <v>5216</v>
      </c>
      <c r="L46" s="170"/>
      <c r="M46" s="170"/>
      <c r="N46" s="170">
        <f>'実質公債費比率（分子）の構造'!O$48</f>
        <v>5755</v>
      </c>
      <c r="O46" s="170"/>
      <c r="P46" s="170"/>
    </row>
    <row r="47" spans="1:16" x14ac:dyDescent="0.2">
      <c r="A47" s="170" t="s">
        <v>12</v>
      </c>
      <c r="B47" s="170">
        <f>'実質公債費比率（分子）の構造'!K$47</f>
        <v>8868</v>
      </c>
      <c r="C47" s="170"/>
      <c r="D47" s="170"/>
      <c r="E47" s="170">
        <f>'実質公債費比率（分子）の構造'!L$47</f>
        <v>9592</v>
      </c>
      <c r="F47" s="170"/>
      <c r="G47" s="170"/>
      <c r="H47" s="170">
        <f>'実質公債費比率（分子）の構造'!M$47</f>
        <v>10315</v>
      </c>
      <c r="I47" s="170"/>
      <c r="J47" s="170"/>
      <c r="K47" s="170">
        <f>'実質公債費比率（分子）の構造'!N$47</f>
        <v>11038</v>
      </c>
      <c r="L47" s="170"/>
      <c r="M47" s="170"/>
      <c r="N47" s="170">
        <f>'実質公債費比率（分子）の構造'!O$47</f>
        <v>11762</v>
      </c>
      <c r="O47" s="170"/>
      <c r="P47" s="170"/>
    </row>
    <row r="48" spans="1:16" x14ac:dyDescent="0.2">
      <c r="A48" s="170" t="s">
        <v>65</v>
      </c>
      <c r="B48" s="170">
        <f>'実質公債費比率（分子）の構造'!K$46</f>
        <v>58</v>
      </c>
      <c r="C48" s="170"/>
      <c r="D48" s="170"/>
      <c r="E48" s="170">
        <f>'実質公債費比率（分子）の構造'!L$46</f>
        <v>52</v>
      </c>
      <c r="F48" s="170"/>
      <c r="G48" s="170"/>
      <c r="H48" s="170">
        <f>'実質公債費比率（分子）の構造'!M$46</f>
        <v>48</v>
      </c>
      <c r="I48" s="170"/>
      <c r="J48" s="170"/>
      <c r="K48" s="170">
        <f>'実質公債費比率（分子）の構造'!N$46</f>
        <v>43</v>
      </c>
      <c r="L48" s="170"/>
      <c r="M48" s="170"/>
      <c r="N48" s="170">
        <f>'実質公債費比率（分子）の構造'!O$46</f>
        <v>39</v>
      </c>
      <c r="O48" s="170"/>
      <c r="P48" s="170"/>
    </row>
    <row r="49" spans="1:16" x14ac:dyDescent="0.2">
      <c r="A49" s="170" t="s">
        <v>66</v>
      </c>
      <c r="B49" s="170">
        <f>'実質公債費比率（分子）の構造'!K$45</f>
        <v>28891</v>
      </c>
      <c r="C49" s="170"/>
      <c r="D49" s="170"/>
      <c r="E49" s="170">
        <f>'実質公債費比率（分子）の構造'!L$45</f>
        <v>28386</v>
      </c>
      <c r="F49" s="170"/>
      <c r="G49" s="170"/>
      <c r="H49" s="170">
        <f>'実質公債費比率（分子）の構造'!M$45</f>
        <v>26244</v>
      </c>
      <c r="I49" s="170"/>
      <c r="J49" s="170"/>
      <c r="K49" s="170">
        <f>'実質公債費比率（分子）の構造'!N$45</f>
        <v>26574</v>
      </c>
      <c r="L49" s="170"/>
      <c r="M49" s="170"/>
      <c r="N49" s="170">
        <f>'実質公債費比率（分子）の構造'!O$45</f>
        <v>25500</v>
      </c>
      <c r="O49" s="170"/>
      <c r="P49" s="170"/>
    </row>
    <row r="50" spans="1:16" x14ac:dyDescent="0.2">
      <c r="A50" s="170" t="s">
        <v>67</v>
      </c>
      <c r="B50" s="170" t="e">
        <f>NA()</f>
        <v>#N/A</v>
      </c>
      <c r="C50" s="170">
        <f>IF(ISNUMBER('実質公債費比率（分子）の構造'!K$53),'実質公債費比率（分子）の構造'!K$53,NA())</f>
        <v>10332</v>
      </c>
      <c r="D50" s="170" t="e">
        <f>NA()</f>
        <v>#N/A</v>
      </c>
      <c r="E50" s="170" t="e">
        <f>NA()</f>
        <v>#N/A</v>
      </c>
      <c r="F50" s="170">
        <f>IF(ISNUMBER('実質公債費比率（分子）の構造'!L$53),'実質公債費比率（分子）の構造'!L$53,NA())</f>
        <v>11352</v>
      </c>
      <c r="G50" s="170" t="e">
        <f>NA()</f>
        <v>#N/A</v>
      </c>
      <c r="H50" s="170" t="e">
        <f>NA()</f>
        <v>#N/A</v>
      </c>
      <c r="I50" s="170">
        <f>IF(ISNUMBER('実質公債費比率（分子）の構造'!M$53),'実質公債費比率（分子）の構造'!M$53,NA())</f>
        <v>10110</v>
      </c>
      <c r="J50" s="170" t="e">
        <f>NA()</f>
        <v>#N/A</v>
      </c>
      <c r="K50" s="170" t="e">
        <f>NA()</f>
        <v>#N/A</v>
      </c>
      <c r="L50" s="170">
        <f>IF(ISNUMBER('実質公債費比率（分子）の構造'!N$53),'実質公債費比率（分子）の構造'!N$53,NA())</f>
        <v>10966</v>
      </c>
      <c r="M50" s="170" t="e">
        <f>NA()</f>
        <v>#N/A</v>
      </c>
      <c r="N50" s="170" t="e">
        <f>NA()</f>
        <v>#N/A</v>
      </c>
      <c r="O50" s="170">
        <f>IF(ISNUMBER('実質公債費比率（分子）の構造'!O$53),'実質公債費比率（分子）の構造'!O$53,NA())</f>
        <v>11028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377604</v>
      </c>
      <c r="E56" s="169"/>
      <c r="F56" s="169"/>
      <c r="G56" s="169">
        <f>'将来負担比率（分子）の構造'!J$52</f>
        <v>383537</v>
      </c>
      <c r="H56" s="169"/>
      <c r="I56" s="169"/>
      <c r="J56" s="169">
        <f>'将来負担比率（分子）の構造'!K$52</f>
        <v>387761</v>
      </c>
      <c r="K56" s="169"/>
      <c r="L56" s="169"/>
      <c r="M56" s="169">
        <f>'将来負担比率（分子）の構造'!L$52</f>
        <v>390847</v>
      </c>
      <c r="N56" s="169"/>
      <c r="O56" s="169"/>
      <c r="P56" s="169">
        <f>'将来負担比率（分子）の構造'!M$52</f>
        <v>389531</v>
      </c>
    </row>
    <row r="57" spans="1:16" x14ac:dyDescent="0.2">
      <c r="A57" s="169" t="s">
        <v>42</v>
      </c>
      <c r="B57" s="169"/>
      <c r="C57" s="169"/>
      <c r="D57" s="169">
        <f>'将来負担比率（分子）の構造'!I$51</f>
        <v>88008</v>
      </c>
      <c r="E57" s="169"/>
      <c r="F57" s="169"/>
      <c r="G57" s="169">
        <f>'将来負担比率（分子）の構造'!J$51</f>
        <v>80619</v>
      </c>
      <c r="H57" s="169"/>
      <c r="I57" s="169"/>
      <c r="J57" s="169">
        <f>'将来負担比率（分子）の構造'!K$51</f>
        <v>78929</v>
      </c>
      <c r="K57" s="169"/>
      <c r="L57" s="169"/>
      <c r="M57" s="169">
        <f>'将来負担比率（分子）の構造'!L$51</f>
        <v>76922</v>
      </c>
      <c r="N57" s="169"/>
      <c r="O57" s="169"/>
      <c r="P57" s="169">
        <f>'将来負担比率（分子）の構造'!M$51</f>
        <v>76435</v>
      </c>
    </row>
    <row r="58" spans="1:16" x14ac:dyDescent="0.2">
      <c r="A58" s="169" t="s">
        <v>41</v>
      </c>
      <c r="B58" s="169"/>
      <c r="C58" s="169"/>
      <c r="D58" s="169">
        <f>'将来負担比率（分子）の構造'!I$50</f>
        <v>65048</v>
      </c>
      <c r="E58" s="169"/>
      <c r="F58" s="169"/>
      <c r="G58" s="169">
        <f>'将来負担比率（分子）の構造'!J$50</f>
        <v>66716</v>
      </c>
      <c r="H58" s="169"/>
      <c r="I58" s="169"/>
      <c r="J58" s="169">
        <f>'将来負担比率（分子）の構造'!K$50</f>
        <v>80418</v>
      </c>
      <c r="K58" s="169"/>
      <c r="L58" s="169"/>
      <c r="M58" s="169">
        <f>'将来負担比率（分子）の構造'!L$50</f>
        <v>87848</v>
      </c>
      <c r="N58" s="169"/>
      <c r="O58" s="169"/>
      <c r="P58" s="169">
        <f>'将来負担比率（分子）の構造'!M$50</f>
        <v>99481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1925</v>
      </c>
      <c r="C61" s="169"/>
      <c r="D61" s="169"/>
      <c r="E61" s="169">
        <f>'将来負担比率（分子）の構造'!J$46</f>
        <v>2361</v>
      </c>
      <c r="F61" s="169"/>
      <c r="G61" s="169"/>
      <c r="H61" s="169">
        <f>'将来負担比率（分子）の構造'!K$46</f>
        <v>2097</v>
      </c>
      <c r="I61" s="169"/>
      <c r="J61" s="169"/>
      <c r="K61" s="169">
        <f>'将来負担比率（分子）の構造'!L$46</f>
        <v>2059</v>
      </c>
      <c r="L61" s="169"/>
      <c r="M61" s="169"/>
      <c r="N61" s="169">
        <f>'将来負担比率（分子）の構造'!M$46</f>
        <v>1966</v>
      </c>
      <c r="O61" s="169"/>
      <c r="P61" s="169"/>
    </row>
    <row r="62" spans="1:16" x14ac:dyDescent="0.2">
      <c r="A62" s="169" t="s">
        <v>35</v>
      </c>
      <c r="B62" s="169">
        <f>'将来負担比率（分子）の構造'!I$45</f>
        <v>60468</v>
      </c>
      <c r="C62" s="169"/>
      <c r="D62" s="169"/>
      <c r="E62" s="169">
        <f>'将来負担比率（分子）の構造'!J$45</f>
        <v>57094</v>
      </c>
      <c r="F62" s="169"/>
      <c r="G62" s="169"/>
      <c r="H62" s="169">
        <f>'将来負担比率（分子）の構造'!K$45</f>
        <v>55328</v>
      </c>
      <c r="I62" s="169"/>
      <c r="J62" s="169"/>
      <c r="K62" s="169">
        <f>'将来負担比率（分子）の構造'!L$45</f>
        <v>53734</v>
      </c>
      <c r="L62" s="169"/>
      <c r="M62" s="169"/>
      <c r="N62" s="169">
        <f>'将来負担比率（分子）の構造'!M$45</f>
        <v>56715</v>
      </c>
      <c r="O62" s="169"/>
      <c r="P62" s="169"/>
    </row>
    <row r="63" spans="1:16" x14ac:dyDescent="0.2">
      <c r="A63" s="169" t="s">
        <v>34</v>
      </c>
      <c r="B63" s="169">
        <f>'将来負担比率（分子）の構造'!I$44</f>
        <v>624</v>
      </c>
      <c r="C63" s="169"/>
      <c r="D63" s="169"/>
      <c r="E63" s="169">
        <f>'将来負担比率（分子）の構造'!J$44</f>
        <v>542</v>
      </c>
      <c r="F63" s="169"/>
      <c r="G63" s="169"/>
      <c r="H63" s="169">
        <f>'将来負担比率（分子）の構造'!K$44</f>
        <v>509</v>
      </c>
      <c r="I63" s="169"/>
      <c r="J63" s="169"/>
      <c r="K63" s="169">
        <f>'将来負担比率（分子）の構造'!L$44</f>
        <v>399</v>
      </c>
      <c r="L63" s="169"/>
      <c r="M63" s="169"/>
      <c r="N63" s="169">
        <f>'将来負担比率（分子）の構造'!M$44</f>
        <v>319</v>
      </c>
      <c r="O63" s="169"/>
      <c r="P63" s="169"/>
    </row>
    <row r="64" spans="1:16" x14ac:dyDescent="0.2">
      <c r="A64" s="169" t="s">
        <v>33</v>
      </c>
      <c r="B64" s="169">
        <f>'将来負担比率（分子）の構造'!I$43</f>
        <v>66178</v>
      </c>
      <c r="C64" s="169"/>
      <c r="D64" s="169"/>
      <c r="E64" s="169">
        <f>'将来負担比率（分子）の構造'!J$43</f>
        <v>62544</v>
      </c>
      <c r="F64" s="169"/>
      <c r="G64" s="169"/>
      <c r="H64" s="169">
        <f>'将来負担比率（分子）の構造'!K$43</f>
        <v>60408</v>
      </c>
      <c r="I64" s="169"/>
      <c r="J64" s="169"/>
      <c r="K64" s="169">
        <f>'将来負担比率（分子）の構造'!L$43</f>
        <v>59015</v>
      </c>
      <c r="L64" s="169"/>
      <c r="M64" s="169"/>
      <c r="N64" s="169">
        <f>'将来負担比率（分子）の構造'!M$43</f>
        <v>59643</v>
      </c>
      <c r="O64" s="169"/>
      <c r="P64" s="169"/>
    </row>
    <row r="65" spans="1:16" x14ac:dyDescent="0.2">
      <c r="A65" s="169" t="s">
        <v>32</v>
      </c>
      <c r="B65" s="169">
        <f>'将来負担比率（分子）の構造'!I$42</f>
        <v>4808</v>
      </c>
      <c r="C65" s="169"/>
      <c r="D65" s="169"/>
      <c r="E65" s="169">
        <f>'将来負担比率（分子）の構造'!J$42</f>
        <v>3881</v>
      </c>
      <c r="F65" s="169"/>
      <c r="G65" s="169"/>
      <c r="H65" s="169">
        <f>'将来負担比率（分子）の構造'!K$42</f>
        <v>3135</v>
      </c>
      <c r="I65" s="169"/>
      <c r="J65" s="169"/>
      <c r="K65" s="169">
        <f>'将来負担比率（分子）の構造'!L$42</f>
        <v>2780</v>
      </c>
      <c r="L65" s="169"/>
      <c r="M65" s="169"/>
      <c r="N65" s="169">
        <f>'将来負担比率（分子）の構造'!M$42</f>
        <v>2995</v>
      </c>
      <c r="O65" s="169"/>
      <c r="P65" s="169"/>
    </row>
    <row r="66" spans="1:16" x14ac:dyDescent="0.2">
      <c r="A66" s="169" t="s">
        <v>31</v>
      </c>
      <c r="B66" s="169">
        <f>'将来負担比率（分子）の構造'!I$41</f>
        <v>477105</v>
      </c>
      <c r="C66" s="169"/>
      <c r="D66" s="169"/>
      <c r="E66" s="169">
        <f>'将来負担比率（分子）の構造'!J$41</f>
        <v>486394</v>
      </c>
      <c r="F66" s="169"/>
      <c r="G66" s="169"/>
      <c r="H66" s="169">
        <f>'将来負担比率（分子）の構造'!K$41</f>
        <v>491389</v>
      </c>
      <c r="I66" s="169"/>
      <c r="J66" s="169"/>
      <c r="K66" s="169">
        <f>'将来負担比率（分子）の構造'!L$41</f>
        <v>496217</v>
      </c>
      <c r="L66" s="169"/>
      <c r="M66" s="169"/>
      <c r="N66" s="169">
        <f>'将来負担比率（分子）の構造'!M$41</f>
        <v>499542</v>
      </c>
      <c r="O66" s="169"/>
      <c r="P66" s="169"/>
    </row>
    <row r="67" spans="1:16" x14ac:dyDescent="0.2">
      <c r="A67" s="169" t="s">
        <v>71</v>
      </c>
      <c r="B67" s="169" t="e">
        <f>NA()</f>
        <v>#N/A</v>
      </c>
      <c r="C67" s="169">
        <f>IF(ISNUMBER('将来負担比率（分子）の構造'!I$53), IF('将来負担比率（分子）の構造'!I$53 &lt; 0, 0, '将来負担比率（分子）の構造'!I$53), NA())</f>
        <v>80449</v>
      </c>
      <c r="D67" s="169" t="e">
        <f>NA()</f>
        <v>#N/A</v>
      </c>
      <c r="E67" s="169" t="e">
        <f>NA()</f>
        <v>#N/A</v>
      </c>
      <c r="F67" s="169">
        <f>IF(ISNUMBER('将来負担比率（分子）の構造'!J$53), IF('将来負担比率（分子）の構造'!J$53 &lt; 0, 0, '将来負担比率（分子）の構造'!J$53), NA())</f>
        <v>81944</v>
      </c>
      <c r="G67" s="169" t="e">
        <f>NA()</f>
        <v>#N/A</v>
      </c>
      <c r="H67" s="169" t="e">
        <f>NA()</f>
        <v>#N/A</v>
      </c>
      <c r="I67" s="169">
        <f>IF(ISNUMBER('将来負担比率（分子）の構造'!K$53), IF('将来負担比率（分子）の構造'!K$53 &lt; 0, 0, '将来負担比率（分子）の構造'!K$53), NA())</f>
        <v>65759</v>
      </c>
      <c r="J67" s="169" t="e">
        <f>NA()</f>
        <v>#N/A</v>
      </c>
      <c r="K67" s="169" t="e">
        <f>NA()</f>
        <v>#N/A</v>
      </c>
      <c r="L67" s="169">
        <f>IF(ISNUMBER('将来負担比率（分子）の構造'!L$53), IF('将来負担比率（分子）の構造'!L$53 &lt; 0, 0, '将来負担比率（分子）の構造'!L$53), NA())</f>
        <v>58586</v>
      </c>
      <c r="M67" s="169" t="e">
        <f>NA()</f>
        <v>#N/A</v>
      </c>
      <c r="N67" s="169" t="e">
        <f>NA()</f>
        <v>#N/A</v>
      </c>
      <c r="O67" s="169">
        <f>IF(ISNUMBER('将来負担比率（分子）の構造'!M$53), IF('将来負担比率（分子）の構造'!M$53 &lt; 0, 0, '将来負担比率（分子）の構造'!M$53), NA())</f>
        <v>55732</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11612</v>
      </c>
      <c r="C72" s="173">
        <f>基金残高に係る経年分析!G55</f>
        <v>11642</v>
      </c>
      <c r="D72" s="173">
        <f>基金残高に係る経年分析!H55</f>
        <v>11666</v>
      </c>
    </row>
    <row r="73" spans="1:16" x14ac:dyDescent="0.2">
      <c r="A73" s="172" t="s">
        <v>74</v>
      </c>
      <c r="B73" s="173">
        <f>基金残高に係る経年分析!F56</f>
        <v>2671</v>
      </c>
      <c r="C73" s="173">
        <f>基金残高に係る経年分析!G56</f>
        <v>2671</v>
      </c>
      <c r="D73" s="173">
        <f>基金残高に係る経年分析!H56</f>
        <v>3559</v>
      </c>
    </row>
    <row r="74" spans="1:16" x14ac:dyDescent="0.2">
      <c r="A74" s="172" t="s">
        <v>75</v>
      </c>
      <c r="B74" s="173">
        <f>基金残高に係る経年分析!F57</f>
        <v>23417</v>
      </c>
      <c r="C74" s="173">
        <f>基金残高に係る経年分析!G57</f>
        <v>24249</v>
      </c>
      <c r="D74" s="173">
        <f>基金残高に係る経年分析!H57</f>
        <v>27751</v>
      </c>
    </row>
  </sheetData>
  <sheetProtection algorithmName="SHA-512" hashValue="lHJNkz9IMYLorEkgY/fDPoYiWqD9t6CsnhJNso9EmqearWlZa9Aj4m1NxlLdKDxIit8DlGWryAYN1FHcyeEANA==" saltValue="YCAweXkbeglaI7dqUPqW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EF466B-B9C3-48EA-8561-286275C0A1F4}">
  <ds:schemaRefs>
    <ds:schemaRef ds:uri="http://schemas.microsoft.com/office/2006/documentManagement/types"/>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fd32c9f7-8932-4d07-b49b-91c8a1e26893"/>
    <ds:schemaRef ds:uri="a4e28f63-7028-4a93-8047-9653a98e0e8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5B8344D-40B0-40A9-B167-7214845CDF78}">
  <ds:schemaRefs>
    <ds:schemaRef ds:uri="http://schemas.microsoft.com/sharepoint/v3/contenttype/forms"/>
  </ds:schemaRefs>
</ds:datastoreItem>
</file>

<file path=customXml/itemProps3.xml><?xml version="1.0" encoding="utf-8"?>
<ds:datastoreItem xmlns:ds="http://schemas.openxmlformats.org/officeDocument/2006/customXml" ds:itemID="{F17DFEA1-4C36-474C-BDC9-5CB88E07C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dcterms:created xsi:type="dcterms:W3CDTF">2025-02-19T02:50:12Z</dcterms:created>
  <dcterms:modified xsi:type="dcterms:W3CDTF">2025-03-24T05:46:57Z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