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
    </mc:Choice>
  </mc:AlternateContent>
  <xr:revisionPtr revIDLastSave="0" documentId="13_ncr:1_{A3996AB0-7B46-4CA7-A164-51BEAA8FEF0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BE38" i="10"/>
  <c r="U38" i="10"/>
  <c r="BE37" i="10"/>
  <c r="U37"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AM37" i="10" l="1"/>
  <c r="AM38" i="10" l="1"/>
  <c r="BE34" i="10" s="1"/>
  <c r="BE35" i="10" s="1"/>
  <c r="BE36" i="10" s="1"/>
  <c r="BW34" i="10" l="1"/>
  <c r="BW35" i="10" s="1"/>
  <c r="BW36" i="10" s="1"/>
  <c r="BW37" i="10" s="1"/>
  <c r="BW38" i="10" s="1"/>
  <c r="BW39" i="10" s="1"/>
  <c r="BW40" i="10" s="1"/>
  <c r="BW41" i="10" s="1"/>
  <c r="BW42"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<sst xmlns="http://schemas.openxmlformats.org/spreadsheetml/2006/main" count="1086" uniqueCount="636">
  <si>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</si>
  <si>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</si>
  <si>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</si>
  <si>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</si>
  <si>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</si>
  <si>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</si>
  <si>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</si>
  <si>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</si>
  <si>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</si>
  <si>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</si>
  <si>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</si>
  <si>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</si>
  <si>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</si>
  <si>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</si>
  <si>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</si>
  <si>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</si>
  <si>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</si>
  <si>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</si>
  <si>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</si>
  <si>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</si>
  <si>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</si>
  <si>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</si>
  <si>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</si>
  <si>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</si>
  <si>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</si>
  <si>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</si>
  <si>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</si>
  <si>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</si>
  <si>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</si>
  <si>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</si>
  <si>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</si>
  <si>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</si>
  <si>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</si>
  <si>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</si>
  <si>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</si>
  <si>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</si>
  <si>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</si>
  <si>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</si>
  <si>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</si>
  <si>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</si>
  <si>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</si>
  <si>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</si>
  <si>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</si>
  <si>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</si>
  <si>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</si>
  <si>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</si>
  <si>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</si>
  <si>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</si>
  <si>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</si>
  <si>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</si>
  <si>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</si>
  <si>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</si>
  <si>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</si>
  <si>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</si>
  <si>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</si>
  <si>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</si>
  <si>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</si>
  <si>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</si>
  <si>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</si>
  <si>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</si>
  <si>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</si>
  <si>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</si>
  <si>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</si>
  <si>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</si>
  <si>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</si>
  <si>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</si>
  <si>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</si>
  <si>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</si>
  <si>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</si>
  <si>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</si>
  <si>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</si>
  <si>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</si>
  <si>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</si>
  <si>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</si>
  <si>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</si>
  <si>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</si>
  <si>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</si>
  <si>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</si>
  <si>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</si>
  <si>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</si>
  <si>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</si>
  <si>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</si>
  <si>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</si>
  <si>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</si>
  <si>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</si>
  <si>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</si>
  <si>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</si>
  <si>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</si>
  <si>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</si>
  <si>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</si>
  <si>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</si>
  <si>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</si>
  <si>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</si>
  <si>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</si>
  <si>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</si>
  <si>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</si>
  <si>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</si>
  <si>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</si>
  <si>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</si>
  <si>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</si>
  <si>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</si>
  <si>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</si>
  <si>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</si>
  <si>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</si>
  <si>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</si>
  <si>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</si>
  <si>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</si>
  <si>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</si>
  <si>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</si>
  <si>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</si>
  <si>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</si>
  <si>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</si>
  <si>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</si>
  <si>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</si>
  <si>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</si>
  <si>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</si>
  <si>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</si>
  <si>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</si>
  <si>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</si>
  <si>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</si>
  <si>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</si>
  <si>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</si>
  <si>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</si>
  <si>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</si>
  <si>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</si>
  <si>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</si>
  <si>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</si>
  <si>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</si>
  <si>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</si>
  <si>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</si>
  <si>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</si>
  <si>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</si>
  <si>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</si>
  <si>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</si>
  <si>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</si>
  <si>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</si>
  <si>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</si>
  <si>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</si>
  <si>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</si>
  <si>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</si>
  <si>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</si>
  <si>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</si>
  <si>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</si>
  <si>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</si>
  <si>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</si>
  <si>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</si>
  <si>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</si>
  <si>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</si>
  <si>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</si>
  <si>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</si>
  <si>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</si>
  <si>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</si>
  <si>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</si>
  <si>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</si>
  <si>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</si>
  <si>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</si>
  <si>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</si>
  <si>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</si>
  <si>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</si>
  <si>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</si>
  <si>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</si>
  <si>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</si>
  <si>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</si>
  <si>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</si>
  <si>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</si>
  <si>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</si>
  <si>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</si>
  <si>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</si>
  <si>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</si>
  <si>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</si>
  <si>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</si>
  <si>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</si>
  <si>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</si>
  <si>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</si>
  <si>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</si>
  <si>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</si>
  <si>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</si>
  <si>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</si>
  <si>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</si>
  <si>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</si>
  <si>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</si>
  <si>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</si>
  <si>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</si>
  <si>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</si>
  <si>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</si>
  <si>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</si>
  <si>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</si>
  <si>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</si>
  <si>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</si>
  <si>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</si>
  <si>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</si>
  <si>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</si>
  <si>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</si>
  <si>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</si>
  <si>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</si>
  <si>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</si>
  <si>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</si>
  <si>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</si>
  <si>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</si>
  <si>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</si>
  <si>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</si>
  <si>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</si>
  <si>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</si>
  <si>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愛知県名古屋市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</si>
  <si>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</si>
  <si>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</si>
  <si>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</si>
  <si>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</si>
  <si>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</si>
  <si>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</si>
  <si>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</si>
  <si>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</si>
  <si>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</si>
  <si>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</si>
  <si>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</si>
  <si>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</si>
  <si>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</si>
  <si>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</si>
  <si>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</si>
  <si>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</si>
  <si>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</si>
  <si>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</si>
  <si>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</si>
  <si>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</si>
  <si>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</si>
  <si>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</si>
  <si>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</si>
  <si>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</si>
  <si>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</si>
  <si>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</si>
  <si>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</si>
  <si>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</si>
  <si>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</si>
  <si>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</si>
  <si>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</si>
  <si>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</si>
  <si>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</si>
  <si>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</si>
  <si>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</si>
  <si>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</si>
  <si>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</si>
  <si>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</si>
  <si>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</si>
  <si>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</si>
  <si>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</si>
  <si>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</si>
  <si>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</si>
  <si>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</si>
  <si>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</si>
  <si>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</si>
  <si>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</si>
  <si>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</si>
  <si>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</si>
  <si>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</si>
  <si>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</si>
  <si>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</si>
  <si>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</si>
  <si>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</si>
  <si>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</si>
  <si>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</si>
  <si>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</si>
  <si>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</si>
  <si>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</si>
  <si>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</si>
  <si>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</si>
  <si>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</si>
  <si>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</si>
  <si>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</si>
  <si>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</si>
  <si>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</si>
  <si>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</si>
  <si>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</si>
  <si>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</si>
  <si>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</si>
  <si>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</si>
  <si>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</si>
  <si>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</si>
  <si>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</si>
  <si>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</si>
  <si>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</si>
  <si>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</si>
  <si>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</si>
  <si>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</si>
  <si>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</si>
  <si>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</si>
  <si>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</si>
  <si>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</si>
  <si>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</si>
  <si>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</si>
  <si>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</si>
  <si>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</si>
  <si>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</si>
  <si>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</si>
  <si>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</si>
  <si>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</si>
  <si>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</si>
  <si>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</si>
  <si>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</si>
  <si>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</si>
  <si>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</si>
  <si>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</si>
  <si>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</si>
  <si>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</si>
  <si>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</si>
  <si>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</si>
  <si>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</si>
  <si>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</si>
  <si>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</si>
  <si>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</si>
  <si>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</si>
  <si>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</si>
  <si>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</si>
  <si>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</si>
  <si>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</si>
  <si>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</si>
  <si>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</si>
  <si>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</si>
  <si>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</si>
  <si>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</si>
  <si>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</si>
  <si>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</si>
  <si>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</si>
  <si>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</si>
  <si>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</si>
  <si>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</si>
  <si>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</si>
  <si>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</si>
  <si>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</si>
  <si>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</si>
  <si>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</si>
  <si>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</si>
  <si>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</si>
  <si>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</si>
  <si>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</si>
  <si>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</si>
  <si>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</si>
  <si>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</si>
  <si>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</si>
  <si>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</si>
  <si>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</si>
  <si>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</si>
  <si>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</si>
  <si>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</si>
  <si>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</si>
  <si>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</si>
  <si>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</si>
  <si>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</si>
  <si>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</si>
  <si>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</si>
  <si>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</si>
  <si>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</si>
  <si>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</si>
  <si>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</si>
  <si>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</si>
  <si>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愛知県名古屋市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</si>
  <si>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</si>
  <si>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</si>
  <si>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</si>
  <si>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</si>
  <si>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</si>
  <si>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</si>
  <si>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</si>
  <si>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</si>
  <si>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</si>
  <si>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</si>
  <si>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</si>
  <si>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</si>
  <si>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</si>
  <si>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</si>
  <si>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</si>
  <si>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</si>
  <si>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</si>
  <si>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</si>
  <si>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</si>
  <si>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</si>
  <si>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</si>
  <si>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</si>
  <si>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</si>
  <si>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</si>
  <si>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</si>
  <si>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</si>
  <si>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</si>
  <si>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</si>
  <si>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</si>
  <si>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</si>
  <si>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</si>
  <si>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</si>
  <si>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</si>
  <si>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</si>
  <si>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</si>
  <si>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</si>
  <si>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</si>
  <si>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</si>
  <si>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</si>
  <si>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</si>
  <si>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</si>
  <si>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自動車運送事業会計</t>
    <phoneticPr fontId="5"/>
  </si>
  <si>
    <t>法適用企業</t>
    <phoneticPr fontId="5"/>
  </si>
  <si>
    <t>高速度鉄道事業会計</t>
    <phoneticPr fontId="5"/>
  </si>
  <si>
    <t>水道事業会計</t>
    <phoneticPr fontId="5"/>
  </si>
  <si>
    <t>工業用水道事業会計</t>
    <phoneticPr fontId="5"/>
  </si>
  <si>
    <t>下水道事業会計</t>
    <phoneticPr fontId="5"/>
  </si>
  <si>
    <t>市場及びと畜場特別会計</t>
    <phoneticPr fontId="5"/>
  </si>
  <si>
    <t>法非適用企業</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</si>
  <si>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</si>
  <si>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</si>
  <si>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</si>
  <si>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</si>
  <si>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</si>
  <si>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</si>
  <si>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</si>
  <si>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</si>
  <si>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</si>
  <si>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</si>
  <si>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</si>
  <si>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</si>
  <si>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</si>
  <si>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</si>
  <si>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</si>
  <si>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</si>
  <si>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</si>
  <si>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</si>
  <si>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</si>
  <si>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</si>
  <si>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</si>
  <si>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</si>
  <si>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</si>
  <si>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</si>
  <si>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</si>
  <si>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</si>
  <si>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</si>
  <si>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</si>
  <si>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</si>
  <si>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</si>
  <si>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</si>
  <si>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</si>
  <si>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</si>
  <si>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</si>
  <si>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</si>
  <si>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</si>
  <si>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</si>
  <si>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</si>
  <si>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</si>
  <si>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</si>
  <si>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</si>
  <si>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</si>
  <si>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</si>
  <si>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</si>
  <si>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</si>
  <si>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</si>
  <si>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</si>
  <si>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</si>
  <si>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</si>
  <si>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</si>
  <si>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</si>
  <si>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</si>
  <si>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</si>
  <si>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</si>
  <si>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</si>
  <si>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</si>
  <si>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</si>
  <si>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</si>
  <si>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</si>
  <si>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</si>
  <si>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</si>
  <si>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</si>
  <si>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</si>
  <si>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</si>
  <si>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</si>
  <si>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</si>
  <si>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</si>
  <si>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</si>
  <si>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</si>
  <si>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</si>
  <si>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</si>
  <si>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</si>
  <si>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</si>
  <si>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</si>
  <si>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</si>
  <si>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</si>
  <si>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</si>
  <si>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</si>
  <si>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</si>
  <si>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</si>
  <si>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</si>
  <si>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</si>
  <si>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</si>
  <si>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</si>
  <si>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</si>
  <si>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</si>
  <si>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</si>
  <si>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</si>
  <si>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</si>
  <si>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</si>
  <si>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</si>
  <si>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</si>
  <si>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</si>
  <si>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</si>
  <si>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</si>
  <si>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</si>
  <si>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</si>
  <si>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</si>
  <si>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</si>
  <si>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</si>
  <si>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</si>
  <si>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</si>
  <si>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</si>
  <si>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</si>
  <si>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</si>
  <si>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</si>
  <si>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</si>
  <si>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</si>
  <si>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</si>
  <si>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</si>
  <si>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</si>
  <si>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</si>
  <si>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</si>
  <si>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</si>
  <si>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</si>
  <si>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</si>
  <si>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</si>
  <si>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</si>
  <si>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</si>
  <si>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</si>
  <si>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</si>
  <si>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</si>
  <si>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</si>
  <si>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</si>
  <si>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</si>
  <si>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</si>
  <si>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</si>
  <si>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</si>
  <si>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</si>
  <si>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</si>
  <si>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</si>
  <si>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</si>
  <si>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</si>
  <si>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</si>
  <si>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</si>
  <si>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</si>
  <si>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</si>
  <si>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</si>
  <si>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0.18</t>
  </si>
  <si>
    <t>▲ 2.32</t>
  </si>
  <si>
    <t>下水道事業会計</t>
  </si>
  <si>
    <t>水道事業会計</t>
  </si>
  <si>
    <t>一般会計</t>
  </si>
  <si>
    <t>介護保険特別会計</t>
  </si>
  <si>
    <t>工業用水道事業会計</t>
  </si>
  <si>
    <t>後期高齢者医療特別会計</t>
  </si>
  <si>
    <t>自動車運送事業会計</t>
  </si>
  <si>
    <t>国民健康保険特別会計</t>
  </si>
  <si>
    <t>その他会計（赤字）</t>
  </si>
  <si>
    <t>その他会計（黒字）</t>
  </si>
  <si>
    <t>R01</t>
    <phoneticPr fontId="5"/>
  </si>
  <si>
    <t>R02</t>
    <phoneticPr fontId="5"/>
  </si>
  <si>
    <t>R03</t>
    <phoneticPr fontId="5"/>
  </si>
  <si>
    <t>R04</t>
    <phoneticPr fontId="5"/>
  </si>
  <si>
    <t>R05</t>
    <phoneticPr fontId="5"/>
  </si>
  <si>
    <t>大規模施設整備積立基金</t>
    <rPh sb="0" eb="5">
      <t>ダイキボシセツ</t>
    </rPh>
    <rPh sb="5" eb="7">
      <t>セイビ</t>
    </rPh>
    <rPh sb="7" eb="11">
      <t>ツミタテキキン</t>
    </rPh>
    <phoneticPr fontId="5"/>
  </si>
  <si>
    <t>職員退職手当基金</t>
    <rPh sb="0" eb="6">
      <t>ショクインタイショクテアテ</t>
    </rPh>
    <rPh sb="6" eb="8">
      <t>キキン</t>
    </rPh>
    <phoneticPr fontId="2"/>
  </si>
  <si>
    <t>市営住宅等管理運営等基金</t>
    <rPh sb="0" eb="2">
      <t>シエイ</t>
    </rPh>
    <rPh sb="2" eb="4">
      <t>ジュウタク</t>
    </rPh>
    <rPh sb="4" eb="5">
      <t>トウ</t>
    </rPh>
    <rPh sb="5" eb="9">
      <t>カンリウンエイ</t>
    </rPh>
    <rPh sb="9" eb="10">
      <t>トウ</t>
    </rPh>
    <rPh sb="10" eb="12">
      <t>キキン</t>
    </rPh>
    <phoneticPr fontId="2"/>
  </si>
  <si>
    <t>－</t>
    <phoneticPr fontId="2"/>
  </si>
  <si>
    <t>リニア関連名古屋駅周辺地区まちづくり基金</t>
    <rPh sb="3" eb="5">
      <t>カンレン</t>
    </rPh>
    <rPh sb="5" eb="8">
      <t>ナゴヤ</t>
    </rPh>
    <rPh sb="8" eb="9">
      <t>エキ</t>
    </rPh>
    <rPh sb="9" eb="11">
      <t>シュウヘン</t>
    </rPh>
    <rPh sb="11" eb="13">
      <t>チク</t>
    </rPh>
    <rPh sb="18" eb="20">
      <t>キキン</t>
    </rPh>
    <phoneticPr fontId="2"/>
  </si>
  <si>
    <t>アジア・アジアパラ競技大会基金</t>
    <rPh sb="9" eb="13">
      <t>キョウギタイカイ</t>
    </rPh>
    <rPh sb="13" eb="15">
      <t>キキン</t>
    </rPh>
    <phoneticPr fontId="2"/>
  </si>
  <si>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</si>
  <si>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</si>
  <si>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</si>
  <si>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</si>
  <si>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</si>
  <si>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</si>
  <si>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</si>
  <si>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</si>
  <si>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</si>
  <si>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3">
      <t>ホウテキヨウ</t>
    </rPh>
    <rPh sb="3" eb="5">
      <t>キギョウ</t>
    </rPh>
    <phoneticPr fontId="3"/>
  </si>
  <si>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</si>
  <si>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</si>
  <si>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</si>
  <si>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</si>
  <si>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</si>
  <si>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</si>
  <si>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</si>
  <si>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</si>
  <si>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</si>
  <si>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</si>
  <si>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</si>
  <si>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</si>
  <si>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</si>
  <si>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愛知県暴力追放運動推進センター</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</si>
  <si>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</si>
  <si>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</si>
  <si>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</si>
  <si>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</si>
  <si>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</si>
  <si>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</si>
  <si>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</si>
  <si>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</si>
  <si>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</si>
  <si>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</si>
  <si>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</si>
  <si>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名古屋高速道路公社</t>
  </si>
  <si>
    <t>公立大学法人名古屋市立大学</t>
  </si>
  <si>
    <t>名古屋上下水道総合サービス</t>
  </si>
  <si>
    <t>中部国際空港株式会社</t>
  </si>
  <si>
    <t>93.1％出資</t>
    <rPh sb="5" eb="7">
      <t>シュッシ</t>
    </rPh>
    <phoneticPr fontId="2"/>
  </si>
  <si>
    <t>100％出資</t>
    <rPh sb="4" eb="6">
      <t>シュッシ</t>
    </rPh>
    <phoneticPr fontId="2"/>
  </si>
  <si>
    <t>50％出資</t>
    <rPh sb="3" eb="5">
      <t>シュッシ</t>
    </rPh>
    <phoneticPr fontId="2"/>
  </si>
  <si>
    <t>55.7％出資</t>
    <rPh sb="5" eb="7">
      <t>シュッシ</t>
    </rPh>
    <phoneticPr fontId="2"/>
  </si>
  <si>
    <t>85.1％出資</t>
    <rPh sb="5" eb="7">
      <t>シュッシ</t>
    </rPh>
    <phoneticPr fontId="2"/>
  </si>
  <si>
    <t>8.3％出資</t>
    <rPh sb="4" eb="6">
      <t>シュッシ</t>
    </rPh>
    <phoneticPr fontId="2"/>
  </si>
  <si>
    <t>47.4％出資</t>
    <rPh sb="5" eb="7">
      <t>シュッシ</t>
    </rPh>
    <phoneticPr fontId="2"/>
  </si>
  <si>
    <t>100％出資</t>
  </si>
  <si>
    <t>6.3％出資</t>
  </si>
  <si>
    <t>26.7％出資</t>
  </si>
  <si>
    <t>49.2％出資</t>
    <rPh sb="5" eb="7">
      <t>シュッシ</t>
    </rPh>
    <phoneticPr fontId="2"/>
  </si>
  <si>
    <t>33.0％出資</t>
  </si>
  <si>
    <t>33.3％出資</t>
  </si>
  <si>
    <t>25％出資</t>
  </si>
  <si>
    <t>56.6％出資</t>
  </si>
  <si>
    <t>63.3％出資</t>
  </si>
  <si>
    <t>52.5％出資</t>
  </si>
  <si>
    <t>76.9％出資</t>
  </si>
  <si>
    <t>41％出資</t>
  </si>
  <si>
    <t>50％出資</t>
  </si>
  <si>
    <t>95.2％出資</t>
    <rPh sb="5" eb="7">
      <t>シュッシ</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</si>
  <si>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</si>
  <si>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</si>
  <si>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将来負担比率及び有形固定資産減価償却率ともに、類似団体内平均値と比べ高い水準にある。
　将来負担比率については、充当可能特定歳入の増加等により減少してきた。一方で、有形固定資産減価償却率は上昇傾向にある。これは名古屋市が他都市と比較すると都市の成り立ちが古く、比較的都市基盤整備が進んでいるため成熟度が高いこと、また、現在市設建築物について、従来の築40年程度での改築から、リニューアル改修を行うことで築60年から80年程度へと長寿命化を進めており、築年数が経過した施設が多くなっていることが要因である。経費の抑制と平準化を図るとともに社会的ニーズに対応するために、計画的な長寿命化を進める等必要な対策に努めていく。</t>
    <rPh sb="31" eb="32">
      <t>チ</t>
    </rPh>
    <rPh sb="106" eb="110">
      <t>ナゴヤシ</t>
    </rPh>
    <rPh sb="111" eb="114">
      <t>タトシ</t>
    </rPh>
    <rPh sb="115" eb="117">
      <t>ヒカク</t>
    </rPh>
    <rPh sb="160" eb="162">
      <t>ゲンザイ</t>
    </rPh>
    <rPh sb="194" eb="196">
      <t>カイシュウ</t>
    </rPh>
    <rPh sb="197" eb="198">
      <t>オコナ</t>
    </rPh>
    <rPh sb="226" eb="229">
      <t>チクネンスウ</t>
    </rPh>
    <rPh sb="230" eb="232">
      <t>ケイカ</t>
    </rPh>
    <rPh sb="234" eb="236">
      <t>シセツ</t>
    </rPh>
    <rPh sb="237" eb="238">
      <t>オオ</t>
    </rPh>
    <rPh sb="247" eb="249">
      <t>ヨウイン</t>
    </rPh>
    <rPh sb="253" eb="255">
      <t>ケイヒ</t>
    </rPh>
    <rPh sb="256" eb="258">
      <t>ヨクセイ</t>
    </rPh>
    <rPh sb="259" eb="262">
      <t>ヘイジュンカ</t>
    </rPh>
    <rPh sb="263" eb="264">
      <t>ハカ</t>
    </rPh>
    <rPh sb="269" eb="272">
      <t>シャカイテキ</t>
    </rPh>
    <rPh sb="276" eb="278">
      <t>タイオウ</t>
    </rPh>
    <rPh sb="284" eb="287">
      <t>ケイカクテキ</t>
    </rPh>
    <rPh sb="288" eb="291">
      <t>チョウジュミョウ</t>
    </rPh>
    <rPh sb="291" eb="292">
      <t>カ</t>
    </rPh>
    <rPh sb="293" eb="294">
      <t>スス</t>
    </rPh>
    <rPh sb="296" eb="297">
      <t>トウ</t>
    </rPh>
    <rPh sb="297" eb="299">
      <t>ヒツヨウ</t>
    </rPh>
    <rPh sb="300" eb="302">
      <t>タイサク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</si>
  <si>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</si>
  <si>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</si>
  <si>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</si>
  <si>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</si>
  <si>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</si>
  <si>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</si>
  <si>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アジア・アジアパラ競技大会に向けた大規模な施設整備が重なるなど地方債残高が増加傾向にあるため、将来負担比率は類似団体内平均値と比べ高い水準にある。だが、それを上回る充当可能特定歳入の増加等により減少しているものである。一方、実質公債費比率については、類似団体内平均値と同水準になっているが、これは、</t>
    </r>
    <r>
      <rPr>
        <sz val="11"/>
        <rFont val="ＭＳ Ｐゴシック"/>
        <family val="3"/>
        <charset val="128"/>
      </rPr>
      <t>標準税収入額等の増加により分母となる標準財政規模が増加したことに加え、</t>
    </r>
    <r>
      <rPr>
        <sz val="11"/>
        <color indexed="8"/>
        <rFont val="ＭＳ Ｐゴシック"/>
        <family val="3"/>
        <charset val="128"/>
      </rPr>
      <t>分子となる地方債の元利償還金が減少したこと等によるものである。
　予算編成にあたり作成している中期的な財政見通しでは、今後、地方債元利償還額の増加が見込まれることから、世代間の負担の公平に配慮しつつ、将来世代に過度な負担を残さないよう、計画的な財政運営に努める。</t>
    </r>
    <rPh sb="10" eb="14">
      <t>キョウギタイカイ</t>
    </rPh>
    <rPh sb="15" eb="16">
      <t>ム</t>
    </rPh>
    <rPh sb="18" eb="21">
      <t>ダイキボ</t>
    </rPh>
    <rPh sb="22" eb="26">
      <t>シセツセイビ</t>
    </rPh>
    <rPh sb="27" eb="28">
      <t>カサ</t>
    </rPh>
    <rPh sb="110" eb="112">
      <t>イッポウ</t>
    </rPh>
    <rPh sb="113" eb="120">
      <t>ジッシツコウサイヒヒリツ</t>
    </rPh>
    <rPh sb="135" eb="138">
      <t>ドウスイジュン</t>
    </rPh>
    <rPh sb="158" eb="159">
      <t>ゾウ</t>
    </rPh>
    <rPh sb="159" eb="160">
      <t>カ</t>
    </rPh>
    <rPh sb="254" eb="255">
      <t>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</si>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</sst>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36875A-5A1A-4175-BA0D-EC282FC8A4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23" Target="../customXml/item1.xml" Type="http://schemas.openxmlformats.org/officeDocument/2006/relationships/customXml"/><Relationship Id="rId24" Target="../customXml/item2.xml" Type="http://schemas.openxmlformats.org/officeDocument/2006/relationships/customXml"/><Relationship Id="rId25"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F647-4A7E-8EEB-F79C8F6A8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46135</c:v>
                </c:pt>
                <c:pt idx="1">
                  <c:v>50857</c:v>
                </c:pt>
                <c:pt idx="2">
                  <c:v>50248</c:v>
                </c:pt>
                <c:pt idx="3">
                  <c:v>54487</c:v>
                </c:pt>
                <c:pt idx="4">
                  <c:v>52248</c:v>
                </c:pt>
              </c:numCache>
            </c:numRef>
          </c:val>
          <c:smooth val="0"/>
          <c:extLst>
            <c:ext xmlns:c16="http://schemas.microsoft.com/office/drawing/2014/chart" uri="{C3380CC4-5D6E-409C-BE32-E72D297353CC}">
              <c16:uniqueId val="{00000001-F647-4A7E-8EEB-F79C8F6A8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c:v>
                </c:pt>
                <c:pt idx="1">
                  <c:v>1.29</c:v>
                </c:pt>
                <c:pt idx="2">
                  <c:v>1.52</c:v>
                </c:pt>
                <c:pt idx="3">
                  <c:v>1.23</c:v>
                </c:pt>
                <c:pt idx="4">
                  <c:v>1.39</c:v>
                </c:pt>
              </c:numCache>
            </c:numRef>
          </c:val>
          <c:extLst>
            <c:ext xmlns:c16="http://schemas.microsoft.com/office/drawing/2014/chart" uri="{C3380CC4-5D6E-409C-BE32-E72D297353CC}">
              <c16:uniqueId val="{00000000-6BA1-41CC-B572-CC8F858F8F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c:v>
                </c:pt>
                <c:pt idx="1">
                  <c:v>2.1800000000000002</c:v>
                </c:pt>
                <c:pt idx="2">
                  <c:v>3.01</c:v>
                </c:pt>
                <c:pt idx="3">
                  <c:v>5.68</c:v>
                </c:pt>
                <c:pt idx="4">
                  <c:v>3.55</c:v>
                </c:pt>
              </c:numCache>
            </c:numRef>
          </c:val>
          <c:extLst>
            <c:ext xmlns:c16="http://schemas.microsoft.com/office/drawing/2014/chart" uri="{C3380CC4-5D6E-409C-BE32-E72D297353CC}">
              <c16:uniqueId val="{00000001-6BA1-41CC-B572-CC8F858F8F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-0.18</c:v>
                </c:pt>
                <c:pt idx="2">
                  <c:v>0.59</c:v>
                </c:pt>
                <c:pt idx="3">
                  <c:v>1.7</c:v>
                </c:pt>
                <c:pt idx="4">
                  <c:v>-2.3199999999999998</c:v>
                </c:pt>
              </c:numCache>
            </c:numRef>
          </c:val>
          <c:smooth val="0"/>
          <c:extLst>
            <c:ext xmlns:c16="http://schemas.microsoft.com/office/drawing/2014/chart" uri="{C3380CC4-5D6E-409C-BE32-E72D297353CC}">
              <c16:uniqueId val="{00000002-6BA1-41CC-B572-CC8F858F8F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0.51</c:v>
                </c:pt>
                <c:pt idx="4">
                  <c:v>#N/A</c:v>
                </c:pt>
                <c:pt idx="5">
                  <c:v>0.39</c:v>
                </c:pt>
                <c:pt idx="6">
                  <c:v>#N/A</c:v>
                </c:pt>
                <c:pt idx="7">
                  <c:v>0.15</c:v>
                </c:pt>
                <c:pt idx="8">
                  <c:v>#N/A</c:v>
                </c:pt>
                <c:pt idx="9">
                  <c:v>0.01</c:v>
                </c:pt>
              </c:numCache>
            </c:numRef>
          </c:val>
          <c:extLst>
            <c:ext xmlns:c16="http://schemas.microsoft.com/office/drawing/2014/chart" uri="{C3380CC4-5D6E-409C-BE32-E72D297353CC}">
              <c16:uniqueId val="{00000000-8793-4A85-9506-929C13117C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93-4A85-9506-929C13117C0D}"/>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0.19</c:v>
                </c:pt>
                <c:pt idx="4">
                  <c:v>#N/A</c:v>
                </c:pt>
                <c:pt idx="5">
                  <c:v>0.2</c:v>
                </c:pt>
                <c:pt idx="6">
                  <c:v>#N/A</c:v>
                </c:pt>
                <c:pt idx="7">
                  <c:v>0.06</c:v>
                </c:pt>
                <c:pt idx="8">
                  <c:v>#N/A</c:v>
                </c:pt>
                <c:pt idx="9">
                  <c:v>0.13</c:v>
                </c:pt>
              </c:numCache>
            </c:numRef>
          </c:val>
          <c:extLst>
            <c:ext xmlns:c16="http://schemas.microsoft.com/office/drawing/2014/chart" uri="{C3380CC4-5D6E-409C-BE32-E72D297353CC}">
              <c16:uniqueId val="{00000002-8793-4A85-9506-929C13117C0D}"/>
            </c:ext>
          </c:extLst>
        </c:ser>
        <c:ser>
          <c:idx val="3"/>
          <c:order val="3"/>
          <c:tx>
            <c:strRef>
              <c:f>データシート!$A$30</c:f>
              <c:strCache>
                <c:ptCount val="1"/>
                <c:pt idx="0">
                  <c:v>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0.56999999999999995</c:v>
                </c:pt>
                <c:pt idx="4">
                  <c:v>#N/A</c:v>
                </c:pt>
                <c:pt idx="5">
                  <c:v>0.27</c:v>
                </c:pt>
                <c:pt idx="6">
                  <c:v>#N/A</c:v>
                </c:pt>
                <c:pt idx="7">
                  <c:v>0.08</c:v>
                </c:pt>
                <c:pt idx="8">
                  <c:v>#N/A</c:v>
                </c:pt>
                <c:pt idx="9">
                  <c:v>0.13</c:v>
                </c:pt>
              </c:numCache>
            </c:numRef>
          </c:val>
          <c:extLst>
            <c:ext xmlns:c16="http://schemas.microsoft.com/office/drawing/2014/chart" uri="{C3380CC4-5D6E-409C-BE32-E72D297353CC}">
              <c16:uniqueId val="{00000003-8793-4A85-9506-929C13117C0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0.21</c:v>
                </c:pt>
                <c:pt idx="4">
                  <c:v>#N/A</c:v>
                </c:pt>
                <c:pt idx="5">
                  <c:v>0.21</c:v>
                </c:pt>
                <c:pt idx="6">
                  <c:v>#N/A</c:v>
                </c:pt>
                <c:pt idx="7">
                  <c:v>0.23</c:v>
                </c:pt>
                <c:pt idx="8">
                  <c:v>#N/A</c:v>
                </c:pt>
                <c:pt idx="9">
                  <c:v>0.23</c:v>
                </c:pt>
              </c:numCache>
            </c:numRef>
          </c:val>
          <c:extLst>
            <c:ext xmlns:c16="http://schemas.microsoft.com/office/drawing/2014/chart" uri="{C3380CC4-5D6E-409C-BE32-E72D297353CC}">
              <c16:uniqueId val="{00000004-8793-4A85-9506-929C13117C0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0.38</c:v>
                </c:pt>
                <c:pt idx="4">
                  <c:v>#N/A</c:v>
                </c:pt>
                <c:pt idx="5">
                  <c:v>0.38</c:v>
                </c:pt>
                <c:pt idx="6">
                  <c:v>#N/A</c:v>
                </c:pt>
                <c:pt idx="7">
                  <c:v>0.38</c:v>
                </c:pt>
                <c:pt idx="8">
                  <c:v>#N/A</c:v>
                </c:pt>
                <c:pt idx="9">
                  <c:v>0.38</c:v>
                </c:pt>
              </c:numCache>
            </c:numRef>
          </c:val>
          <c:extLst>
            <c:ext xmlns:c16="http://schemas.microsoft.com/office/drawing/2014/chart" uri="{C3380CC4-5D6E-409C-BE32-E72D297353CC}">
              <c16:uniqueId val="{00000005-8793-4A85-9506-929C13117C0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0.79</c:v>
                </c:pt>
                <c:pt idx="4">
                  <c:v>#N/A</c:v>
                </c:pt>
                <c:pt idx="5">
                  <c:v>1.1299999999999999</c:v>
                </c:pt>
                <c:pt idx="6">
                  <c:v>#N/A</c:v>
                </c:pt>
                <c:pt idx="7">
                  <c:v>0.94</c:v>
                </c:pt>
                <c:pt idx="8">
                  <c:v>#N/A</c:v>
                </c:pt>
                <c:pt idx="9">
                  <c:v>0.9</c:v>
                </c:pt>
              </c:numCache>
            </c:numRef>
          </c:val>
          <c:extLst>
            <c:ext xmlns:c16="http://schemas.microsoft.com/office/drawing/2014/chart" uri="{C3380CC4-5D6E-409C-BE32-E72D297353CC}">
              <c16:uniqueId val="{00000006-8793-4A85-9506-929C13117C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1.22</c:v>
                </c:pt>
                <c:pt idx="2">
                  <c:v>#N/A</c:v>
                </c:pt>
                <c:pt idx="3">
                  <c:v>1.27</c:v>
                </c:pt>
                <c:pt idx="4">
                  <c:v>#N/A</c:v>
                </c:pt>
                <c:pt idx="5">
                  <c:v>1.54</c:v>
                </c:pt>
                <c:pt idx="6">
                  <c:v>#N/A</c:v>
                </c:pt>
                <c:pt idx="7">
                  <c:v>1.26</c:v>
                </c:pt>
                <c:pt idx="8">
                  <c:v>#N/A</c:v>
                </c:pt>
                <c:pt idx="9">
                  <c:v>1.42</c:v>
                </c:pt>
              </c:numCache>
            </c:numRef>
          </c:val>
          <c:extLst>
            <c:ext xmlns:c16="http://schemas.microsoft.com/office/drawing/2014/chart" uri="{C3380CC4-5D6E-409C-BE32-E72D297353CC}">
              <c16:uniqueId val="{00000007-8793-4A85-9506-929C13117C0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5.37</c:v>
                </c:pt>
                <c:pt idx="2">
                  <c:v>#N/A</c:v>
                </c:pt>
                <c:pt idx="3">
                  <c:v>4.8</c:v>
                </c:pt>
                <c:pt idx="4">
                  <c:v>#N/A</c:v>
                </c:pt>
                <c:pt idx="5">
                  <c:v>4.55</c:v>
                </c:pt>
                <c:pt idx="6">
                  <c:v>#N/A</c:v>
                </c:pt>
                <c:pt idx="7">
                  <c:v>4.01</c:v>
                </c:pt>
                <c:pt idx="8">
                  <c:v>#N/A</c:v>
                </c:pt>
                <c:pt idx="9">
                  <c:v>3.36</c:v>
                </c:pt>
              </c:numCache>
            </c:numRef>
          </c:val>
          <c:extLst>
            <c:ext xmlns:c16="http://schemas.microsoft.com/office/drawing/2014/chart" uri="{C3380CC4-5D6E-409C-BE32-E72D297353CC}">
              <c16:uniqueId val="{00000008-8793-4A85-9506-929C13117C0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4.32</c:v>
                </c:pt>
                <c:pt idx="2">
                  <c:v>#N/A</c:v>
                </c:pt>
                <c:pt idx="3">
                  <c:v>3.42</c:v>
                </c:pt>
                <c:pt idx="4">
                  <c:v>#N/A</c:v>
                </c:pt>
                <c:pt idx="5">
                  <c:v>3.95</c:v>
                </c:pt>
                <c:pt idx="6">
                  <c:v>#N/A</c:v>
                </c:pt>
                <c:pt idx="7">
                  <c:v>3.98</c:v>
                </c:pt>
                <c:pt idx="8">
                  <c:v>#N/A</c:v>
                </c:pt>
                <c:pt idx="9">
                  <c:v>3.47</c:v>
                </c:pt>
              </c:numCache>
            </c:numRef>
          </c:val>
          <c:extLst>
            <c:ext xmlns:c16="http://schemas.microsoft.com/office/drawing/2014/chart" uri="{C3380CC4-5D6E-409C-BE32-E72D297353CC}">
              <c16:uniqueId val="{00000009-8793-4A85-9506-929C13117C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132657</c:v>
                </c:pt>
                <c:pt idx="5">
                  <c:v>128276</c:v>
                </c:pt>
                <c:pt idx="8">
                  <c:v>135776</c:v>
                </c:pt>
                <c:pt idx="11">
                  <c:v>131265</c:v>
                </c:pt>
                <c:pt idx="14">
                  <c:v>126316</c:v>
                </c:pt>
              </c:numCache>
            </c:numRef>
          </c:val>
          <c:extLst>
            <c:ext xmlns:c16="http://schemas.microsoft.com/office/drawing/2014/chart" uri="{C3380CC4-5D6E-409C-BE32-E72D297353CC}">
              <c16:uniqueId val="{00000000-8583-46D2-934D-77A4B13432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3-46D2-934D-77A4B13432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1279</c:v>
                </c:pt>
                <c:pt idx="3">
                  <c:v>4117</c:v>
                </c:pt>
                <c:pt idx="6">
                  <c:v>8115</c:v>
                </c:pt>
                <c:pt idx="9">
                  <c:v>9095</c:v>
                </c:pt>
                <c:pt idx="12">
                  <c:v>6327</c:v>
                </c:pt>
              </c:numCache>
            </c:numRef>
          </c:val>
          <c:extLst>
            <c:ext xmlns:c16="http://schemas.microsoft.com/office/drawing/2014/chart" uri="{C3380CC4-5D6E-409C-BE32-E72D297353CC}">
              <c16:uniqueId val="{00000002-8583-46D2-934D-77A4B13432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3460</c:v>
                </c:pt>
                <c:pt idx="3">
                  <c:v>3184</c:v>
                </c:pt>
                <c:pt idx="6">
                  <c:v>2838</c:v>
                </c:pt>
                <c:pt idx="9">
                  <c:v>2651</c:v>
                </c:pt>
                <c:pt idx="12">
                  <c:v>2594</c:v>
                </c:pt>
              </c:numCache>
            </c:numRef>
          </c:val>
          <c:extLst>
            <c:ext xmlns:c16="http://schemas.microsoft.com/office/drawing/2014/chart" uri="{C3380CC4-5D6E-409C-BE32-E72D297353CC}">
              <c16:uniqueId val="{00000003-8583-46D2-934D-77A4B13432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38563</c:v>
                </c:pt>
                <c:pt idx="3">
                  <c:v>36479</c:v>
                </c:pt>
                <c:pt idx="6">
                  <c:v>33992</c:v>
                </c:pt>
                <c:pt idx="9">
                  <c:v>32769</c:v>
                </c:pt>
                <c:pt idx="12">
                  <c:v>34396</c:v>
                </c:pt>
              </c:numCache>
            </c:numRef>
          </c:val>
          <c:extLst>
            <c:ext xmlns:c16="http://schemas.microsoft.com/office/drawing/2014/chart" uri="{C3380CC4-5D6E-409C-BE32-E72D297353CC}">
              <c16:uniqueId val="{00000004-8583-46D2-934D-77A4B13432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52421</c:v>
                </c:pt>
                <c:pt idx="3">
                  <c:v>50858</c:v>
                </c:pt>
                <c:pt idx="6">
                  <c:v>49255</c:v>
                </c:pt>
                <c:pt idx="9">
                  <c:v>49280</c:v>
                </c:pt>
                <c:pt idx="12">
                  <c:v>50117</c:v>
                </c:pt>
              </c:numCache>
            </c:numRef>
          </c:val>
          <c:extLst>
            <c:ext xmlns:c16="http://schemas.microsoft.com/office/drawing/2014/chart" uri="{C3380CC4-5D6E-409C-BE32-E72D297353CC}">
              <c16:uniqueId val="{00000005-8583-46D2-934D-77A4B13432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11294</c:v>
                </c:pt>
                <c:pt idx="3">
                  <c:v>8936</c:v>
                </c:pt>
                <c:pt idx="6">
                  <c:v>9059</c:v>
                </c:pt>
                <c:pt idx="9">
                  <c:v>6401</c:v>
                </c:pt>
                <c:pt idx="12">
                  <c:v>6436</c:v>
                </c:pt>
              </c:numCache>
            </c:numRef>
          </c:val>
          <c:extLst>
            <c:ext xmlns:c16="http://schemas.microsoft.com/office/drawing/2014/chart" uri="{C3380CC4-5D6E-409C-BE32-E72D297353CC}">
              <c16:uniqueId val="{00000006-8583-46D2-934D-77A4B13432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68896</c:v>
                </c:pt>
                <c:pt idx="3">
                  <c:v>69100</c:v>
                </c:pt>
                <c:pt idx="6">
                  <c:v>71895</c:v>
                </c:pt>
                <c:pt idx="9">
                  <c:v>68944</c:v>
                </c:pt>
                <c:pt idx="12">
                  <c:v>66793</c:v>
                </c:pt>
              </c:numCache>
            </c:numRef>
          </c:val>
          <c:extLst>
            <c:ext xmlns:c16="http://schemas.microsoft.com/office/drawing/2014/chart" uri="{C3380CC4-5D6E-409C-BE32-E72D297353CC}">
              <c16:uniqueId val="{00000007-8583-46D2-934D-77A4B13432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43256</c:v>
                </c:pt>
                <c:pt idx="2">
                  <c:v>#N/A</c:v>
                </c:pt>
                <c:pt idx="3">
                  <c:v>#N/A</c:v>
                </c:pt>
                <c:pt idx="4">
                  <c:v>44398</c:v>
                </c:pt>
                <c:pt idx="5">
                  <c:v>#N/A</c:v>
                </c:pt>
                <c:pt idx="6">
                  <c:v>#N/A</c:v>
                </c:pt>
                <c:pt idx="7">
                  <c:v>39378</c:v>
                </c:pt>
                <c:pt idx="8">
                  <c:v>#N/A</c:v>
                </c:pt>
                <c:pt idx="9">
                  <c:v>#N/A</c:v>
                </c:pt>
                <c:pt idx="10">
                  <c:v>37875</c:v>
                </c:pt>
                <c:pt idx="11">
                  <c:v>#N/A</c:v>
                </c:pt>
                <c:pt idx="12">
                  <c:v>#N/A</c:v>
                </c:pt>
                <c:pt idx="13">
                  <c:v>40347</c:v>
                </c:pt>
                <c:pt idx="14">
                  <c:v>#N/A</c:v>
                </c:pt>
              </c:numCache>
            </c:numRef>
          </c:val>
          <c:smooth val="0"/>
          <c:extLst>
            <c:ext xmlns:c16="http://schemas.microsoft.com/office/drawing/2014/chart" uri="{C3380CC4-5D6E-409C-BE32-E72D297353CC}">
              <c16:uniqueId val="{00000008-8583-46D2-934D-77A4B13432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882568</c:v>
                </c:pt>
                <c:pt idx="5">
                  <c:v>863489</c:v>
                </c:pt>
                <c:pt idx="8">
                  <c:v>859603</c:v>
                </c:pt>
                <c:pt idx="11">
                  <c:v>839519</c:v>
                </c:pt>
                <c:pt idx="14">
                  <c:v>811152</c:v>
                </c:pt>
              </c:numCache>
            </c:numRef>
          </c:val>
          <c:extLst>
            <c:ext xmlns:c16="http://schemas.microsoft.com/office/drawing/2014/chart" uri="{C3380CC4-5D6E-409C-BE32-E72D297353CC}">
              <c16:uniqueId val="{00000000-BD92-4E70-9E36-D7BF7665A5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591881</c:v>
                </c:pt>
                <c:pt idx="5">
                  <c:v>603656</c:v>
                </c:pt>
                <c:pt idx="8">
                  <c:v>605086</c:v>
                </c:pt>
                <c:pt idx="11">
                  <c:v>606604</c:v>
                </c:pt>
                <c:pt idx="14">
                  <c:v>653490</c:v>
                </c:pt>
              </c:numCache>
            </c:numRef>
          </c:val>
          <c:extLst>
            <c:ext xmlns:c16="http://schemas.microsoft.com/office/drawing/2014/chart" uri="{C3380CC4-5D6E-409C-BE32-E72D297353CC}">
              <c16:uniqueId val="{00000001-BD92-4E70-9E36-D7BF7665A5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273878</c:v>
                </c:pt>
                <c:pt idx="5">
                  <c:v>284698</c:v>
                </c:pt>
                <c:pt idx="8">
                  <c:v>316208</c:v>
                </c:pt>
                <c:pt idx="11">
                  <c:v>372109</c:v>
                </c:pt>
                <c:pt idx="14">
                  <c:v>386417</c:v>
                </c:pt>
              </c:numCache>
            </c:numRef>
          </c:val>
          <c:extLst>
            <c:ext xmlns:c16="http://schemas.microsoft.com/office/drawing/2014/chart" uri="{C3380CC4-5D6E-409C-BE32-E72D297353CC}">
              <c16:uniqueId val="{00000002-BD92-4E70-9E36-D7BF7665A5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2-4E70-9E36-D7BF7665A5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2-4E70-9E36-D7BF7665A5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5255</c:v>
                </c:pt>
                <c:pt idx="3">
                  <c:v>3158</c:v>
                </c:pt>
                <c:pt idx="6">
                  <c:v>783</c:v>
                </c:pt>
                <c:pt idx="9">
                  <c:v>9</c:v>
                </c:pt>
                <c:pt idx="12">
                  <c:v>0</c:v>
                </c:pt>
              </c:numCache>
            </c:numRef>
          </c:val>
          <c:extLst>
            <c:ext xmlns:c16="http://schemas.microsoft.com/office/drawing/2014/chart" uri="{C3380CC4-5D6E-409C-BE32-E72D297353CC}">
              <c16:uniqueId val="{00000005-BD92-4E70-9E36-D7BF7665A5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183847</c:v>
                </c:pt>
                <c:pt idx="3">
                  <c:v>180361</c:v>
                </c:pt>
                <c:pt idx="6">
                  <c:v>182206</c:v>
                </c:pt>
                <c:pt idx="9">
                  <c:v>179150</c:v>
                </c:pt>
                <c:pt idx="12">
                  <c:v>185680</c:v>
                </c:pt>
              </c:numCache>
            </c:numRef>
          </c:val>
          <c:extLst>
            <c:ext xmlns:c16="http://schemas.microsoft.com/office/drawing/2014/chart" uri="{C3380CC4-5D6E-409C-BE32-E72D297353CC}">
              <c16:uniqueId val="{00000006-BD92-4E70-9E36-D7BF7665A5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26920</c:v>
                </c:pt>
                <c:pt idx="3">
                  <c:v>32000</c:v>
                </c:pt>
                <c:pt idx="6">
                  <c:v>33212</c:v>
                </c:pt>
                <c:pt idx="9">
                  <c:v>35127</c:v>
                </c:pt>
                <c:pt idx="12">
                  <c:v>37329</c:v>
                </c:pt>
              </c:numCache>
            </c:numRef>
          </c:val>
          <c:extLst>
            <c:ext xmlns:c16="http://schemas.microsoft.com/office/drawing/2014/chart" uri="{C3380CC4-5D6E-409C-BE32-E72D297353CC}">
              <c16:uniqueId val="{00000007-BD92-4E70-9E36-D7BF7665A5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478036</c:v>
                </c:pt>
                <c:pt idx="3">
                  <c:v>464249</c:v>
                </c:pt>
                <c:pt idx="6">
                  <c:v>420988</c:v>
                </c:pt>
                <c:pt idx="9">
                  <c:v>412069</c:v>
                </c:pt>
                <c:pt idx="12">
                  <c:v>405171</c:v>
                </c:pt>
              </c:numCache>
            </c:numRef>
          </c:val>
          <c:extLst>
            <c:ext xmlns:c16="http://schemas.microsoft.com/office/drawing/2014/chart" uri="{C3380CC4-5D6E-409C-BE32-E72D297353CC}">
              <c16:uniqueId val="{00000008-BD92-4E70-9E36-D7BF7665A5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57000</c:v>
                </c:pt>
                <c:pt idx="3">
                  <c:v>86715</c:v>
                </c:pt>
                <c:pt idx="6">
                  <c:v>77304</c:v>
                </c:pt>
                <c:pt idx="9">
                  <c:v>67537</c:v>
                </c:pt>
                <c:pt idx="12">
                  <c:v>63368</c:v>
                </c:pt>
              </c:numCache>
            </c:numRef>
          </c:val>
          <c:extLst>
            <c:ext xmlns:c16="http://schemas.microsoft.com/office/drawing/2014/chart" uri="{C3380CC4-5D6E-409C-BE32-E72D297353CC}">
              <c16:uniqueId val="{00000009-BD92-4E70-9E36-D7BF7665A5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1598225</c:v>
                </c:pt>
                <c:pt idx="3">
                  <c:v>1595842</c:v>
                </c:pt>
                <c:pt idx="6">
                  <c:v>1634674</c:v>
                </c:pt>
                <c:pt idx="9">
                  <c:v>1651985</c:v>
                </c:pt>
                <c:pt idx="12">
                  <c:v>1667606</c:v>
                </c:pt>
              </c:numCache>
            </c:numRef>
          </c:val>
          <c:extLst>
            <c:ext xmlns:c16="http://schemas.microsoft.com/office/drawing/2014/chart" uri="{C3380CC4-5D6E-409C-BE32-E72D297353CC}">
              <c16:uniqueId val="{0000000A-BD92-4E70-9E36-D7BF7665A5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600956</c:v>
                </c:pt>
                <c:pt idx="2">
                  <c:v>#N/A</c:v>
                </c:pt>
                <c:pt idx="3">
                  <c:v>#N/A</c:v>
                </c:pt>
                <c:pt idx="4">
                  <c:v>610481</c:v>
                </c:pt>
                <c:pt idx="5">
                  <c:v>#N/A</c:v>
                </c:pt>
                <c:pt idx="6">
                  <c:v>#N/A</c:v>
                </c:pt>
                <c:pt idx="7">
                  <c:v>568271</c:v>
                </c:pt>
                <c:pt idx="8">
                  <c:v>#N/A</c:v>
                </c:pt>
                <c:pt idx="9">
                  <c:v>#N/A</c:v>
                </c:pt>
                <c:pt idx="10">
                  <c:v>527646</c:v>
                </c:pt>
                <c:pt idx="11">
                  <c:v>#N/A</c:v>
                </c:pt>
                <c:pt idx="12">
                  <c:v>#N/A</c:v>
                </c:pt>
                <c:pt idx="13">
                  <c:v>508094</c:v>
                </c:pt>
                <c:pt idx="14">
                  <c:v>#N/A</c:v>
                </c:pt>
              </c:numCache>
            </c:numRef>
          </c:val>
          <c:smooth val="0"/>
          <c:extLst>
            <c:ext xmlns:c16="http://schemas.microsoft.com/office/drawing/2014/chart" uri="{C3380CC4-5D6E-409C-BE32-E72D297353CC}">
              <c16:uniqueId val="{0000000B-BD92-4E70-9E36-D7BF7665A5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20268</c:v>
                </c:pt>
                <c:pt idx="1">
                  <c:v>37717</c:v>
                </c:pt>
                <c:pt idx="2">
                  <c:v>24079</c:v>
                </c:pt>
              </c:numCache>
            </c:numRef>
          </c:val>
          <c:extLst>
            <c:ext xmlns:c16="http://schemas.microsoft.com/office/drawing/2014/chart" uri="{C3380CC4-5D6E-409C-BE32-E72D297353CC}">
              <c16:uniqueId val="{00000000-20DA-45BA-866F-00BE901690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5540</c:v>
                </c:pt>
                <c:pt idx="1">
                  <c:v>5989</c:v>
                </c:pt>
                <c:pt idx="2">
                  <c:v>8194</c:v>
                </c:pt>
              </c:numCache>
            </c:numRef>
          </c:val>
          <c:extLst>
            <c:ext xmlns:c16="http://schemas.microsoft.com/office/drawing/2014/chart" uri="{C3380CC4-5D6E-409C-BE32-E72D297353CC}">
              <c16:uniqueId val="{00000001-20DA-45BA-866F-00BE901690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42872</c:v>
                </c:pt>
                <c:pt idx="1">
                  <c:v>57373</c:v>
                </c:pt>
                <c:pt idx="2">
                  <c:v>65500</c:v>
                </c:pt>
              </c:numCache>
            </c:numRef>
          </c:val>
          <c:extLst>
            <c:ext xmlns:c16="http://schemas.microsoft.com/office/drawing/2014/chart" uri="{C3380CC4-5D6E-409C-BE32-E72D297353CC}">
              <c16:uniqueId val="{00000002-20DA-45BA-866F-00BE901690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639740424717755E-2"/>
                  <c:y val="-4.7713006172846247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{A48B42B4-6A62-415D-8481-712A98612619}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4B-4FC2-8A63-0FB70F76EE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{C636172B-5AFC-4968-83BD-3FF01D8F4A4F}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4B-4FC2-8A63-0FB70F76EE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{167F379C-C243-43D5-B8E0-DEF093DCE569}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4B-4FC2-8A63-0FB70F76EE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{007AE439-4ED5-486E-BCF7-7A1289FD44D0}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4B-4FC2-8A63-0FB70F76EE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{FB67F3B4-971D-4472-801E-9B2C66EDE4C9}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4B-4FC2-8A63-0FB70F76EE98}"/>
                </c:ext>
              </c:extLst>
            </c:dLbl>
            <c:dLbl>
              <c:idx val="8"/>
              <c:layout>
                <c:manualLayout>
                  <c:x val="-2.2391760875750667E-2"/>
                  <c:y val="-8.17650780388843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{83EFA1E0-7C41-4B5F-96AA-2FF7B0EA630B}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4B-4FC2-8A63-0FB70F76EE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{08FCB7B3-8CA3-426F-AC8D-FFEAE125F5D3}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4B-4FC2-8A63-0FB70F76EE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{C1CD7C76-A945-4849-B0D0-0CC6C5648F27}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4B-4FC2-8A63-0FB70F76EE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{A2157EED-99FB-4906-8B6D-3E9B6FF94204}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4B-4FC2-8A63-0FB70F76EE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70.400000000000006</c:v>
                </c:pt>
                <c:pt idx="8">
                  <c:v>70.3</c:v>
                </c:pt>
                <c:pt idx="16">
                  <c:v>69.8</c:v>
                </c:pt>
                <c:pt idx="24">
                  <c:v>71.099999999999994</c:v>
                </c:pt>
                <c:pt idx="32">
                  <c:v>71.8</c:v>
                </c:pt>
              </c:numCache>
            </c:numRef>
          </c:xVal>
          <c:yVal>
            <c:numRef>
              <c:f>公会計指標分析・財政指標組合せ分析表!$BP$51:$DC$51</c:f>
              <c:numCache>
                <c:formatCode>#,##0.0;"▲ "#,##0.0</c:formatCode>
                <c:ptCount val="40"/>
                <c:pt idx="0">
                  <c:v>104.8</c:v>
                </c:pt>
                <c:pt idx="8">
                  <c:v>104.4</c:v>
                </c:pt>
                <c:pt idx="16">
                  <c:v>94.2</c:v>
                </c:pt>
                <c:pt idx="24">
                  <c:v>88.6</c:v>
                </c:pt>
                <c:pt idx="32">
                  <c:v>83</c:v>
                </c:pt>
              </c:numCache>
            </c:numRef>
          </c:yVal>
          <c:smooth val="0"/>
          <c:extLst>
            <c:ext xmlns:c16="http://schemas.microsoft.com/office/drawing/2014/chart" uri="{C3380CC4-5D6E-409C-BE32-E72D297353CC}">
              <c16:uniqueId val="{00000009-384B-4FC2-8A63-0FB70F76EE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{9FC8BA3A-3D8E-4281-A5BD-16CA3AE40692}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4B-4FC2-8A63-0FB70F76EE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{D6FF3971-C28A-4B8B-A3E8-1F51C2D4902B}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4B-4FC2-8A63-0FB70F76EE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{5DE3D279-7776-4960-89AA-BD6106B10822}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4B-4FC2-8A63-0FB70F76EE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{6CC4AC16-AEBD-4AB7-9735-C7D22C159E96}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4B-4FC2-8A63-0FB70F76EE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{B8155661-CEBF-4116-9953-3DE8651B9780}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4B-4FC2-8A63-0FB70F76EE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{A80E709D-AF90-4977-B108-B714274BD99B}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4B-4FC2-8A63-0FB70F76EE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{372F16C2-4DE6-4F99-AAE3-4ECC1CB2F734}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4B-4FC2-8A63-0FB70F76EE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{A6C608E7-664B-4413-88A3-40065F6D5326}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4B-4FC2-8A63-0FB70F76EE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{6972BDB8-D625-4EB2-939F-ABF57A264956}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4B-4FC2-8A63-0FB70F76EE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384B-4FC2-8A63-0FB70F76EE98}"/>
            </c:ext>
          </c:extLst>
        </c:ser>
        <c:dLbls>
          <c:showLegendKey val="0"/>
          <c:showVal val="1"/>
          <c:showCatName val="0"/>
          <c:showSerName val="0"/>
          <c:showPercent val="0"/>
          <c:showBubbleSize val="0"/>
        </c:dLbls>
        <c:axId val="46179840"/>
        <c:axId val="46181760"/>
      </c:scatterChart>
      <c:valAx>
        <c:axId val="46179840"/>
        <c:scaling>
          <c:orientation val="maxMin"/>
          <c:max val="73"/>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{835E39C0-62E0-465B-922C-9E952C16FF58}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CE-417E-AA7A-95B3423AD0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{B8E37BBA-1750-4EB0-9C0C-CBE25D14803A}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CE-417E-AA7A-95B3423AD0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{2D7F3041-3B26-4B2E-9D61-E8522E90BFA4}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CE-417E-AA7A-95B3423AD0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{A5C6590E-8D52-4BE7-BA7D-C0DB8138E6E1}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CE-417E-AA7A-95B3423AD0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{65B05632-2EA1-433D-B461-FA5D94363151}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CE-417E-AA7A-95B3423AD0A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{55B7C990-3387-48CF-9664-32068EA8ECBA}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CE-417E-AA7A-95B3423AD0A2}"/>
                </c:ext>
              </c:extLst>
            </c:dLbl>
            <c:dLbl>
              <c:idx val="16"/>
              <c:layout>
                <c:manualLayout>
                  <c:x val="-4.324547815638806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{86F45271-94F1-4CD0-AD94-D526F7D0525B}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CE-417E-AA7A-95B3423AD0A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{6A7F6452-D90F-4CEC-A61C-07A71D10B7C9}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CE-417E-AA7A-95B3423AD0A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{9CA245A1-37F4-4054-8A36-E25770355FC8}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CE-417E-AA7A-95B3423AD0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7.2</c:v>
                </c:pt>
                <c:pt idx="24">
                  <c:v>6.8</c:v>
                </c:pt>
                <c:pt idx="32">
                  <c:v>6.4</c:v>
                </c:pt>
              </c:numCache>
            </c:numRef>
          </c:xVal>
          <c:yVal>
            <c:numRef>
              <c:f>公会計指標分析・財政指標組合せ分析表!$BP$73:$DC$73</c:f>
              <c:numCache>
                <c:formatCode>#,##0.0;"▲ "#,##0.0</c:formatCode>
                <c:ptCount val="40"/>
                <c:pt idx="0">
                  <c:v>104.8</c:v>
                </c:pt>
                <c:pt idx="8">
                  <c:v>104.4</c:v>
                </c:pt>
                <c:pt idx="16">
                  <c:v>94.2</c:v>
                </c:pt>
                <c:pt idx="24">
                  <c:v>88.6</c:v>
                </c:pt>
                <c:pt idx="32">
                  <c:v>83</c:v>
                </c:pt>
              </c:numCache>
            </c:numRef>
          </c:yVal>
          <c:smooth val="0"/>
          <c:extLst>
            <c:ext xmlns:c16="http://schemas.microsoft.com/office/drawing/2014/chart" uri="{C3380CC4-5D6E-409C-BE32-E72D297353CC}">
              <c16:uniqueId val="{00000009-52CE-417E-AA7A-95B3423AD0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1.1675135431312546E-2"/>
                  <c:y val="0"/>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{9DF97766-4D14-422C-87EF-73BDE47F3CFD}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CE-417E-AA7A-95B3423AD0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{86813F66-5F50-4BF1-9ADB-939BCAE45D0A}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CE-417E-AA7A-95B3423AD0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{4E5E1B47-EFEF-49BC-9AD9-C259ECCC9EB9}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CE-417E-AA7A-95B3423AD0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{D919D99A-DF0C-4946-A079-032DE0E4BC0A}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CE-417E-AA7A-95B3423AD0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{5CC419B6-D832-4A13-8948-74AA3A1366FE}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CE-417E-AA7A-95B3423AD0A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{DD92756A-9FCA-46E9-BFF1-1EA77B52E0A8}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CE-417E-AA7A-95B3423AD0A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{5EAC4C3E-37E4-48B8-A5C8-F971215F126A}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CE-417E-AA7A-95B3423AD0A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{F1C327E9-1570-472E-A295-5E08A3F09599}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CE-417E-AA7A-95B3423AD0A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{DC29EAAF-2053-4FEF-B1E0-E646586706F9}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CE-417E-AA7A-95B3423AD0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52CE-417E-AA7A-95B3423AD0A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令和５年度の実質公債費比率の分子は、前年度と比べると、約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国の実質無利子・無担保融資を活用したナゴヤ新型コロナウイルス感染症対策事業継続資金の利子補給等において、借入残高の減少に伴い、国からの利子補給額の減により元利償還金に充当する特定財源が減少し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％ずつ積立</a:t>
          </a:r>
        </a:p>
        <a:p>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p>
        <a:p>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58</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p>
        <a:p>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33.64</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　最終償還時に当初発行額の</a:t>
          </a:r>
          <a:r>
            <a:rPr kumimoji="1" lang="en-US" altLang="ja-JP" sz="800">
              <a:latin typeface="ＭＳ ゴシック" pitchFamily="49" charset="-128"/>
              <a:ea typeface="ＭＳ ゴシック" pitchFamily="49" charset="-128"/>
            </a:rPr>
            <a:t>19.51</a:t>
          </a:r>
          <a:r>
            <a:rPr kumimoji="1" lang="ja-JP" altLang="en-US" sz="8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令和５年度の将来負担比率の分子は、前年度と比べると、約</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これは、元利償還金に充当可能な都市計画税の増による、充当可能特定歳入の増加等によるものである。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その他特定目的基金のアジア・アジアパラ競技大会基金と職員退職手当基金の基金残高がそれぞれ約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億円取崩したことなどにより、基金全体の残高は前年度に比べ約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リニア関連名古屋駅周辺地区まちづくり基金：リニア中央新幹線開業に関連する名古屋駅周辺地区まちづくり等を推進するための資金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年度から施行した基金であり、職員退職手当の財源に充てるため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アジア・アジアパラ競技大会基金は令和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年度の大会を開催する資金に充てるため、積立てを行ったこと等により、令和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アジア・アジアパラ競技大会基金は、大会運営費など主催者負担経費の財政負担を平準化するため、今後更なる積立てを進め、令和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義務的経費の増加等の財政需要に対応するために約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億円取崩したことなどにより、財政調整基金残高は前年度に比べ約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臨時財政対策債償還のための積立を行ったことなどにより、減債基金は前年度に比べ約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22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6E964D-4132-4E76-9B04-61A9FF5C6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01B21C-4AE0-40FF-8DE6-AD0941135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D4F5C13-BD54-4253-B414-57D19267D6F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9E9C8AA-0C82-4FD4-B701-B5F5431E0DE4}"/>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4ADEA9-1635-4EBC-9776-16F630F18F9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08F364-8490-4A88-BBDA-2A8A2C61244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88DF90E-DA1B-4A0A-B652-DD9A9BAA37F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E295936-763E-4C17-942C-C2CA4FD0B75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C01DF2F-01E4-40BB-B917-1464834CD99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34B1662-46BD-40B8-BFB8-54592F62D30E}"/>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1DE64C3-92C9-46B5-BA76-C5C4E09F59E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98F36A2-C6C6-410E-8EBE-CD4C43268A29}"/>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843F6DB-41FE-49BA-AE1C-019BAA52045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5587730-75D9-46EA-BFD0-7B688CC76EC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6013C25-E4BD-4A83-B4FE-DF11E9AB6B4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3326FDB-41E5-42EE-9A22-4A0D8E7D169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D9E37FD-A770-4CA0-8CEF-03723331A93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9B5B3DB-FD7C-400A-9B88-25D4E33F915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E992414-E692-435D-A3E1-95D065E373D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C542D6B-FDB0-447E-8610-1F9AA9A5623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C6B0655-B30B-4536-9812-D28E9D96CC3B}"/>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BD3D851-403A-475F-8A42-AF6092E1599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36ED1B0-EA99-4C64-9A82-456C7558A09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51000E-3A65-4E0C-BE7A-4AB12A98CFE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80CAA5-EC22-41B1-AE96-7FB9E0FAE03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72D06EC-EA8A-43C8-8743-86214D8E2945}"/>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73837F9-4E97-4522-AA89-E5D7CC4BFE0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DDBE3E-9479-42FE-A5F4-B90450048CE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1D9DB4-724A-4E75-B428-B4498C9D264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92559A8-5FA2-4450-9B5F-E3FFDFE1870B}"/>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5F35E75-75FA-4265-8A58-885ABB62F442}"/>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30975B4-2259-4BFA-80C5-B4C0B116EA9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415610B-5311-4D1D-BB8E-C2D5F7C345F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CFBCFD1-B3BA-4C6C-BDDA-3E1204013CF7}"/>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96B0413-14ED-47A6-95FC-8F0E49835ED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B18A3A0-6F4F-4029-A487-08A952F06A7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3C1027B-7AA2-4B32-A7BD-12ED6ABC867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D746866-BC53-4E9A-A863-E7C021EB927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B1DE5FC-3B75-4D9A-8D7F-FD75BAC5554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04470CC-A1AD-40A3-A71E-F6C088EE79F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65AC47-BEB3-4BA5-AB05-7E5FDD472F0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16A114-1BA3-418A-A0F9-6E05DEA69EF7}"/>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E56F41-054D-43A6-B10E-107F28846F7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B259B8D-9E21-4CDC-B8C8-226B3D7A21DB}"/>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CEB04B-85C9-4CD3-B4C3-93C148DBE162}"/>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743EC74-47F4-4997-A31E-8D5D733EF41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F833DB6-9F89-4774-AB83-463BE611B10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本市の公共施設は、市設建築物については昭和</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年代から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年代を中心に、公共土木施設（道路・橋りょう等）については昭和</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年代から集中的に整備してきた結果、築年数の経過により有形固定資産減価償却率が高い状況となっている。</a:t>
          </a:r>
        </a:p>
        <a:p>
          <a:r>
            <a:rPr kumimoji="1" lang="ja-JP" altLang="en-US" sz="1050">
              <a:latin typeface="ＭＳ Ｐゴシック" panose="020B0600070205080204" pitchFamily="50" charset="-128"/>
              <a:ea typeface="ＭＳ Ｐゴシック" panose="020B0600070205080204" pitchFamily="50" charset="-128"/>
            </a:rPr>
            <a:t>　そのため、現在、市設建築物については、従来の築</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年程度での改築から、建築物の構造体の耐久性に応じて築</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年から</a:t>
          </a:r>
          <a:r>
            <a:rPr kumimoji="1" lang="en-US" altLang="ja-JP" sz="1050">
              <a:latin typeface="ＭＳ Ｐゴシック" panose="020B0600070205080204" pitchFamily="50" charset="-128"/>
              <a:ea typeface="ＭＳ Ｐゴシック" panose="020B0600070205080204" pitchFamily="50" charset="-128"/>
            </a:rPr>
            <a:t>80</a:t>
          </a:r>
          <a:r>
            <a:rPr kumimoji="1" lang="ja-JP" altLang="en-US" sz="1050">
              <a:latin typeface="ＭＳ Ｐゴシック" panose="020B0600070205080204" pitchFamily="50" charset="-128"/>
              <a:ea typeface="ＭＳ Ｐゴシック" panose="020B0600070205080204" pitchFamily="50" charset="-128"/>
            </a:rPr>
            <a:t>年程度へと長寿命化を進めている。</a:t>
          </a:r>
        </a:p>
        <a:p>
          <a:r>
            <a:rPr kumimoji="1" lang="ja-JP" altLang="en-US" sz="1050">
              <a:latin typeface="ＭＳ Ｐゴシック" panose="020B0600070205080204" pitchFamily="50" charset="-128"/>
              <a:ea typeface="ＭＳ Ｐゴシック" panose="020B0600070205080204" pitchFamily="50" charset="-128"/>
            </a:rPr>
            <a:t>　また、公共土木施設である道路及び橋りょうについても、計画的な点検に基づき補修等を実施することにより長寿命化を進めている。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2D8DBDB-FCB5-4BF7-9E6B-FDA630CB108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B00424-DDE2-46C0-9EEF-32A2EDD02F5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A84E09D-27CB-408D-B3A9-32A45866865D}"/>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4B782D5-F348-405D-B9FA-0062ABF7A434}"/>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6B565B3-7931-4ACC-B1EA-ABF6771B3B12}"/>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E5E28BD-E5FA-474A-A02D-E70CC47C979B}"/>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8791DAB-0D14-46E0-8DE6-2EE7ADD0BC10}"/>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3DEB4C3-F435-460C-A282-0FBAD2DF86F9}"/>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DAB56FF-A73B-4FE4-A87D-D672E6B2D613}"/>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3F7C068-7F70-4D65-A452-E7E32C83D5EF}"/>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5C7D644-1BDA-48DD-8FD5-47352DF4C432}"/>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5C740CF-93E8-49EE-9A95-3903E5AE2AB9}"/>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D9CEA7E-EBF0-44A1-99F0-7ACCEC0EDE87}"/>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D355788-0353-4857-AC51-A2DA1732159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851BE75-CD9A-40FA-8C63-3CC5801647E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F5BC1AA-505B-4C0A-A67E-1AC24DD51A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5" name="直線コネクタ 64">
          <a:extLst>
            <a:ext uri="{FF2B5EF4-FFF2-40B4-BE49-F238E27FC236}">
              <a16:creationId xmlns:a16="http://schemas.microsoft.com/office/drawing/2014/main" id="{42E54153-AADA-4BE6-84B2-02CB35A5AE5B}"/>
            </a:ext>
          </a:extLst>
        </xdr:cNvPr>
        <xdr:cNvCxnSpPr/>
      </xdr:nvCxnSpPr>
      <xdr:spPr>
        <a:xfrm flipV="1">
          <a:off x="4306570" y="5056011"/>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66" name="有形固定資産減価償却率最小値テキスト">
          <a:extLst>
            <a:ext uri="{FF2B5EF4-FFF2-40B4-BE49-F238E27FC236}">
              <a16:creationId xmlns:a16="http://schemas.microsoft.com/office/drawing/2014/main" id="{7E741183-B9CE-4EEC-8296-483511CAD28A}"/>
            </a:ext>
          </a:extLst>
        </xdr:cNvPr>
        <xdr:cNvSpPr txBox="1"/>
      </xdr:nvSpPr>
      <xdr:spPr>
        <a:xfrm>
          <a:off x="4359275" y="648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7" name="直線コネクタ 66">
          <a:extLst>
            <a:ext uri="{FF2B5EF4-FFF2-40B4-BE49-F238E27FC236}">
              <a16:creationId xmlns:a16="http://schemas.microsoft.com/office/drawing/2014/main" id="{0D3F1DA1-0C85-4048-B0CD-3BDB573AEA83}"/>
            </a:ext>
          </a:extLst>
        </xdr:cNvPr>
        <xdr:cNvCxnSpPr/>
      </xdr:nvCxnSpPr>
      <xdr:spPr>
        <a:xfrm>
          <a:off x="4216400" y="64847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68" name="有形固定資産減価償却率最大値テキスト">
          <a:extLst>
            <a:ext uri="{FF2B5EF4-FFF2-40B4-BE49-F238E27FC236}">
              <a16:creationId xmlns:a16="http://schemas.microsoft.com/office/drawing/2014/main" id="{DD094715-D23E-40BB-81EB-3E145700FE8B}"/>
            </a:ext>
          </a:extLst>
        </xdr:cNvPr>
        <xdr:cNvSpPr txBox="1"/>
      </xdr:nvSpPr>
      <xdr:spPr>
        <a:xfrm>
          <a:off x="4359275" y="485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69" name="直線コネクタ 68">
          <a:extLst>
            <a:ext uri="{FF2B5EF4-FFF2-40B4-BE49-F238E27FC236}">
              <a16:creationId xmlns:a16="http://schemas.microsoft.com/office/drawing/2014/main" id="{37760168-843A-4FB8-97B7-6FFE9F107477}"/>
            </a:ext>
          </a:extLst>
        </xdr:cNvPr>
        <xdr:cNvCxnSpPr/>
      </xdr:nvCxnSpPr>
      <xdr:spPr>
        <a:xfrm>
          <a:off x="4216400" y="50560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137530</xdr:rowOff>
    </xdr:from>
    <xdr:ext cx="405111" cy="259045"/>
    <xdr:sp macro="" textlink="">
      <xdr:nvSpPr>
        <xdr:cNvPr id="70" name="有形固定資産減価償却率平均値テキスト">
          <a:extLst>
            <a:ext uri="{FF2B5EF4-FFF2-40B4-BE49-F238E27FC236}">
              <a16:creationId xmlns:a16="http://schemas.microsoft.com/office/drawing/2014/main" id="{B4597ACA-F145-44E0-B880-85BD18F65CFF}"/>
            </a:ext>
          </a:extLst>
        </xdr:cNvPr>
        <xdr:cNvSpPr txBox="1"/>
      </xdr:nvSpPr>
      <xdr:spPr>
        <a:xfrm>
          <a:off x="4359275" y="5655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71" name="フローチャート: 判断 70">
          <a:extLst>
            <a:ext uri="{FF2B5EF4-FFF2-40B4-BE49-F238E27FC236}">
              <a16:creationId xmlns:a16="http://schemas.microsoft.com/office/drawing/2014/main" id="{CCBC3B77-2F15-4234-A087-28532A6FD90C}"/>
            </a:ext>
          </a:extLst>
        </xdr:cNvPr>
        <xdr:cNvSpPr/>
      </xdr:nvSpPr>
      <xdr:spPr>
        <a:xfrm>
          <a:off x="4254500" y="57915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72" name="フローチャート: 判断 71">
          <a:extLst>
            <a:ext uri="{FF2B5EF4-FFF2-40B4-BE49-F238E27FC236}">
              <a16:creationId xmlns:a16="http://schemas.microsoft.com/office/drawing/2014/main" id="{342CCEC7-4D05-409E-9217-C8FF355E8975}"/>
            </a:ext>
          </a:extLst>
        </xdr:cNvPr>
        <xdr:cNvSpPr/>
      </xdr:nvSpPr>
      <xdr:spPr>
        <a:xfrm>
          <a:off x="3616325" y="5764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73" name="フローチャート: 判断 72">
          <a:extLst>
            <a:ext uri="{FF2B5EF4-FFF2-40B4-BE49-F238E27FC236}">
              <a16:creationId xmlns:a16="http://schemas.microsoft.com/office/drawing/2014/main" id="{10EBD2DD-9787-42E8-A3F0-7B405E7E4AAF}"/>
            </a:ext>
          </a:extLst>
        </xdr:cNvPr>
        <xdr:cNvSpPr/>
      </xdr:nvSpPr>
      <xdr:spPr>
        <a:xfrm>
          <a:off x="2930525" y="56603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74" name="フローチャート: 判断 73">
          <a:extLst>
            <a:ext uri="{FF2B5EF4-FFF2-40B4-BE49-F238E27FC236}">
              <a16:creationId xmlns:a16="http://schemas.microsoft.com/office/drawing/2014/main" id="{21283328-95BE-48B9-B0B8-9A7D7ACBCF91}"/>
            </a:ext>
          </a:extLst>
        </xdr:cNvPr>
        <xdr:cNvSpPr/>
      </xdr:nvSpPr>
      <xdr:spPr>
        <a:xfrm>
          <a:off x="2244725" y="55460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75" name="フローチャート: 判断 74">
          <a:extLst>
            <a:ext uri="{FF2B5EF4-FFF2-40B4-BE49-F238E27FC236}">
              <a16:creationId xmlns:a16="http://schemas.microsoft.com/office/drawing/2014/main" id="{04BF4F7F-2ABA-4B74-88CF-998B619D2D12}"/>
            </a:ext>
          </a:extLst>
        </xdr:cNvPr>
        <xdr:cNvSpPr/>
      </xdr:nvSpPr>
      <xdr:spPr>
        <a:xfrm>
          <a:off x="1558925" y="5450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68D8DA-803C-4C0D-BD32-30D6F7220DDB}"/>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255D57-5A56-4268-8F98-EB70D9E77E0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FFD4EBC-27EB-4EEF-8693-D2A99C7AAFE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41CEEC1-2E85-4CD3-9C97-AFC701311C1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9D0EC20-A6C8-44ED-87E8-1D0C6B7C368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76553</xdr:rowOff>
    </xdr:from>
    <xdr:to>
      <xdr:col>23</xdr:col>
      <xdr:colOff>136525</xdr:colOff>
      <xdr:row>35</xdr:row>
      <xdr:rowOff>6703</xdr:rowOff>
    </xdr:to>
    <xdr:sp macro="" textlink="">
      <xdr:nvSpPr>
        <xdr:cNvPr id="81" name="楕円 80">
          <a:extLst>
            <a:ext uri="{FF2B5EF4-FFF2-40B4-BE49-F238E27FC236}">
              <a16:creationId xmlns:a16="http://schemas.microsoft.com/office/drawing/2014/main" id="{23B33365-86D1-43FF-8F3E-1242C7AC925E}"/>
            </a:ext>
          </a:extLst>
        </xdr:cNvPr>
        <xdr:cNvSpPr/>
      </xdr:nvSpPr>
      <xdr:spPr>
        <a:xfrm>
          <a:off x="4254500" y="64011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162930</xdr:rowOff>
    </xdr:from>
    <xdr:ext cx="405111" cy="259045"/>
    <xdr:sp macro="" textlink="">
      <xdr:nvSpPr>
        <xdr:cNvPr id="82" name="有形固定資産減価償却率該当値テキスト">
          <a:extLst>
            <a:ext uri="{FF2B5EF4-FFF2-40B4-BE49-F238E27FC236}">
              <a16:creationId xmlns:a16="http://schemas.microsoft.com/office/drawing/2014/main" id="{705E374E-343F-4F3A-8006-71FC201305EB}"/>
            </a:ext>
          </a:extLst>
        </xdr:cNvPr>
        <xdr:cNvSpPr txBox="1"/>
      </xdr:nvSpPr>
      <xdr:spPr>
        <a:xfrm>
          <a:off x="4359275" y="632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164042</xdr:rowOff>
    </xdr:from>
    <xdr:to>
      <xdr:col>19</xdr:col>
      <xdr:colOff>187325</xdr:colOff>
      <xdr:row>34</xdr:row>
      <xdr:rowOff>94192</xdr:rowOff>
    </xdr:to>
    <xdr:sp macro="" textlink="">
      <xdr:nvSpPr>
        <xdr:cNvPr id="83" name="楕円 82">
          <a:extLst>
            <a:ext uri="{FF2B5EF4-FFF2-40B4-BE49-F238E27FC236}">
              <a16:creationId xmlns:a16="http://schemas.microsoft.com/office/drawing/2014/main" id="{A94C0F67-CA62-48ED-BD56-2EF3F06E24F1}"/>
            </a:ext>
          </a:extLst>
        </xdr:cNvPr>
        <xdr:cNvSpPr/>
      </xdr:nvSpPr>
      <xdr:spPr>
        <a:xfrm>
          <a:off x="3616325" y="63235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43392</xdr:rowOff>
    </xdr:from>
    <xdr:to>
      <xdr:col>23</xdr:col>
      <xdr:colOff>85725</xdr:colOff>
      <xdr:row>34</xdr:row>
      <xdr:rowOff>127353</xdr:rowOff>
    </xdr:to>
    <xdr:cxnSp macro="">
      <xdr:nvCxnSpPr>
        <xdr:cNvPr id="84" name="直線コネクタ 83">
          <a:extLst>
            <a:ext uri="{FF2B5EF4-FFF2-40B4-BE49-F238E27FC236}">
              <a16:creationId xmlns:a16="http://schemas.microsoft.com/office/drawing/2014/main" id="{50946D4C-2617-4CE8-918E-76BB958C9AE0}"/>
            </a:ext>
          </a:extLst>
        </xdr:cNvPr>
        <xdr:cNvCxnSpPr/>
      </xdr:nvCxnSpPr>
      <xdr:spPr>
        <a:xfrm>
          <a:off x="3673475" y="6371167"/>
          <a:ext cx="628650" cy="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8114</xdr:rowOff>
    </xdr:from>
    <xdr:to>
      <xdr:col>15</xdr:col>
      <xdr:colOff>187325</xdr:colOff>
      <xdr:row>33</xdr:row>
      <xdr:rowOff>109714</xdr:rowOff>
    </xdr:to>
    <xdr:sp macro="" textlink="">
      <xdr:nvSpPr>
        <xdr:cNvPr id="85" name="楕円 84">
          <a:extLst>
            <a:ext uri="{FF2B5EF4-FFF2-40B4-BE49-F238E27FC236}">
              <a16:creationId xmlns:a16="http://schemas.microsoft.com/office/drawing/2014/main" id="{0C447EF0-B91C-47AC-9210-9485C904F708}"/>
            </a:ext>
          </a:extLst>
        </xdr:cNvPr>
        <xdr:cNvSpPr/>
      </xdr:nvSpPr>
      <xdr:spPr>
        <a:xfrm>
          <a:off x="2930525" y="6173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58914</xdr:rowOff>
    </xdr:from>
    <xdr:to>
      <xdr:col>19</xdr:col>
      <xdr:colOff>136525</xdr:colOff>
      <xdr:row>34</xdr:row>
      <xdr:rowOff>43392</xdr:rowOff>
    </xdr:to>
    <xdr:cxnSp macro="">
      <xdr:nvCxnSpPr>
        <xdr:cNvPr id="86" name="直線コネクタ 85">
          <a:extLst>
            <a:ext uri="{FF2B5EF4-FFF2-40B4-BE49-F238E27FC236}">
              <a16:creationId xmlns:a16="http://schemas.microsoft.com/office/drawing/2014/main" id="{8292C2D2-2E32-4509-B3F9-6072E2B02879}"/>
            </a:ext>
          </a:extLst>
        </xdr:cNvPr>
        <xdr:cNvCxnSpPr/>
      </xdr:nvCxnSpPr>
      <xdr:spPr>
        <a:xfrm>
          <a:off x="2987675" y="6221589"/>
          <a:ext cx="685800" cy="14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68086</xdr:rowOff>
    </xdr:from>
    <xdr:to>
      <xdr:col>11</xdr:col>
      <xdr:colOff>187325</xdr:colOff>
      <xdr:row>33</xdr:row>
      <xdr:rowOff>169686</xdr:rowOff>
    </xdr:to>
    <xdr:sp macro="" textlink="">
      <xdr:nvSpPr>
        <xdr:cNvPr id="87" name="楕円 86">
          <a:extLst>
            <a:ext uri="{FF2B5EF4-FFF2-40B4-BE49-F238E27FC236}">
              <a16:creationId xmlns:a16="http://schemas.microsoft.com/office/drawing/2014/main" id="{A1A97E67-5946-49BA-B4A6-9CAA6A6FFE83}"/>
            </a:ext>
          </a:extLst>
        </xdr:cNvPr>
        <xdr:cNvSpPr/>
      </xdr:nvSpPr>
      <xdr:spPr>
        <a:xfrm>
          <a:off x="2244725" y="62275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58914</xdr:rowOff>
    </xdr:from>
    <xdr:to>
      <xdr:col>15</xdr:col>
      <xdr:colOff>136525</xdr:colOff>
      <xdr:row>33</xdr:row>
      <xdr:rowOff>118886</xdr:rowOff>
    </xdr:to>
    <xdr:cxnSp macro="">
      <xdr:nvCxnSpPr>
        <xdr:cNvPr id="88" name="直線コネクタ 87">
          <a:extLst>
            <a:ext uri="{FF2B5EF4-FFF2-40B4-BE49-F238E27FC236}">
              <a16:creationId xmlns:a16="http://schemas.microsoft.com/office/drawing/2014/main" id="{1FB4F371-F423-46DD-B50F-3E14903FD033}"/>
            </a:ext>
          </a:extLst>
        </xdr:cNvPr>
        <xdr:cNvCxnSpPr/>
      </xdr:nvCxnSpPr>
      <xdr:spPr>
        <a:xfrm flipV="1">
          <a:off x="2301875" y="6221589"/>
          <a:ext cx="685800" cy="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80080</xdr:rowOff>
    </xdr:from>
    <xdr:to>
      <xdr:col>7</xdr:col>
      <xdr:colOff>187325</xdr:colOff>
      <xdr:row>34</xdr:row>
      <xdr:rowOff>10230</xdr:rowOff>
    </xdr:to>
    <xdr:sp macro="" textlink="">
      <xdr:nvSpPr>
        <xdr:cNvPr id="89" name="楕円 88">
          <a:extLst>
            <a:ext uri="{FF2B5EF4-FFF2-40B4-BE49-F238E27FC236}">
              <a16:creationId xmlns:a16="http://schemas.microsoft.com/office/drawing/2014/main" id="{417B4EBA-5157-4C00-982F-47A6C1500B72}"/>
            </a:ext>
          </a:extLst>
        </xdr:cNvPr>
        <xdr:cNvSpPr/>
      </xdr:nvSpPr>
      <xdr:spPr>
        <a:xfrm>
          <a:off x="1558925" y="6245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118886</xdr:rowOff>
    </xdr:from>
    <xdr:to>
      <xdr:col>11</xdr:col>
      <xdr:colOff>136525</xdr:colOff>
      <xdr:row>33</xdr:row>
      <xdr:rowOff>130880</xdr:rowOff>
    </xdr:to>
    <xdr:cxnSp macro="">
      <xdr:nvCxnSpPr>
        <xdr:cNvPr id="90" name="直線コネクタ 89">
          <a:extLst>
            <a:ext uri="{FF2B5EF4-FFF2-40B4-BE49-F238E27FC236}">
              <a16:creationId xmlns:a16="http://schemas.microsoft.com/office/drawing/2014/main" id="{0EBCA50B-FD71-4AA7-A815-32D5A6541956}"/>
            </a:ext>
          </a:extLst>
        </xdr:cNvPr>
        <xdr:cNvCxnSpPr/>
      </xdr:nvCxnSpPr>
      <xdr:spPr>
        <a:xfrm flipV="1">
          <a:off x="1616075" y="6284736"/>
          <a:ext cx="6858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37341</xdr:rowOff>
    </xdr:from>
    <xdr:ext cx="405111" cy="259045"/>
    <xdr:sp macro="" textlink="">
      <xdr:nvSpPr>
        <xdr:cNvPr id="91" name="n_1aveValue有形固定資産減価償却率">
          <a:extLst>
            <a:ext uri="{FF2B5EF4-FFF2-40B4-BE49-F238E27FC236}">
              <a16:creationId xmlns:a16="http://schemas.microsoft.com/office/drawing/2014/main" id="{67FE5ED3-BE20-40F7-8D78-27FB8A9F07AF}"/>
            </a:ext>
          </a:extLst>
        </xdr:cNvPr>
        <xdr:cNvSpPr txBox="1"/>
      </xdr:nvSpPr>
      <xdr:spPr>
        <a:xfrm>
          <a:off x="3474094" y="555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88847</xdr:rowOff>
    </xdr:from>
    <xdr:ext cx="405111" cy="259045"/>
    <xdr:sp macro="" textlink="">
      <xdr:nvSpPr>
        <xdr:cNvPr id="92" name="n_2aveValue有形固定資産減価償却率">
          <a:extLst>
            <a:ext uri="{FF2B5EF4-FFF2-40B4-BE49-F238E27FC236}">
              <a16:creationId xmlns:a16="http://schemas.microsoft.com/office/drawing/2014/main" id="{219B799B-D504-4222-AC94-7F29F9168EC6}"/>
            </a:ext>
          </a:extLst>
        </xdr:cNvPr>
        <xdr:cNvSpPr txBox="1"/>
      </xdr:nvSpPr>
      <xdr:spPr>
        <a:xfrm>
          <a:off x="2797819" y="5438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macro="" textlink="">
      <xdr:nvSpPr>
        <xdr:cNvPr id="93" name="n_3aveValue有形固定資産減価償却率">
          <a:extLst>
            <a:ext uri="{FF2B5EF4-FFF2-40B4-BE49-F238E27FC236}">
              <a16:creationId xmlns:a16="http://schemas.microsoft.com/office/drawing/2014/main" id="{779A403F-2981-4930-ACAC-04C3D6B46BBE}"/>
            </a:ext>
          </a:extLst>
        </xdr:cNvPr>
        <xdr:cNvSpPr txBox="1"/>
      </xdr:nvSpPr>
      <xdr:spPr>
        <a:xfrm>
          <a:off x="2112019" y="534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macro="" textlink="">
      <xdr:nvSpPr>
        <xdr:cNvPr id="94" name="n_4aveValue有形固定資産減価償却率">
          <a:extLst>
            <a:ext uri="{FF2B5EF4-FFF2-40B4-BE49-F238E27FC236}">
              <a16:creationId xmlns:a16="http://schemas.microsoft.com/office/drawing/2014/main" id="{E0C4FD01-A2BB-4F24-85C5-9AC65E29E38D}"/>
            </a:ext>
          </a:extLst>
        </xdr:cNvPr>
        <xdr:cNvSpPr txBox="1"/>
      </xdr:nvSpPr>
      <xdr:spPr>
        <a:xfrm>
          <a:off x="1426219" y="523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85319</xdr:rowOff>
    </xdr:from>
    <xdr:ext cx="405111" cy="259045"/>
    <xdr:sp macro="" textlink="">
      <xdr:nvSpPr>
        <xdr:cNvPr id="95" name="n_1mainValue有形固定資産減価償却率">
          <a:extLst>
            <a:ext uri="{FF2B5EF4-FFF2-40B4-BE49-F238E27FC236}">
              <a16:creationId xmlns:a16="http://schemas.microsoft.com/office/drawing/2014/main" id="{DD4EAEAE-61AF-4D52-AF15-6039F08C4236}"/>
            </a:ext>
          </a:extLst>
        </xdr:cNvPr>
        <xdr:cNvSpPr txBox="1"/>
      </xdr:nvSpPr>
      <xdr:spPr>
        <a:xfrm>
          <a:off x="3474094" y="64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100841</xdr:rowOff>
    </xdr:from>
    <xdr:ext cx="405111" cy="259045"/>
    <xdr:sp macro="" textlink="">
      <xdr:nvSpPr>
        <xdr:cNvPr id="96" name="n_2mainValue有形固定資産減価償却率">
          <a:extLst>
            <a:ext uri="{FF2B5EF4-FFF2-40B4-BE49-F238E27FC236}">
              <a16:creationId xmlns:a16="http://schemas.microsoft.com/office/drawing/2014/main" id="{3DCB403C-6899-4D5E-AEC4-509CAB9E3390}"/>
            </a:ext>
          </a:extLst>
        </xdr:cNvPr>
        <xdr:cNvSpPr txBox="1"/>
      </xdr:nvSpPr>
      <xdr:spPr>
        <a:xfrm>
          <a:off x="2797819" y="62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160813</xdr:rowOff>
    </xdr:from>
    <xdr:ext cx="405111" cy="259045"/>
    <xdr:sp macro="" textlink="">
      <xdr:nvSpPr>
        <xdr:cNvPr id="97" name="n_3mainValue有形固定資産減価償却率">
          <a:extLst>
            <a:ext uri="{FF2B5EF4-FFF2-40B4-BE49-F238E27FC236}">
              <a16:creationId xmlns:a16="http://schemas.microsoft.com/office/drawing/2014/main" id="{C3BD7B52-2CF9-456A-89E9-21D6593C8360}"/>
            </a:ext>
          </a:extLst>
        </xdr:cNvPr>
        <xdr:cNvSpPr txBox="1"/>
      </xdr:nvSpPr>
      <xdr:spPr>
        <a:xfrm>
          <a:off x="2112019" y="632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1357</xdr:rowOff>
    </xdr:from>
    <xdr:ext cx="405111" cy="259045"/>
    <xdr:sp macro="" textlink="">
      <xdr:nvSpPr>
        <xdr:cNvPr id="98" name="n_4mainValue有形固定資産減価償却率">
          <a:extLst>
            <a:ext uri="{FF2B5EF4-FFF2-40B4-BE49-F238E27FC236}">
              <a16:creationId xmlns:a16="http://schemas.microsoft.com/office/drawing/2014/main" id="{9A091EA5-23B8-41B5-8D0B-B751C2B9D3FD}"/>
            </a:ext>
          </a:extLst>
        </xdr:cNvPr>
        <xdr:cNvSpPr txBox="1"/>
      </xdr:nvSpPr>
      <xdr:spPr>
        <a:xfrm>
          <a:off x="1426219" y="63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40EA304-535C-4CF1-8036-1659A3B91E12}"/>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6FE436F-1013-40DB-AD69-24136675A0DC}"/>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D59876F-F09D-4F79-8A3D-3584FED187F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9481D12-0D5B-4CA2-97F1-14DF4D063AAA}"/>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CCCABFB-E0DD-42BE-804C-D492FC958A1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FED2613-4937-4C26-9C39-327A655DEEA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181FD86-B065-42CD-AFE5-6F81A13CAF04}"/>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BEC71A6-68BB-4103-A900-523DC0DC7EEE}"/>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819D177-4E86-4B31-ADA7-1ACE7A7DA33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BDD952F-99FA-451F-BEDA-4B8CF8894C34}"/>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3696C98-1726-4A6D-806D-9423A0B4AB3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A3B4C05-B19D-4E6A-9C43-187517222F0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333C13E-7B4C-44E9-B325-1321E73C577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債務償還比率は類似団体内で比較して平均的な数値となっている。</a:t>
          </a:r>
        </a:p>
        <a:p>
          <a:r>
            <a:rPr kumimoji="1" lang="ja-JP" altLang="en-US" sz="11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284D0D4-87BF-4C2C-8FD8-25D3F834F5D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45B6780-70D3-4064-98C7-8B4A7E13D41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B85D80A-0113-4ABE-BBC3-8A55B7028F91}"/>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BDFF1B9-25DB-42D5-BE58-19984753AEEA}"/>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76437E8-C19F-40CC-A3EE-2312E35DDE5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3EAC08B-5A85-413A-A0A0-B3BF1EBB25ED}"/>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2435733A-66A7-4E3F-8D0F-573B0BAB235F}"/>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FB20118-71F0-4768-8664-6BC0843060E0}"/>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FCB578E-F0BF-43C9-9D9F-D7618037007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0B28405-ACA3-4D73-A957-A3261B15312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F4346A8-A72B-4C6C-88F1-2545D9DEBC0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B0C6388-20A4-4E7B-B556-CEB72482D18C}"/>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886C43F9-222F-4519-A71F-A91381CDA449}"/>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616458D-31C3-44B8-8CEB-233437F7C1B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DC318F6A-A6B9-4551-BCAE-4616011212AB}"/>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FEE19481-65CD-4731-A469-E84D8ABC6E8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EB9A0ACD-E3DE-401E-9AB4-04D3BB791091}"/>
            </a:ext>
          </a:extLst>
        </xdr:cNvPr>
        <xdr:cNvCxnSpPr/>
      </xdr:nvCxnSpPr>
      <xdr:spPr>
        <a:xfrm flipV="1">
          <a:off x="13326745" y="5164144"/>
          <a:ext cx="1269" cy="131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29" name="債務償還比率最小値テキスト">
          <a:extLst>
            <a:ext uri="{FF2B5EF4-FFF2-40B4-BE49-F238E27FC236}">
              <a16:creationId xmlns:a16="http://schemas.microsoft.com/office/drawing/2014/main" id="{8F5AA286-D6B5-412F-988F-2997529AEAF4}"/>
            </a:ext>
          </a:extLst>
        </xdr:cNvPr>
        <xdr:cNvSpPr txBox="1"/>
      </xdr:nvSpPr>
      <xdr:spPr>
        <a:xfrm>
          <a:off x="13379450" y="64858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CF44BA60-D5F1-4458-AF9F-A1B187964307}"/>
            </a:ext>
          </a:extLst>
        </xdr:cNvPr>
        <xdr:cNvCxnSpPr/>
      </xdr:nvCxnSpPr>
      <xdr:spPr>
        <a:xfrm>
          <a:off x="13255625" y="6478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1" name="債務償還比率最大値テキスト">
          <a:extLst>
            <a:ext uri="{FF2B5EF4-FFF2-40B4-BE49-F238E27FC236}">
              <a16:creationId xmlns:a16="http://schemas.microsoft.com/office/drawing/2014/main" id="{8F94EBE9-F9E1-4CED-B631-7E79760B0626}"/>
            </a:ext>
          </a:extLst>
        </xdr:cNvPr>
        <xdr:cNvSpPr txBox="1"/>
      </xdr:nvSpPr>
      <xdr:spPr>
        <a:xfrm>
          <a:off x="13379450" y="495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50C57711-D3BD-4201-B5AB-E9FE71D94E3E}"/>
            </a:ext>
          </a:extLst>
        </xdr:cNvPr>
        <xdr:cNvCxnSpPr/>
      </xdr:nvCxnSpPr>
      <xdr:spPr>
        <a:xfrm>
          <a:off x="13255625" y="5164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3" name="債務償還比率平均値テキスト">
          <a:extLst>
            <a:ext uri="{FF2B5EF4-FFF2-40B4-BE49-F238E27FC236}">
              <a16:creationId xmlns:a16="http://schemas.microsoft.com/office/drawing/2014/main" id="{44C4BAEE-6BEF-4FC9-B3B1-A76AE70FE919}"/>
            </a:ext>
          </a:extLst>
        </xdr:cNvPr>
        <xdr:cNvSpPr txBox="1"/>
      </xdr:nvSpPr>
      <xdr:spPr>
        <a:xfrm>
          <a:off x="13379450" y="5560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4" name="フローチャート: 判断 133">
          <a:extLst>
            <a:ext uri="{FF2B5EF4-FFF2-40B4-BE49-F238E27FC236}">
              <a16:creationId xmlns:a16="http://schemas.microsoft.com/office/drawing/2014/main" id="{0D81933A-CDDF-48AE-A3F9-F123BA0C5AD8}"/>
            </a:ext>
          </a:extLst>
        </xdr:cNvPr>
        <xdr:cNvSpPr/>
      </xdr:nvSpPr>
      <xdr:spPr>
        <a:xfrm>
          <a:off x="13293725" y="5705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5" name="フローチャート: 判断 134">
          <a:extLst>
            <a:ext uri="{FF2B5EF4-FFF2-40B4-BE49-F238E27FC236}">
              <a16:creationId xmlns:a16="http://schemas.microsoft.com/office/drawing/2014/main" id="{84727C8F-5878-4752-B3B2-6FA2C5B8075B}"/>
            </a:ext>
          </a:extLst>
        </xdr:cNvPr>
        <xdr:cNvSpPr/>
      </xdr:nvSpPr>
      <xdr:spPr>
        <a:xfrm>
          <a:off x="12646025" y="5723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6" name="フローチャート: 判断 135">
          <a:extLst>
            <a:ext uri="{FF2B5EF4-FFF2-40B4-BE49-F238E27FC236}">
              <a16:creationId xmlns:a16="http://schemas.microsoft.com/office/drawing/2014/main" id="{45AB1F46-BBF0-49BD-B08D-AECE831A6781}"/>
            </a:ext>
          </a:extLst>
        </xdr:cNvPr>
        <xdr:cNvSpPr/>
      </xdr:nvSpPr>
      <xdr:spPr>
        <a:xfrm>
          <a:off x="11960225" y="5554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7" name="フローチャート: 判断 136">
          <a:extLst>
            <a:ext uri="{FF2B5EF4-FFF2-40B4-BE49-F238E27FC236}">
              <a16:creationId xmlns:a16="http://schemas.microsoft.com/office/drawing/2014/main" id="{FC1A1205-D8FA-48EF-97C2-E841B26025A1}"/>
            </a:ext>
          </a:extLst>
        </xdr:cNvPr>
        <xdr:cNvSpPr/>
      </xdr:nvSpPr>
      <xdr:spPr>
        <a:xfrm>
          <a:off x="11274425" y="5884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38" name="フローチャート: 判断 137">
          <a:extLst>
            <a:ext uri="{FF2B5EF4-FFF2-40B4-BE49-F238E27FC236}">
              <a16:creationId xmlns:a16="http://schemas.microsoft.com/office/drawing/2014/main" id="{51E8BCE8-A01B-4662-82AA-1CF4962F9B6C}"/>
            </a:ext>
          </a:extLst>
        </xdr:cNvPr>
        <xdr:cNvSpPr/>
      </xdr:nvSpPr>
      <xdr:spPr>
        <a:xfrm>
          <a:off x="10588625" y="58989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01B848D-7274-4E38-9A56-AEFEA4946B7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73FC0C6-78D9-456A-85D1-15D9AABD017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5D4F2D3-1BEE-4855-A157-52F3925CCB7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EF8242C-4D68-4E03-94B6-57BEF12666D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B47693D-8D23-4483-902D-01F8EF294B3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50962</xdr:rowOff>
    </xdr:from>
    <xdr:to>
      <xdr:col>76</xdr:col>
      <xdr:colOff>73025</xdr:colOff>
      <xdr:row>30</xdr:row>
      <xdr:rowOff>152562</xdr:rowOff>
    </xdr:to>
    <xdr:sp macro="" textlink="">
      <xdr:nvSpPr>
        <xdr:cNvPr id="144" name="楕円 143">
          <a:extLst>
            <a:ext uri="{FF2B5EF4-FFF2-40B4-BE49-F238E27FC236}">
              <a16:creationId xmlns:a16="http://schemas.microsoft.com/office/drawing/2014/main" id="{AADFB8B7-A6B4-425B-B3DD-4D0592B9B853}"/>
            </a:ext>
          </a:extLst>
        </xdr:cNvPr>
        <xdr:cNvSpPr/>
      </xdr:nvSpPr>
      <xdr:spPr>
        <a:xfrm>
          <a:off x="13293725" y="57246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29389</xdr:rowOff>
    </xdr:from>
    <xdr:ext cx="469744" cy="259045"/>
    <xdr:sp macro="" textlink="">
      <xdr:nvSpPr>
        <xdr:cNvPr id="145" name="債務償還比率該当値テキスト">
          <a:extLst>
            <a:ext uri="{FF2B5EF4-FFF2-40B4-BE49-F238E27FC236}">
              <a16:creationId xmlns:a16="http://schemas.microsoft.com/office/drawing/2014/main" id="{E2E62AA4-BC9E-4D9E-A660-9FDDF2DA9FD1}"/>
            </a:ext>
          </a:extLst>
        </xdr:cNvPr>
        <xdr:cNvSpPr txBox="1"/>
      </xdr:nvSpPr>
      <xdr:spPr>
        <a:xfrm>
          <a:off x="13379450" y="57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169997</xdr:rowOff>
    </xdr:from>
    <xdr:to>
      <xdr:col>72</xdr:col>
      <xdr:colOff>123825</xdr:colOff>
      <xdr:row>30</xdr:row>
      <xdr:rowOff>100147</xdr:rowOff>
    </xdr:to>
    <xdr:sp macro="" textlink="">
      <xdr:nvSpPr>
        <xdr:cNvPr id="146" name="楕円 145">
          <a:extLst>
            <a:ext uri="{FF2B5EF4-FFF2-40B4-BE49-F238E27FC236}">
              <a16:creationId xmlns:a16="http://schemas.microsoft.com/office/drawing/2014/main" id="{DE38E489-4135-48F5-B6B1-16F1193E674E}"/>
            </a:ext>
          </a:extLst>
        </xdr:cNvPr>
        <xdr:cNvSpPr/>
      </xdr:nvSpPr>
      <xdr:spPr>
        <a:xfrm>
          <a:off x="12646025" y="56754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49347</xdr:rowOff>
    </xdr:from>
    <xdr:to>
      <xdr:col>76</xdr:col>
      <xdr:colOff>22225</xdr:colOff>
      <xdr:row>30</xdr:row>
      <xdr:rowOff>101762</xdr:rowOff>
    </xdr:to>
    <xdr:cxnSp macro="">
      <xdr:nvCxnSpPr>
        <xdr:cNvPr id="147" name="直線コネクタ 146">
          <a:extLst>
            <a:ext uri="{FF2B5EF4-FFF2-40B4-BE49-F238E27FC236}">
              <a16:creationId xmlns:a16="http://schemas.microsoft.com/office/drawing/2014/main" id="{4702DF9B-85F9-4806-9727-BF4EC8DFB1FF}"/>
            </a:ext>
          </a:extLst>
        </xdr:cNvPr>
        <xdr:cNvCxnSpPr/>
      </xdr:nvCxnSpPr>
      <xdr:spPr>
        <a:xfrm>
          <a:off x="12693650" y="5723072"/>
          <a:ext cx="638175"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57729</xdr:rowOff>
    </xdr:from>
    <xdr:to>
      <xdr:col>68</xdr:col>
      <xdr:colOff>123825</xdr:colOff>
      <xdr:row>29</xdr:row>
      <xdr:rowOff>159329</xdr:rowOff>
    </xdr:to>
    <xdr:sp macro="" textlink="">
      <xdr:nvSpPr>
        <xdr:cNvPr id="148" name="楕円 147">
          <a:extLst>
            <a:ext uri="{FF2B5EF4-FFF2-40B4-BE49-F238E27FC236}">
              <a16:creationId xmlns:a16="http://schemas.microsoft.com/office/drawing/2014/main" id="{FD69DA87-91D8-4C5C-98DF-099B6585F8EC}"/>
            </a:ext>
          </a:extLst>
        </xdr:cNvPr>
        <xdr:cNvSpPr/>
      </xdr:nvSpPr>
      <xdr:spPr>
        <a:xfrm>
          <a:off x="11960225" y="55727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108529</xdr:rowOff>
    </xdr:from>
    <xdr:to>
      <xdr:col>72</xdr:col>
      <xdr:colOff>73025</xdr:colOff>
      <xdr:row>30</xdr:row>
      <xdr:rowOff>49347</xdr:rowOff>
    </xdr:to>
    <xdr:cxnSp macro="">
      <xdr:nvCxnSpPr>
        <xdr:cNvPr id="149" name="直線コネクタ 148">
          <a:extLst>
            <a:ext uri="{FF2B5EF4-FFF2-40B4-BE49-F238E27FC236}">
              <a16:creationId xmlns:a16="http://schemas.microsoft.com/office/drawing/2014/main" id="{9408DC95-B3AC-4F42-8E70-19E02DC33707}"/>
            </a:ext>
          </a:extLst>
        </xdr:cNvPr>
        <xdr:cNvCxnSpPr/>
      </xdr:nvCxnSpPr>
      <xdr:spPr>
        <a:xfrm>
          <a:off x="12007850" y="5620329"/>
          <a:ext cx="6858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34121</xdr:rowOff>
    </xdr:from>
    <xdr:to>
      <xdr:col>64</xdr:col>
      <xdr:colOff>123825</xdr:colOff>
      <xdr:row>31</xdr:row>
      <xdr:rowOff>135721</xdr:rowOff>
    </xdr:to>
    <xdr:sp macro="" textlink="">
      <xdr:nvSpPr>
        <xdr:cNvPr id="150" name="楕円 149">
          <a:extLst>
            <a:ext uri="{FF2B5EF4-FFF2-40B4-BE49-F238E27FC236}">
              <a16:creationId xmlns:a16="http://schemas.microsoft.com/office/drawing/2014/main" id="{C90FD981-D7D7-49B1-B39F-4077C42E694C}"/>
            </a:ext>
          </a:extLst>
        </xdr:cNvPr>
        <xdr:cNvSpPr/>
      </xdr:nvSpPr>
      <xdr:spPr>
        <a:xfrm>
          <a:off x="11274425" y="58697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108529</xdr:rowOff>
    </xdr:from>
    <xdr:to>
      <xdr:col>68</xdr:col>
      <xdr:colOff>73025</xdr:colOff>
      <xdr:row>31</xdr:row>
      <xdr:rowOff>84921</xdr:rowOff>
    </xdr:to>
    <xdr:cxnSp macro="">
      <xdr:nvCxnSpPr>
        <xdr:cNvPr id="151" name="直線コネクタ 150">
          <a:extLst>
            <a:ext uri="{FF2B5EF4-FFF2-40B4-BE49-F238E27FC236}">
              <a16:creationId xmlns:a16="http://schemas.microsoft.com/office/drawing/2014/main" id="{2C356811-C0D0-4E3F-B2F1-AAD649B7107E}"/>
            </a:ext>
          </a:extLst>
        </xdr:cNvPr>
        <xdr:cNvCxnSpPr/>
      </xdr:nvCxnSpPr>
      <xdr:spPr>
        <a:xfrm flipV="1">
          <a:off x="11322050" y="5620329"/>
          <a:ext cx="685800" cy="30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43356</xdr:rowOff>
    </xdr:from>
    <xdr:to>
      <xdr:col>60</xdr:col>
      <xdr:colOff>123825</xdr:colOff>
      <xdr:row>31</xdr:row>
      <xdr:rowOff>144956</xdr:rowOff>
    </xdr:to>
    <xdr:sp macro="" textlink="">
      <xdr:nvSpPr>
        <xdr:cNvPr id="152" name="楕円 151">
          <a:extLst>
            <a:ext uri="{FF2B5EF4-FFF2-40B4-BE49-F238E27FC236}">
              <a16:creationId xmlns:a16="http://schemas.microsoft.com/office/drawing/2014/main" id="{E65AB293-FDB0-4DD2-8A5D-66D11ECFD7FF}"/>
            </a:ext>
          </a:extLst>
        </xdr:cNvPr>
        <xdr:cNvSpPr/>
      </xdr:nvSpPr>
      <xdr:spPr>
        <a:xfrm>
          <a:off x="10588625" y="5885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84921</xdr:rowOff>
    </xdr:from>
    <xdr:to>
      <xdr:col>64</xdr:col>
      <xdr:colOff>73025</xdr:colOff>
      <xdr:row>31</xdr:row>
      <xdr:rowOff>94156</xdr:rowOff>
    </xdr:to>
    <xdr:cxnSp macro="">
      <xdr:nvCxnSpPr>
        <xdr:cNvPr id="153" name="直線コネクタ 152">
          <a:extLst>
            <a:ext uri="{FF2B5EF4-FFF2-40B4-BE49-F238E27FC236}">
              <a16:creationId xmlns:a16="http://schemas.microsoft.com/office/drawing/2014/main" id="{45434526-8478-460E-83C9-257BBCB1C134}"/>
            </a:ext>
          </a:extLst>
        </xdr:cNvPr>
        <xdr:cNvCxnSpPr/>
      </xdr:nvCxnSpPr>
      <xdr:spPr>
        <a:xfrm flipV="1">
          <a:off x="10636250" y="5926921"/>
          <a:ext cx="6858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macro="" textlink="">
      <xdr:nvSpPr>
        <xdr:cNvPr id="154" name="n_1aveValue債務償還比率">
          <a:extLst>
            <a:ext uri="{FF2B5EF4-FFF2-40B4-BE49-F238E27FC236}">
              <a16:creationId xmlns:a16="http://schemas.microsoft.com/office/drawing/2014/main" id="{550EAD61-04EB-4B3C-8CE2-3861F6E981F6}"/>
            </a:ext>
          </a:extLst>
        </xdr:cNvPr>
        <xdr:cNvSpPr txBox="1"/>
      </xdr:nvSpPr>
      <xdr:spPr>
        <a:xfrm>
          <a:off x="12465127" y="5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5" name="n_2aveValue債務償還比率">
          <a:extLst>
            <a:ext uri="{FF2B5EF4-FFF2-40B4-BE49-F238E27FC236}">
              <a16:creationId xmlns:a16="http://schemas.microsoft.com/office/drawing/2014/main" id="{11AACDBE-5462-445A-B9A8-92E135724210}"/>
            </a:ext>
          </a:extLst>
        </xdr:cNvPr>
        <xdr:cNvSpPr txBox="1"/>
      </xdr:nvSpPr>
      <xdr:spPr>
        <a:xfrm>
          <a:off x="11788852" y="5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56" name="n_3aveValue債務償還比率">
          <a:extLst>
            <a:ext uri="{FF2B5EF4-FFF2-40B4-BE49-F238E27FC236}">
              <a16:creationId xmlns:a16="http://schemas.microsoft.com/office/drawing/2014/main" id="{38D5FDA2-BFCA-4989-805D-B63AF4F9C231}"/>
            </a:ext>
          </a:extLst>
        </xdr:cNvPr>
        <xdr:cNvSpPr txBox="1"/>
      </xdr:nvSpPr>
      <xdr:spPr>
        <a:xfrm>
          <a:off x="11079688" y="5974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macro="" textlink="">
      <xdr:nvSpPr>
        <xdr:cNvPr id="157" name="n_4aveValue債務償還比率">
          <a:extLst>
            <a:ext uri="{FF2B5EF4-FFF2-40B4-BE49-F238E27FC236}">
              <a16:creationId xmlns:a16="http://schemas.microsoft.com/office/drawing/2014/main" id="{89CD5861-C328-4B4A-9CC9-605874C12DA2}"/>
            </a:ext>
          </a:extLst>
        </xdr:cNvPr>
        <xdr:cNvSpPr txBox="1"/>
      </xdr:nvSpPr>
      <xdr:spPr>
        <a:xfrm>
          <a:off x="10393888" y="59917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116674</xdr:rowOff>
    </xdr:from>
    <xdr:ext cx="469744" cy="259045"/>
    <xdr:sp macro="" textlink="">
      <xdr:nvSpPr>
        <xdr:cNvPr id="158" name="n_1mainValue債務償還比率">
          <a:extLst>
            <a:ext uri="{FF2B5EF4-FFF2-40B4-BE49-F238E27FC236}">
              <a16:creationId xmlns:a16="http://schemas.microsoft.com/office/drawing/2014/main" id="{F32E56AF-A020-4413-B51D-E4E3A1D9482B}"/>
            </a:ext>
          </a:extLst>
        </xdr:cNvPr>
        <xdr:cNvSpPr txBox="1"/>
      </xdr:nvSpPr>
      <xdr:spPr>
        <a:xfrm>
          <a:off x="12465127" y="546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150456</xdr:rowOff>
    </xdr:from>
    <xdr:ext cx="469744" cy="259045"/>
    <xdr:sp macro="" textlink="">
      <xdr:nvSpPr>
        <xdr:cNvPr id="159" name="n_2mainValue債務償還比率">
          <a:extLst>
            <a:ext uri="{FF2B5EF4-FFF2-40B4-BE49-F238E27FC236}">
              <a16:creationId xmlns:a16="http://schemas.microsoft.com/office/drawing/2014/main" id="{2FFF452E-5973-4C77-ADDF-A9476F3FB351}"/>
            </a:ext>
          </a:extLst>
        </xdr:cNvPr>
        <xdr:cNvSpPr txBox="1"/>
      </xdr:nvSpPr>
      <xdr:spPr>
        <a:xfrm>
          <a:off x="11788852" y="56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152248</xdr:rowOff>
    </xdr:from>
    <xdr:ext cx="560923" cy="259045"/>
    <xdr:sp macro="" textlink="">
      <xdr:nvSpPr>
        <xdr:cNvPr id="160" name="n_3mainValue債務償還比率">
          <a:extLst>
            <a:ext uri="{FF2B5EF4-FFF2-40B4-BE49-F238E27FC236}">
              <a16:creationId xmlns:a16="http://schemas.microsoft.com/office/drawing/2014/main" id="{A1839996-897F-4066-8E5A-75AADD17A96F}"/>
            </a:ext>
          </a:extLst>
        </xdr:cNvPr>
        <xdr:cNvSpPr txBox="1"/>
      </xdr:nvSpPr>
      <xdr:spPr>
        <a:xfrm>
          <a:off x="11079688" y="56672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161483</xdr:rowOff>
    </xdr:from>
    <xdr:ext cx="560923" cy="259045"/>
    <xdr:sp macro="" textlink="">
      <xdr:nvSpPr>
        <xdr:cNvPr id="161" name="n_4mainValue債務償還比率">
          <a:extLst>
            <a:ext uri="{FF2B5EF4-FFF2-40B4-BE49-F238E27FC236}">
              <a16:creationId xmlns:a16="http://schemas.microsoft.com/office/drawing/2014/main" id="{9095CAEE-8C57-40DC-A9D8-98FF5E87AE3F}"/>
            </a:ext>
          </a:extLst>
        </xdr:cNvPr>
        <xdr:cNvSpPr txBox="1"/>
      </xdr:nvSpPr>
      <xdr:spPr>
        <a:xfrm>
          <a:off x="10393888" y="56796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29D13D47-757F-4E98-8C2E-AED8D1823AA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EEB74381-32A4-49E8-AE75-4A68B71FA271}"/>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55873C52-3864-4811-889A-CC2A9A54FB05}"/>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F09A416F-F91A-4876-8F1B-2DEF9CC7185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AB815C32-65E2-4A28-BF89-074EE3537FCC}"/>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F3020C39-EF25-4867-A4EB-8702CCE6AB4F}"/>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0886BF-3077-4819-8922-217A32B09B3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3E2EB6-D6A1-4C0B-B129-2A694086267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486AFD-4C60-471A-BBC4-1E4377593A4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759626-4F32-4A37-826C-1A5520038DF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96B1AE-D10B-442E-BC2F-7068551AD94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4B6A09-DB8F-4E4F-8691-2501FEBBC9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DB8E4D-BB92-438B-80BC-1BB78E40B8A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1ABC78-AF18-4A76-B464-E8D48DF7531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BBBCD5-E50B-461D-A92D-3A3345C1583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C028B3-A979-4517-A4F8-08815F63152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850AC5-DF94-4467-9727-541BCA89A27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2D36A7-428A-4500-8EAB-6E516EBFE71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1557B2-C533-4546-8973-31DCAE50000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5B4478-B2D2-41CF-9C9D-AA91BB7D6CC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74E262-FD38-49A6-84CF-713E25C98BF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64F196-0344-4F10-8205-036D2199A51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45A34F-713E-4DBB-9012-C8818F117E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BFDD8A-2237-4C45-A666-5785C60138C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3F28E5-794B-401C-A86B-36A555C3C80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F0A026-9492-4FC8-9337-A58210A7495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7BCD7E-C5DC-4A11-8BEF-D3E5A942DCC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0DCA99-24AD-494D-B0C1-0EF9EC56F04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86EE66-BEE7-4070-B879-241D524F5BD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84367F-2C15-46E2-B3FC-0B31C955AEE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2FD2160-A816-4D22-8000-583B2B091E9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95C4E4-CEF7-4934-8DD1-EC0FCD10D30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8E580F-2C00-46C1-9B43-665205D413E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2EE2F2-ACD7-47E0-82AA-6B6A44793A4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1ADA4F-0B36-478C-82AF-81ABA3DFA21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1EA066-6D79-46FA-98D5-06DE0ECE888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3BF0FA-D0DE-4C4F-AAF8-444234C8D7A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A9F508-4ABB-4534-A0B3-54577676268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256ACF-A294-4374-B9F2-04DBBBA4611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FD6769-693D-46EF-AD4B-DCD5B443440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91F515-1C1A-4C73-B8D6-4E4839316B0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6C2A76-F9DB-489C-90B7-464D2DB447F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1E8501-A086-4F6F-8490-7161BB8370F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B7D973-F253-46E8-B7FC-5ADEE817A17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A20A33-2B88-41D2-AD43-8F34913AA14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48D20A-3762-4276-BCF8-A670482AA74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6E2320-D7A6-4D74-973B-15D2B632DCD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7ADE13-F4F6-4D80-9692-39ECB6FA8E0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2B45C8-6FEE-471E-B7E9-C430C3A30F11}"/>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228EBED-0A67-4046-8240-23009BB7A59D}"/>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DAF18B-9551-478C-9FA9-A15E8849400A}"/>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ADB14F1-DB1A-4C63-BBA4-C6A0A60BA0A3}"/>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765F43C-2175-41D4-8761-101CA6F82CFE}"/>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571AD26-AEB9-4658-B6F2-E81EDE23B064}"/>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A7D404-1274-4496-AA2E-63B41784B71F}"/>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6B77DFC-975F-4A9D-946C-93D58AD1B39D}"/>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F98930D-61CF-4737-8978-6ECDC89E0D0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FFBFB4E-79F2-492C-A670-39156F20A0FE}"/>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CF09345-00D8-4BC7-9B4D-58BF657DFE6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7995339D-E3B3-450B-80D3-F994595A9D15}"/>
            </a:ext>
          </a:extLst>
        </xdr:cNvPr>
        <xdr:cNvCxnSpPr/>
      </xdr:nvCxnSpPr>
      <xdr:spPr>
        <a:xfrm flipV="1">
          <a:off x="4180840" y="5698236"/>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5CEAA574-53BF-4175-A323-E449F08F4BE5}"/>
            </a:ext>
          </a:extLst>
        </xdr:cNvPr>
        <xdr:cNvSpPr txBox="1"/>
      </xdr:nvSpPr>
      <xdr:spPr>
        <a:xfrm>
          <a:off x="4219575" y="684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285C91F4-0DAB-4C79-BDC8-E869C50063BC}"/>
            </a:ext>
          </a:extLst>
        </xdr:cNvPr>
        <xdr:cNvCxnSpPr/>
      </xdr:nvCxnSpPr>
      <xdr:spPr>
        <a:xfrm>
          <a:off x="4105275" y="68399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85D6F498-5C61-4A79-A39E-9DAA47EE4F52}"/>
            </a:ext>
          </a:extLst>
        </xdr:cNvPr>
        <xdr:cNvSpPr txBox="1"/>
      </xdr:nvSpPr>
      <xdr:spPr>
        <a:xfrm>
          <a:off x="4219575"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6EC18D2C-3BEF-46CB-A311-5AE4CB701ACF}"/>
            </a:ext>
          </a:extLst>
        </xdr:cNvPr>
        <xdr:cNvCxnSpPr/>
      </xdr:nvCxnSpPr>
      <xdr:spPr>
        <a:xfrm>
          <a:off x="4105275" y="5698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9FE5119D-E491-40C7-9DB6-EA84F411413B}"/>
            </a:ext>
          </a:extLst>
        </xdr:cNvPr>
        <xdr:cNvSpPr txBox="1"/>
      </xdr:nvSpPr>
      <xdr:spPr>
        <a:xfrm>
          <a:off x="4219575" y="628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A30F7A90-F117-491F-8EFC-13A8533AE668}"/>
            </a:ext>
          </a:extLst>
        </xdr:cNvPr>
        <xdr:cNvSpPr/>
      </xdr:nvSpPr>
      <xdr:spPr>
        <a:xfrm>
          <a:off x="4124325" y="64208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537EBE81-69AC-4A22-B90A-7C3F4ECFDFED}"/>
            </a:ext>
          </a:extLst>
        </xdr:cNvPr>
        <xdr:cNvSpPr/>
      </xdr:nvSpPr>
      <xdr:spPr>
        <a:xfrm>
          <a:off x="33813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8EA69012-222D-4BF7-809E-5BA9AB1C9612}"/>
            </a:ext>
          </a:extLst>
        </xdr:cNvPr>
        <xdr:cNvSpPr/>
      </xdr:nvSpPr>
      <xdr:spPr>
        <a:xfrm>
          <a:off x="2571750" y="63719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EAA7509E-9CC5-4276-9797-72159B60A273}"/>
            </a:ext>
          </a:extLst>
        </xdr:cNvPr>
        <xdr:cNvSpPr/>
      </xdr:nvSpPr>
      <xdr:spPr>
        <a:xfrm>
          <a:off x="1781175"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FF21C439-06A9-47DD-A25F-27BE268D6953}"/>
            </a:ext>
          </a:extLst>
        </xdr:cNvPr>
        <xdr:cNvSpPr/>
      </xdr:nvSpPr>
      <xdr:spPr>
        <a:xfrm>
          <a:off x="981075" y="6313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1E8003B-73B3-4B0E-AF41-B97376E83A7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A99CAE-9769-4330-B4C0-520DEA0D3CA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1AFF42-545F-43C4-A85F-A73369E689C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507439-2BAD-4264-9232-5875F663191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C2C318-9869-499C-BC1B-022E1B93406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91694</xdr:rowOff>
    </xdr:from>
    <xdr:to>
      <xdr:col>24</xdr:col>
      <xdr:colOff>114300</xdr:colOff>
      <xdr:row>42</xdr:row>
      <xdr:rowOff>21844</xdr:rowOff>
    </xdr:to>
    <xdr:sp macro="" textlink="">
      <xdr:nvSpPr>
        <xdr:cNvPr id="71" name="楕円 70">
          <a:extLst>
            <a:ext uri="{FF2B5EF4-FFF2-40B4-BE49-F238E27FC236}">
              <a16:creationId xmlns:a16="http://schemas.microsoft.com/office/drawing/2014/main" id="{2D0E1D7D-99D2-4DC6-92AE-4B436D690D6E}"/>
            </a:ext>
          </a:extLst>
        </xdr:cNvPr>
        <xdr:cNvSpPr/>
      </xdr:nvSpPr>
      <xdr:spPr>
        <a:xfrm>
          <a:off x="4124325" y="67369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6621</xdr:rowOff>
    </xdr:from>
    <xdr:ext cx="405111" cy="259045"/>
    <xdr:sp macro="" textlink="">
      <xdr:nvSpPr>
        <xdr:cNvPr id="72" name="【道路】&#10;有形固定資産減価償却率該当値テキスト">
          <a:extLst>
            <a:ext uri="{FF2B5EF4-FFF2-40B4-BE49-F238E27FC236}">
              <a16:creationId xmlns:a16="http://schemas.microsoft.com/office/drawing/2014/main" id="{747E23D3-59D7-4805-86B4-8AB128E236F3}"/>
            </a:ext>
          </a:extLst>
        </xdr:cNvPr>
        <xdr:cNvSpPr txBox="1"/>
      </xdr:nvSpPr>
      <xdr:spPr>
        <a:xfrm>
          <a:off x="4219575" y="66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77978</xdr:rowOff>
    </xdr:from>
    <xdr:to>
      <xdr:col>20</xdr:col>
      <xdr:colOff>38100</xdr:colOff>
      <xdr:row>42</xdr:row>
      <xdr:rowOff>8128</xdr:rowOff>
    </xdr:to>
    <xdr:sp macro="" textlink="">
      <xdr:nvSpPr>
        <xdr:cNvPr id="73" name="楕円 72">
          <a:extLst>
            <a:ext uri="{FF2B5EF4-FFF2-40B4-BE49-F238E27FC236}">
              <a16:creationId xmlns:a16="http://schemas.microsoft.com/office/drawing/2014/main" id="{61127F23-F4CA-445C-875F-02B40EFED5D6}"/>
            </a:ext>
          </a:extLst>
        </xdr:cNvPr>
        <xdr:cNvSpPr/>
      </xdr:nvSpPr>
      <xdr:spPr>
        <a:xfrm>
          <a:off x="3381375" y="6726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128778</xdr:rowOff>
    </xdr:from>
    <xdr:to>
      <xdr:col>24</xdr:col>
      <xdr:colOff>63500</xdr:colOff>
      <xdr:row>41</xdr:row>
      <xdr:rowOff>142494</xdr:rowOff>
    </xdr:to>
    <xdr:cxnSp macro="">
      <xdr:nvCxnSpPr>
        <xdr:cNvPr id="74" name="直線コネクタ 73">
          <a:extLst>
            <a:ext uri="{FF2B5EF4-FFF2-40B4-BE49-F238E27FC236}">
              <a16:creationId xmlns:a16="http://schemas.microsoft.com/office/drawing/2014/main" id="{6F79E768-8CBD-4770-AB36-3C03F725324C}"/>
            </a:ext>
          </a:extLst>
        </xdr:cNvPr>
        <xdr:cNvCxnSpPr/>
      </xdr:nvCxnSpPr>
      <xdr:spPr>
        <a:xfrm>
          <a:off x="3429000" y="6774053"/>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61976</xdr:rowOff>
    </xdr:from>
    <xdr:to>
      <xdr:col>15</xdr:col>
      <xdr:colOff>101600</xdr:colOff>
      <xdr:row>41</xdr:row>
      <xdr:rowOff>163576</xdr:rowOff>
    </xdr:to>
    <xdr:sp macro="" textlink="">
      <xdr:nvSpPr>
        <xdr:cNvPr id="75" name="楕円 74">
          <a:extLst>
            <a:ext uri="{FF2B5EF4-FFF2-40B4-BE49-F238E27FC236}">
              <a16:creationId xmlns:a16="http://schemas.microsoft.com/office/drawing/2014/main" id="{F514F2AA-E5C1-4589-9E0B-567E67593C4F}"/>
            </a:ext>
          </a:extLst>
        </xdr:cNvPr>
        <xdr:cNvSpPr/>
      </xdr:nvSpPr>
      <xdr:spPr>
        <a:xfrm>
          <a:off x="2571750" y="6713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112776</xdr:rowOff>
    </xdr:from>
    <xdr:to>
      <xdr:col>19</xdr:col>
      <xdr:colOff>177800</xdr:colOff>
      <xdr:row>41</xdr:row>
      <xdr:rowOff>128778</xdr:rowOff>
    </xdr:to>
    <xdr:cxnSp macro="">
      <xdr:nvCxnSpPr>
        <xdr:cNvPr id="76" name="直線コネクタ 75">
          <a:extLst>
            <a:ext uri="{FF2B5EF4-FFF2-40B4-BE49-F238E27FC236}">
              <a16:creationId xmlns:a16="http://schemas.microsoft.com/office/drawing/2014/main" id="{9F8157C9-D710-4605-8FAC-0A3D9BD74C9E}"/>
            </a:ext>
          </a:extLst>
        </xdr:cNvPr>
        <xdr:cNvCxnSpPr/>
      </xdr:nvCxnSpPr>
      <xdr:spPr>
        <a:xfrm>
          <a:off x="2619375" y="6761226"/>
          <a:ext cx="80962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macro="" textlink="">
      <xdr:nvSpPr>
        <xdr:cNvPr id="77" name="楕円 76">
          <a:extLst>
            <a:ext uri="{FF2B5EF4-FFF2-40B4-BE49-F238E27FC236}">
              <a16:creationId xmlns:a16="http://schemas.microsoft.com/office/drawing/2014/main" id="{C22339AB-ACEC-4E27-9FAC-43120D807AD4}"/>
            </a:ext>
          </a:extLst>
        </xdr:cNvPr>
        <xdr:cNvSpPr/>
      </xdr:nvSpPr>
      <xdr:spPr>
        <a:xfrm>
          <a:off x="1781175" y="6791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112776</xdr:rowOff>
    </xdr:from>
    <xdr:to>
      <xdr:col>15</xdr:col>
      <xdr:colOff>50800</xdr:colOff>
      <xdr:row>42</xdr:row>
      <xdr:rowOff>19050</xdr:rowOff>
    </xdr:to>
    <xdr:cxnSp macro="">
      <xdr:nvCxnSpPr>
        <xdr:cNvPr id="78" name="直線コネクタ 77">
          <a:extLst>
            <a:ext uri="{FF2B5EF4-FFF2-40B4-BE49-F238E27FC236}">
              <a16:creationId xmlns:a16="http://schemas.microsoft.com/office/drawing/2014/main" id="{22428BFF-01D4-4BA7-A42C-EBFEA9D65479}"/>
            </a:ext>
          </a:extLst>
        </xdr:cNvPr>
        <xdr:cNvCxnSpPr/>
      </xdr:nvCxnSpPr>
      <xdr:spPr>
        <a:xfrm flipV="1">
          <a:off x="1828800" y="6761226"/>
          <a:ext cx="79057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130556</xdr:rowOff>
    </xdr:from>
    <xdr:to>
      <xdr:col>6</xdr:col>
      <xdr:colOff>38100</xdr:colOff>
      <xdr:row>42</xdr:row>
      <xdr:rowOff>60706</xdr:rowOff>
    </xdr:to>
    <xdr:sp macro="" textlink="">
      <xdr:nvSpPr>
        <xdr:cNvPr id="79" name="楕円 78">
          <a:extLst>
            <a:ext uri="{FF2B5EF4-FFF2-40B4-BE49-F238E27FC236}">
              <a16:creationId xmlns:a16="http://schemas.microsoft.com/office/drawing/2014/main" id="{DA964AE2-260B-4935-A98D-7C75DB001594}"/>
            </a:ext>
          </a:extLst>
        </xdr:cNvPr>
        <xdr:cNvSpPr/>
      </xdr:nvSpPr>
      <xdr:spPr>
        <a:xfrm>
          <a:off x="981075" y="67790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9906</xdr:rowOff>
    </xdr:from>
    <xdr:to>
      <xdr:col>10</xdr:col>
      <xdr:colOff>114300</xdr:colOff>
      <xdr:row>42</xdr:row>
      <xdr:rowOff>19050</xdr:rowOff>
    </xdr:to>
    <xdr:cxnSp macro="">
      <xdr:nvCxnSpPr>
        <xdr:cNvPr id="80" name="直線コネクタ 79">
          <a:extLst>
            <a:ext uri="{FF2B5EF4-FFF2-40B4-BE49-F238E27FC236}">
              <a16:creationId xmlns:a16="http://schemas.microsoft.com/office/drawing/2014/main" id="{77548757-C314-4968-AE12-5049CBC0EB80}"/>
            </a:ext>
          </a:extLst>
        </xdr:cNvPr>
        <xdr:cNvCxnSpPr/>
      </xdr:nvCxnSpPr>
      <xdr:spPr>
        <a:xfrm>
          <a:off x="1028700" y="6817106"/>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06A746FA-A12F-4FF4-83B5-212198ECD28B}"/>
            </a:ext>
          </a:extLst>
        </xdr:cNvPr>
        <xdr:cNvSpPr txBox="1"/>
      </xdr:nvSpPr>
      <xdr:spPr>
        <a:xfrm>
          <a:off x="3239144" y="617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168673</xdr:rowOff>
    </xdr:from>
    <xdr:ext cx="405111" cy="259045"/>
    <xdr:sp macro="" textlink="">
      <xdr:nvSpPr>
        <xdr:cNvPr id="82" name="n_2aveValue【道路】&#10;有形固定資産減価償却率">
          <a:extLst>
            <a:ext uri="{FF2B5EF4-FFF2-40B4-BE49-F238E27FC236}">
              <a16:creationId xmlns:a16="http://schemas.microsoft.com/office/drawing/2014/main" id="{98FCDC52-3105-40FB-9589-010CA866A127}"/>
            </a:ext>
          </a:extLst>
        </xdr:cNvPr>
        <xdr:cNvSpPr txBox="1"/>
      </xdr:nvSpPr>
      <xdr:spPr>
        <a:xfrm>
          <a:off x="2439044" y="615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132097</xdr:rowOff>
    </xdr:from>
    <xdr:ext cx="405111" cy="259045"/>
    <xdr:sp macro="" textlink="">
      <xdr:nvSpPr>
        <xdr:cNvPr id="83" name="n_3aveValue【道路】&#10;有形固定資産減価償却率">
          <a:extLst>
            <a:ext uri="{FF2B5EF4-FFF2-40B4-BE49-F238E27FC236}">
              <a16:creationId xmlns:a16="http://schemas.microsoft.com/office/drawing/2014/main" id="{F5EF7BF1-FFB6-4DB0-A7EB-DD9D6AA247E1}"/>
            </a:ext>
          </a:extLst>
        </xdr:cNvPr>
        <xdr:cNvSpPr txBox="1"/>
      </xdr:nvSpPr>
      <xdr:spPr>
        <a:xfrm>
          <a:off x="16484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97807</xdr:rowOff>
    </xdr:from>
    <xdr:ext cx="405111" cy="259045"/>
    <xdr:sp macro="" textlink="">
      <xdr:nvSpPr>
        <xdr:cNvPr id="84" name="n_4aveValue【道路】&#10;有形固定資産減価償却率">
          <a:extLst>
            <a:ext uri="{FF2B5EF4-FFF2-40B4-BE49-F238E27FC236}">
              <a16:creationId xmlns:a16="http://schemas.microsoft.com/office/drawing/2014/main" id="{7E5F6C9F-5506-40CF-80AD-CA61DEC4383A}"/>
            </a:ext>
          </a:extLst>
        </xdr:cNvPr>
        <xdr:cNvSpPr txBox="1"/>
      </xdr:nvSpPr>
      <xdr:spPr>
        <a:xfrm>
          <a:off x="848369"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48C6E3C1-6FE0-4C90-945C-34307A864FC2}"/>
            </a:ext>
          </a:extLst>
        </xdr:cNvPr>
        <xdr:cNvSpPr txBox="1"/>
      </xdr:nvSpPr>
      <xdr:spPr>
        <a:xfrm>
          <a:off x="3239144" y="6809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8172B7FC-D641-4059-BD01-F61669308D09}"/>
            </a:ext>
          </a:extLst>
        </xdr:cNvPr>
        <xdr:cNvSpPr txBox="1"/>
      </xdr:nvSpPr>
      <xdr:spPr>
        <a:xfrm>
          <a:off x="2439044" y="680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macro="" textlink="">
      <xdr:nvSpPr>
        <xdr:cNvPr id="87" name="n_3mainValue【道路】&#10;有形固定資産減価償却率">
          <a:extLst>
            <a:ext uri="{FF2B5EF4-FFF2-40B4-BE49-F238E27FC236}">
              <a16:creationId xmlns:a16="http://schemas.microsoft.com/office/drawing/2014/main" id="{FABBF168-0D4D-4535-BA5A-C29DE04FBC44}"/>
            </a:ext>
          </a:extLst>
        </xdr:cNvPr>
        <xdr:cNvSpPr txBox="1"/>
      </xdr:nvSpPr>
      <xdr:spPr>
        <a:xfrm>
          <a:off x="1648469"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51833</xdr:rowOff>
    </xdr:from>
    <xdr:ext cx="405111" cy="259045"/>
    <xdr:sp macro="" textlink="">
      <xdr:nvSpPr>
        <xdr:cNvPr id="88" name="n_4mainValue【道路】&#10;有形固定資産減価償却率">
          <a:extLst>
            <a:ext uri="{FF2B5EF4-FFF2-40B4-BE49-F238E27FC236}">
              <a16:creationId xmlns:a16="http://schemas.microsoft.com/office/drawing/2014/main" id="{C5E930F5-298F-41FB-A174-001937511040}"/>
            </a:ext>
          </a:extLst>
        </xdr:cNvPr>
        <xdr:cNvSpPr txBox="1"/>
      </xdr:nvSpPr>
      <xdr:spPr>
        <a:xfrm>
          <a:off x="848369" y="685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B5BA857-DD55-4801-94C3-84451B4A3AE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EEFCA60-F3ED-4A9D-B5F8-442198B9824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79832C0-3FFE-4D4E-A2E9-57A50623540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16392FD-2605-4A17-870C-D2B9E534885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FF847AC-2F56-4F3F-A6A7-2523A5D6F90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3A8FE8A-4059-46A3-AD2D-39A49060B97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333BECB-4EC1-4DB1-84CE-50592902937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564A33C-0AE7-4E17-A419-EE93EA2E1835}"/>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8FB513B-B1BB-4A32-9A8E-824C8C9A717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7043FB-58DD-4492-9369-BA8752B7F65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6443D51-AD7B-416B-86EB-D5E00773092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3A081FD-FFC8-4EFE-A3BE-F99104C65616}"/>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DC10C8A-2757-4612-82F4-C0757587525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FC80D02-00DD-48CC-A4BA-C11C2348E9DE}"/>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7EAB1D1-B916-4166-9E94-B587DF86472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F163798B-B346-4AB1-B110-2E448F117906}"/>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0E80892-6405-4CBE-960E-54BE6720000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9DE7BA2-8734-4444-B86B-30B0D47228A5}"/>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4CB2447-985F-47AD-A417-5584F41BA555}"/>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5FDF7FD-ADCD-4283-B226-A3AE7CCF6563}"/>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BCF84DB-D289-43EF-B75D-98BAD6C7D8A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FD27F18-BF2B-4721-AFE2-0B20F866C76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37D630A-7D4B-43C2-BCF7-FBEBD06A85A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FCC4E344-D585-4825-AE7A-DA0F66C90DCD}"/>
            </a:ext>
          </a:extLst>
        </xdr:cNvPr>
        <xdr:cNvCxnSpPr/>
      </xdr:nvCxnSpPr>
      <xdr:spPr>
        <a:xfrm flipV="1">
          <a:off x="9429115" y="5403469"/>
          <a:ext cx="0" cy="129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30A86D1D-D32F-443B-BEA3-5DDB2037F493}"/>
            </a:ext>
          </a:extLst>
        </xdr:cNvPr>
        <xdr:cNvSpPr txBox="1"/>
      </xdr:nvSpPr>
      <xdr:spPr>
        <a:xfrm>
          <a:off x="9467850" y="669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6E3D5C14-4C10-4981-A60A-7DFB9543B009}"/>
            </a:ext>
          </a:extLst>
        </xdr:cNvPr>
        <xdr:cNvCxnSpPr/>
      </xdr:nvCxnSpPr>
      <xdr:spPr>
        <a:xfrm>
          <a:off x="9363075" y="66963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69EDA068-9749-4EDB-B77D-0DFD53F30720}"/>
            </a:ext>
          </a:extLst>
        </xdr:cNvPr>
        <xdr:cNvSpPr txBox="1"/>
      </xdr:nvSpPr>
      <xdr:spPr>
        <a:xfrm>
          <a:off x="946785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4E41F030-1500-4CFB-8B93-E175094A9AC6}"/>
            </a:ext>
          </a:extLst>
        </xdr:cNvPr>
        <xdr:cNvCxnSpPr/>
      </xdr:nvCxnSpPr>
      <xdr:spPr>
        <a:xfrm>
          <a:off x="9363075" y="54034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FC18B9DA-EDD3-4587-B391-868218274266}"/>
            </a:ext>
          </a:extLst>
        </xdr:cNvPr>
        <xdr:cNvSpPr txBox="1"/>
      </xdr:nvSpPr>
      <xdr:spPr>
        <a:xfrm>
          <a:off x="9467850" y="627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337C0D43-6F01-4122-AE05-11441BB1D211}"/>
            </a:ext>
          </a:extLst>
        </xdr:cNvPr>
        <xdr:cNvSpPr/>
      </xdr:nvSpPr>
      <xdr:spPr>
        <a:xfrm>
          <a:off x="9401175" y="640981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10612499-2719-4419-9121-6C77A261704B}"/>
            </a:ext>
          </a:extLst>
        </xdr:cNvPr>
        <xdr:cNvSpPr/>
      </xdr:nvSpPr>
      <xdr:spPr>
        <a:xfrm>
          <a:off x="8639175" y="64105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E96CB9AF-07E3-4B5E-ABBE-F65C27851603}"/>
            </a:ext>
          </a:extLst>
        </xdr:cNvPr>
        <xdr:cNvSpPr/>
      </xdr:nvSpPr>
      <xdr:spPr>
        <a:xfrm>
          <a:off x="7839075" y="64108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2A006F05-E950-498C-9112-17EFFA292DDB}"/>
            </a:ext>
          </a:extLst>
        </xdr:cNvPr>
        <xdr:cNvSpPr/>
      </xdr:nvSpPr>
      <xdr:spPr>
        <a:xfrm>
          <a:off x="7029450" y="6412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A2FE0155-AB4E-493D-B428-98302B4B75CA}"/>
            </a:ext>
          </a:extLst>
        </xdr:cNvPr>
        <xdr:cNvSpPr/>
      </xdr:nvSpPr>
      <xdr:spPr>
        <a:xfrm>
          <a:off x="6238875" y="6410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541957C-1313-495D-95F3-35D1462C41E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D45D69-3B5B-4BC6-812F-F8845BC1908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3F82C1D-0283-4AA6-BAC6-A93FA286191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D0144A-FBB7-43AD-8E25-1A66DB2FBD5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7ABE30-8CF4-4289-A4D2-2FAE40631AE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xdr:rowOff>
    </xdr:from>
    <xdr:to>
      <xdr:col>55</xdr:col>
      <xdr:colOff>50800</xdr:colOff>
      <xdr:row>40</xdr:row>
      <xdr:rowOff>102108</xdr:rowOff>
    </xdr:to>
    <xdr:sp macro="" textlink="">
      <xdr:nvSpPr>
        <xdr:cNvPr id="128" name="楕円 127">
          <a:extLst>
            <a:ext uri="{FF2B5EF4-FFF2-40B4-BE49-F238E27FC236}">
              <a16:creationId xmlns:a16="http://schemas.microsoft.com/office/drawing/2014/main" id="{15C6C14F-D426-4FDF-B5D3-E7E42EC82A80}"/>
            </a:ext>
          </a:extLst>
        </xdr:cNvPr>
        <xdr:cNvSpPr/>
      </xdr:nvSpPr>
      <xdr:spPr>
        <a:xfrm>
          <a:off x="9401175" y="648703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150385</xdr:rowOff>
    </xdr:from>
    <xdr:ext cx="469744" cy="259045"/>
    <xdr:sp macro="" textlink="">
      <xdr:nvSpPr>
        <xdr:cNvPr id="129" name="【道路】&#10;一人当たり延長該当値テキスト">
          <a:extLst>
            <a:ext uri="{FF2B5EF4-FFF2-40B4-BE49-F238E27FC236}">
              <a16:creationId xmlns:a16="http://schemas.microsoft.com/office/drawing/2014/main" id="{D827220B-5E4E-4BE5-899E-FE6EB43964E1}"/>
            </a:ext>
          </a:extLst>
        </xdr:cNvPr>
        <xdr:cNvSpPr txBox="1"/>
      </xdr:nvSpPr>
      <xdr:spPr>
        <a:xfrm>
          <a:off x="9467850"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xdr:rowOff>
    </xdr:from>
    <xdr:to>
      <xdr:col>50</xdr:col>
      <xdr:colOff>165100</xdr:colOff>
      <xdr:row>40</xdr:row>
      <xdr:rowOff>101981</xdr:rowOff>
    </xdr:to>
    <xdr:sp macro="" textlink="">
      <xdr:nvSpPr>
        <xdr:cNvPr id="130" name="楕円 129">
          <a:extLst>
            <a:ext uri="{FF2B5EF4-FFF2-40B4-BE49-F238E27FC236}">
              <a16:creationId xmlns:a16="http://schemas.microsoft.com/office/drawing/2014/main" id="{7475F9B9-6ACD-49A5-9064-8E76FBCF48C9}"/>
            </a:ext>
          </a:extLst>
        </xdr:cNvPr>
        <xdr:cNvSpPr/>
      </xdr:nvSpPr>
      <xdr:spPr>
        <a:xfrm>
          <a:off x="8639175" y="64869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51181</xdr:rowOff>
    </xdr:from>
    <xdr:to>
      <xdr:col>55</xdr:col>
      <xdr:colOff>0</xdr:colOff>
      <xdr:row>40</xdr:row>
      <xdr:rowOff>51308</xdr:rowOff>
    </xdr:to>
    <xdr:cxnSp macro="">
      <xdr:nvCxnSpPr>
        <xdr:cNvPr id="131" name="直線コネクタ 130">
          <a:extLst>
            <a:ext uri="{FF2B5EF4-FFF2-40B4-BE49-F238E27FC236}">
              <a16:creationId xmlns:a16="http://schemas.microsoft.com/office/drawing/2014/main" id="{F8571825-D81F-40F2-8328-324437A60D57}"/>
            </a:ext>
          </a:extLst>
        </xdr:cNvPr>
        <xdr:cNvCxnSpPr/>
      </xdr:nvCxnSpPr>
      <xdr:spPr>
        <a:xfrm>
          <a:off x="8686800" y="6534531"/>
          <a:ext cx="7429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xdr:rowOff>
    </xdr:from>
    <xdr:to>
      <xdr:col>46</xdr:col>
      <xdr:colOff>38100</xdr:colOff>
      <xdr:row>40</xdr:row>
      <xdr:rowOff>101981</xdr:rowOff>
    </xdr:to>
    <xdr:sp macro="" textlink="">
      <xdr:nvSpPr>
        <xdr:cNvPr id="132" name="楕円 131">
          <a:extLst>
            <a:ext uri="{FF2B5EF4-FFF2-40B4-BE49-F238E27FC236}">
              <a16:creationId xmlns:a16="http://schemas.microsoft.com/office/drawing/2014/main" id="{44BD35FC-668D-4874-9C3B-C37CCFCCBB1C}"/>
            </a:ext>
          </a:extLst>
        </xdr:cNvPr>
        <xdr:cNvSpPr/>
      </xdr:nvSpPr>
      <xdr:spPr>
        <a:xfrm>
          <a:off x="7839075" y="64869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51181</xdr:rowOff>
    </xdr:from>
    <xdr:to>
      <xdr:col>50</xdr:col>
      <xdr:colOff>114300</xdr:colOff>
      <xdr:row>40</xdr:row>
      <xdr:rowOff>51181</xdr:rowOff>
    </xdr:to>
    <xdr:cxnSp macro="">
      <xdr:nvCxnSpPr>
        <xdr:cNvPr id="133" name="直線コネクタ 132">
          <a:extLst>
            <a:ext uri="{FF2B5EF4-FFF2-40B4-BE49-F238E27FC236}">
              <a16:creationId xmlns:a16="http://schemas.microsoft.com/office/drawing/2014/main" id="{B4040942-221C-49D8-9F7A-B9800B8A41B0}"/>
            </a:ext>
          </a:extLst>
        </xdr:cNvPr>
        <xdr:cNvCxnSpPr/>
      </xdr:nvCxnSpPr>
      <xdr:spPr>
        <a:xfrm>
          <a:off x="7886700" y="65345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xdr:rowOff>
    </xdr:from>
    <xdr:to>
      <xdr:col>41</xdr:col>
      <xdr:colOff>101600</xdr:colOff>
      <xdr:row>40</xdr:row>
      <xdr:rowOff>103378</xdr:rowOff>
    </xdr:to>
    <xdr:sp macro="" textlink="">
      <xdr:nvSpPr>
        <xdr:cNvPr id="134" name="楕円 133">
          <a:extLst>
            <a:ext uri="{FF2B5EF4-FFF2-40B4-BE49-F238E27FC236}">
              <a16:creationId xmlns:a16="http://schemas.microsoft.com/office/drawing/2014/main" id="{CADDB0C2-1F2C-40A6-87D5-2057F4FFAE11}"/>
            </a:ext>
          </a:extLst>
        </xdr:cNvPr>
        <xdr:cNvSpPr/>
      </xdr:nvSpPr>
      <xdr:spPr>
        <a:xfrm>
          <a:off x="7029450" y="64883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51181</xdr:rowOff>
    </xdr:from>
    <xdr:to>
      <xdr:col>45</xdr:col>
      <xdr:colOff>177800</xdr:colOff>
      <xdr:row>40</xdr:row>
      <xdr:rowOff>52578</xdr:rowOff>
    </xdr:to>
    <xdr:cxnSp macro="">
      <xdr:nvCxnSpPr>
        <xdr:cNvPr id="135" name="直線コネクタ 134">
          <a:extLst>
            <a:ext uri="{FF2B5EF4-FFF2-40B4-BE49-F238E27FC236}">
              <a16:creationId xmlns:a16="http://schemas.microsoft.com/office/drawing/2014/main" id="{FBD2FCBD-92FD-4B67-93D5-DF3F463CEC29}"/>
            </a:ext>
          </a:extLst>
        </xdr:cNvPr>
        <xdr:cNvCxnSpPr/>
      </xdr:nvCxnSpPr>
      <xdr:spPr>
        <a:xfrm flipV="1">
          <a:off x="7077075" y="6534531"/>
          <a:ext cx="809625"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2413</xdr:rowOff>
    </xdr:from>
    <xdr:to>
      <xdr:col>36</xdr:col>
      <xdr:colOff>165100</xdr:colOff>
      <xdr:row>40</xdr:row>
      <xdr:rowOff>104013</xdr:rowOff>
    </xdr:to>
    <xdr:sp macro="" textlink="">
      <xdr:nvSpPr>
        <xdr:cNvPr id="136" name="楕円 135">
          <a:extLst>
            <a:ext uri="{FF2B5EF4-FFF2-40B4-BE49-F238E27FC236}">
              <a16:creationId xmlns:a16="http://schemas.microsoft.com/office/drawing/2014/main" id="{D0F45387-EF3E-425E-BFC1-E9F8B94A0F96}"/>
            </a:ext>
          </a:extLst>
        </xdr:cNvPr>
        <xdr:cNvSpPr/>
      </xdr:nvSpPr>
      <xdr:spPr>
        <a:xfrm>
          <a:off x="6238875" y="64889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52578</xdr:rowOff>
    </xdr:from>
    <xdr:to>
      <xdr:col>41</xdr:col>
      <xdr:colOff>50800</xdr:colOff>
      <xdr:row>40</xdr:row>
      <xdr:rowOff>53213</xdr:rowOff>
    </xdr:to>
    <xdr:cxnSp macro="">
      <xdr:nvCxnSpPr>
        <xdr:cNvPr id="137" name="直線コネクタ 136">
          <a:extLst>
            <a:ext uri="{FF2B5EF4-FFF2-40B4-BE49-F238E27FC236}">
              <a16:creationId xmlns:a16="http://schemas.microsoft.com/office/drawing/2014/main" id="{9F902823-FD9A-4BDE-8A92-F063CCF8913F}"/>
            </a:ext>
          </a:extLst>
        </xdr:cNvPr>
        <xdr:cNvCxnSpPr/>
      </xdr:nvCxnSpPr>
      <xdr:spPr>
        <a:xfrm flipV="1">
          <a:off x="6286500" y="6535928"/>
          <a:ext cx="79057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2B52B1D5-158D-472A-B470-9825B89D3178}"/>
            </a:ext>
          </a:extLst>
        </xdr:cNvPr>
        <xdr:cNvSpPr txBox="1"/>
      </xdr:nvSpPr>
      <xdr:spPr>
        <a:xfrm>
          <a:off x="8458277" y="61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D173E29A-364A-4B2A-ABC5-10868D891F1D}"/>
            </a:ext>
          </a:extLst>
        </xdr:cNvPr>
        <xdr:cNvSpPr txBox="1"/>
      </xdr:nvSpPr>
      <xdr:spPr>
        <a:xfrm>
          <a:off x="7677227"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934498F0-86FE-441B-9135-A7C03DCB8C0E}"/>
            </a:ext>
          </a:extLst>
        </xdr:cNvPr>
        <xdr:cNvSpPr txBox="1"/>
      </xdr:nvSpPr>
      <xdr:spPr>
        <a:xfrm>
          <a:off x="6867602" y="62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C64518F7-B778-45A1-AE50-D2929EA59AAA}"/>
            </a:ext>
          </a:extLst>
        </xdr:cNvPr>
        <xdr:cNvSpPr txBox="1"/>
      </xdr:nvSpPr>
      <xdr:spPr>
        <a:xfrm>
          <a:off x="6067502" y="619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93108</xdr:rowOff>
    </xdr:from>
    <xdr:ext cx="469744" cy="259045"/>
    <xdr:sp macro="" textlink="">
      <xdr:nvSpPr>
        <xdr:cNvPr id="142" name="n_1mainValue【道路】&#10;一人当たり延長">
          <a:extLst>
            <a:ext uri="{FF2B5EF4-FFF2-40B4-BE49-F238E27FC236}">
              <a16:creationId xmlns:a16="http://schemas.microsoft.com/office/drawing/2014/main" id="{09EEC8E3-D606-4AF5-B5F6-AD34D2CE8052}"/>
            </a:ext>
          </a:extLst>
        </xdr:cNvPr>
        <xdr:cNvSpPr txBox="1"/>
      </xdr:nvSpPr>
      <xdr:spPr>
        <a:xfrm>
          <a:off x="8458277" y="657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93108</xdr:rowOff>
    </xdr:from>
    <xdr:ext cx="469744" cy="259045"/>
    <xdr:sp macro="" textlink="">
      <xdr:nvSpPr>
        <xdr:cNvPr id="143" name="n_2mainValue【道路】&#10;一人当たり延長">
          <a:extLst>
            <a:ext uri="{FF2B5EF4-FFF2-40B4-BE49-F238E27FC236}">
              <a16:creationId xmlns:a16="http://schemas.microsoft.com/office/drawing/2014/main" id="{A7530FF4-BA37-4B72-B06E-9A1297F6174E}"/>
            </a:ext>
          </a:extLst>
        </xdr:cNvPr>
        <xdr:cNvSpPr txBox="1"/>
      </xdr:nvSpPr>
      <xdr:spPr>
        <a:xfrm>
          <a:off x="7677227" y="657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94505</xdr:rowOff>
    </xdr:from>
    <xdr:ext cx="469744" cy="259045"/>
    <xdr:sp macro="" textlink="">
      <xdr:nvSpPr>
        <xdr:cNvPr id="144" name="n_3mainValue【道路】&#10;一人当たり延長">
          <a:extLst>
            <a:ext uri="{FF2B5EF4-FFF2-40B4-BE49-F238E27FC236}">
              <a16:creationId xmlns:a16="http://schemas.microsoft.com/office/drawing/2014/main" id="{99C2C3E9-59EC-4239-A8F1-077D38E8C65A}"/>
            </a:ext>
          </a:extLst>
        </xdr:cNvPr>
        <xdr:cNvSpPr txBox="1"/>
      </xdr:nvSpPr>
      <xdr:spPr>
        <a:xfrm>
          <a:off x="6867602" y="658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95140</xdr:rowOff>
    </xdr:from>
    <xdr:ext cx="469744" cy="259045"/>
    <xdr:sp macro="" textlink="">
      <xdr:nvSpPr>
        <xdr:cNvPr id="145" name="n_4mainValue【道路】&#10;一人当たり延長">
          <a:extLst>
            <a:ext uri="{FF2B5EF4-FFF2-40B4-BE49-F238E27FC236}">
              <a16:creationId xmlns:a16="http://schemas.microsoft.com/office/drawing/2014/main" id="{6D6792E4-DDA4-4A24-B24F-9465D35ED156}"/>
            </a:ext>
          </a:extLst>
        </xdr:cNvPr>
        <xdr:cNvSpPr txBox="1"/>
      </xdr:nvSpPr>
      <xdr:spPr>
        <a:xfrm>
          <a:off x="6067502"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C6DC0D5-5200-4B0D-9486-D9E02C9B06D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3430F3C-9000-412A-80E7-D98A54CA717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6005D3E-5DC5-4928-A918-4B4BBA6E801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1E74D60-1A10-4CC2-BEF2-FC37310639B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7DEFB5E-2767-4F56-8D22-53AEA38C9EC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2CF4904-B83D-4C88-BA39-E25976AA037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0082F4-3F76-4E30-8B4F-161CB9B11CC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CA0BCF3-6E28-4D69-BB0E-F6746AEC22A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E07EBA-90A9-42BB-A300-B17084EDB6E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CD8F1CA-9216-4564-96C8-A59C774D031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2859DC1-D86E-4E1C-BE31-9C49927F020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BF63DD4-FF32-4F66-A13F-FAD52B99E64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6529D566-EC48-4F7C-B399-6C4AA14E8A6C}"/>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2390C65-33A2-4DA3-935E-C545323C296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B93478B-8185-44D0-9FE3-A323064BEAC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87591F7-666E-46F7-AA5C-C3660F2DD00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EACC889-3B31-4BB1-BB48-6987344312E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3DB0A24-5256-477A-A434-82229EB85BB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1C76641-E787-4FAF-A917-9430A4659C3E}"/>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58DAA6D-3CAF-4716-B19B-0A7E594E6D4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55BEE27-68D9-4265-8A8E-4E1EF9A4DDEF}"/>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40A1401-D50D-4DB1-82EA-1C7EEF69FA9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5B27EA4-85EC-4D0D-A406-067B5978119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444CE764-4701-48F8-93BF-B4850A4A7041}"/>
            </a:ext>
          </a:extLst>
        </xdr:cNvPr>
        <xdr:cNvCxnSpPr/>
      </xdr:nvCxnSpPr>
      <xdr:spPr>
        <a:xfrm flipV="1">
          <a:off x="4180840" y="9174480"/>
          <a:ext cx="0" cy="12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A7523F0-F06D-4F1C-9BD7-4921EB5AF269}"/>
            </a:ext>
          </a:extLst>
        </xdr:cNvPr>
        <xdr:cNvSpPr txBox="1"/>
      </xdr:nvSpPr>
      <xdr:spPr>
        <a:xfrm>
          <a:off x="4219575"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93C416B3-2F3F-4EB0-B1BA-0E433086FC60}"/>
            </a:ext>
          </a:extLst>
        </xdr:cNvPr>
        <xdr:cNvCxnSpPr/>
      </xdr:nvCxnSpPr>
      <xdr:spPr>
        <a:xfrm>
          <a:off x="4105275" y="10379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29262EA1-8E25-4C7B-B7D1-D2812A77D75B}"/>
            </a:ext>
          </a:extLst>
        </xdr:cNvPr>
        <xdr:cNvSpPr txBox="1"/>
      </xdr:nvSpPr>
      <xdr:spPr>
        <a:xfrm>
          <a:off x="4219575" y="8962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0EA55ED4-9745-40A2-91C5-84EA899893A8}"/>
            </a:ext>
          </a:extLst>
        </xdr:cNvPr>
        <xdr:cNvCxnSpPr/>
      </xdr:nvCxnSpPr>
      <xdr:spPr>
        <a:xfrm>
          <a:off x="4105275" y="9174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17B48FB-8339-420C-B92B-B5178CC2B930}"/>
            </a:ext>
          </a:extLst>
        </xdr:cNvPr>
        <xdr:cNvSpPr txBox="1"/>
      </xdr:nvSpPr>
      <xdr:spPr>
        <a:xfrm>
          <a:off x="4219575" y="10114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823C7D0E-3E1A-4AFB-B115-42EE6E55D661}"/>
            </a:ext>
          </a:extLst>
        </xdr:cNvPr>
        <xdr:cNvSpPr/>
      </xdr:nvSpPr>
      <xdr:spPr>
        <a:xfrm>
          <a:off x="4124325" y="10136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A8D224D8-24FE-4047-A080-44E7475BB894}"/>
            </a:ext>
          </a:extLst>
        </xdr:cNvPr>
        <xdr:cNvSpPr/>
      </xdr:nvSpPr>
      <xdr:spPr>
        <a:xfrm>
          <a:off x="33813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FC5FFCCE-7CF9-4C49-8B55-8D8AE72BAF59}"/>
            </a:ext>
          </a:extLst>
        </xdr:cNvPr>
        <xdr:cNvSpPr/>
      </xdr:nvSpPr>
      <xdr:spPr>
        <a:xfrm>
          <a:off x="2571750" y="10079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74E9DBA1-DB4F-443C-A9BF-9FD07BB6007D}"/>
            </a:ext>
          </a:extLst>
        </xdr:cNvPr>
        <xdr:cNvSpPr/>
      </xdr:nvSpPr>
      <xdr:spPr>
        <a:xfrm>
          <a:off x="1781175" y="1005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8806DE39-9607-4B5C-8806-CD4208F65D86}"/>
            </a:ext>
          </a:extLst>
        </xdr:cNvPr>
        <xdr:cNvSpPr/>
      </xdr:nvSpPr>
      <xdr:spPr>
        <a:xfrm>
          <a:off x="981075" y="10036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0379169-CF98-449C-9A53-D3FF7340EA5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A64123D-6C26-46E4-B551-4648F42C8AD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786035E-DA4D-4D59-9444-785FDCE91C4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E2E5323-51DD-473D-9B58-522857D8E8F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D9874EA-EC52-4428-B2FA-750B7F135DC3}"/>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55880</xdr:rowOff>
    </xdr:from>
    <xdr:to>
      <xdr:col>24</xdr:col>
      <xdr:colOff>114300</xdr:colOff>
      <xdr:row>62</xdr:row>
      <xdr:rowOff>157480</xdr:rowOff>
    </xdr:to>
    <xdr:sp macro="" textlink="">
      <xdr:nvSpPr>
        <xdr:cNvPr id="185" name="楕円 184">
          <a:extLst>
            <a:ext uri="{FF2B5EF4-FFF2-40B4-BE49-F238E27FC236}">
              <a16:creationId xmlns:a16="http://schemas.microsoft.com/office/drawing/2014/main" id="{2A5FDD4F-F4BA-4FFA-8E9D-3EEAE90394E0}"/>
            </a:ext>
          </a:extLst>
        </xdr:cNvPr>
        <xdr:cNvSpPr/>
      </xdr:nvSpPr>
      <xdr:spPr>
        <a:xfrm>
          <a:off x="4124325" y="101047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78757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26F51B4-613F-48D2-A826-B7593C323CF1}"/>
            </a:ext>
          </a:extLst>
        </xdr:cNvPr>
        <xdr:cNvSpPr txBox="1"/>
      </xdr:nvSpPr>
      <xdr:spPr>
        <a:xfrm>
          <a:off x="4219575"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87" name="楕円 186">
          <a:extLst>
            <a:ext uri="{FF2B5EF4-FFF2-40B4-BE49-F238E27FC236}">
              <a16:creationId xmlns:a16="http://schemas.microsoft.com/office/drawing/2014/main" id="{1235463D-9B99-43A9-9756-0FD25B2258B8}"/>
            </a:ext>
          </a:extLst>
        </xdr:cNvPr>
        <xdr:cNvSpPr/>
      </xdr:nvSpPr>
      <xdr:spPr>
        <a:xfrm>
          <a:off x="3381375" y="10012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106680</xdr:rowOff>
    </xdr:to>
    <xdr:cxnSp macro="">
      <xdr:nvCxnSpPr>
        <xdr:cNvPr id="188" name="直線コネクタ 187">
          <a:extLst>
            <a:ext uri="{FF2B5EF4-FFF2-40B4-BE49-F238E27FC236}">
              <a16:creationId xmlns:a16="http://schemas.microsoft.com/office/drawing/2014/main" id="{D6834660-C897-4D6F-834D-95D5C31B629D}"/>
            </a:ext>
          </a:extLst>
        </xdr:cNvPr>
        <xdr:cNvCxnSpPr/>
      </xdr:nvCxnSpPr>
      <xdr:spPr>
        <a:xfrm>
          <a:off x="3429000" y="10059670"/>
          <a:ext cx="75247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89" name="楕円 188">
          <a:extLst>
            <a:ext uri="{FF2B5EF4-FFF2-40B4-BE49-F238E27FC236}">
              <a16:creationId xmlns:a16="http://schemas.microsoft.com/office/drawing/2014/main" id="{1974C359-86F3-4282-B989-D3BE6F9C1BC1}"/>
            </a:ext>
          </a:extLst>
        </xdr:cNvPr>
        <xdr:cNvSpPr/>
      </xdr:nvSpPr>
      <xdr:spPr>
        <a:xfrm>
          <a:off x="2571750" y="100101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7620</xdr:rowOff>
    </xdr:to>
    <xdr:cxnSp macro="">
      <xdr:nvCxnSpPr>
        <xdr:cNvPr id="190" name="直線コネクタ 189">
          <a:extLst>
            <a:ext uri="{FF2B5EF4-FFF2-40B4-BE49-F238E27FC236}">
              <a16:creationId xmlns:a16="http://schemas.microsoft.com/office/drawing/2014/main" id="{38646B15-2C6D-451D-8DE9-EB7307CC670B}"/>
            </a:ext>
          </a:extLst>
        </xdr:cNvPr>
        <xdr:cNvCxnSpPr/>
      </xdr:nvCxnSpPr>
      <xdr:spPr>
        <a:xfrm>
          <a:off x="2619375" y="1005776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12065</xdr:rowOff>
    </xdr:from>
    <xdr:to>
      <xdr:col>10</xdr:col>
      <xdr:colOff>165100</xdr:colOff>
      <xdr:row>62</xdr:row>
      <xdr:rowOff>113665</xdr:rowOff>
    </xdr:to>
    <xdr:sp macro="" textlink="">
      <xdr:nvSpPr>
        <xdr:cNvPr id="191" name="楕円 190">
          <a:extLst>
            <a:ext uri="{FF2B5EF4-FFF2-40B4-BE49-F238E27FC236}">
              <a16:creationId xmlns:a16="http://schemas.microsoft.com/office/drawing/2014/main" id="{B50F53CB-B90F-4922-90C7-05FBAEACD54B}"/>
            </a:ext>
          </a:extLst>
        </xdr:cNvPr>
        <xdr:cNvSpPr/>
      </xdr:nvSpPr>
      <xdr:spPr>
        <a:xfrm>
          <a:off x="1781175" y="100577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xdr:rowOff>
    </xdr:from>
    <xdr:to>
      <xdr:col>15</xdr:col>
      <xdr:colOff>50800</xdr:colOff>
      <xdr:row>62</xdr:row>
      <xdr:rowOff>62865</xdr:rowOff>
    </xdr:to>
    <xdr:cxnSp macro="">
      <xdr:nvCxnSpPr>
        <xdr:cNvPr id="192" name="直線コネクタ 191">
          <a:extLst>
            <a:ext uri="{FF2B5EF4-FFF2-40B4-BE49-F238E27FC236}">
              <a16:creationId xmlns:a16="http://schemas.microsoft.com/office/drawing/2014/main" id="{E63C1810-FFAA-4E2F-AE66-FC2E569D65A8}"/>
            </a:ext>
          </a:extLst>
        </xdr:cNvPr>
        <xdr:cNvCxnSpPr/>
      </xdr:nvCxnSpPr>
      <xdr:spPr>
        <a:xfrm flipV="1">
          <a:off x="1828800" y="1005776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149225</xdr:rowOff>
    </xdr:from>
    <xdr:to>
      <xdr:col>6</xdr:col>
      <xdr:colOff>38100</xdr:colOff>
      <xdr:row>62</xdr:row>
      <xdr:rowOff>79375</xdr:rowOff>
    </xdr:to>
    <xdr:sp macro="" textlink="">
      <xdr:nvSpPr>
        <xdr:cNvPr id="193" name="楕円 192">
          <a:extLst>
            <a:ext uri="{FF2B5EF4-FFF2-40B4-BE49-F238E27FC236}">
              <a16:creationId xmlns:a16="http://schemas.microsoft.com/office/drawing/2014/main" id="{139B2540-A046-404D-9A03-062B5B0C7E47}"/>
            </a:ext>
          </a:extLst>
        </xdr:cNvPr>
        <xdr:cNvSpPr/>
      </xdr:nvSpPr>
      <xdr:spPr>
        <a:xfrm>
          <a:off x="981075" y="10036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28575</xdr:rowOff>
    </xdr:from>
    <xdr:to>
      <xdr:col>10</xdr:col>
      <xdr:colOff>114300</xdr:colOff>
      <xdr:row>62</xdr:row>
      <xdr:rowOff>62865</xdr:rowOff>
    </xdr:to>
    <xdr:cxnSp macro="">
      <xdr:nvCxnSpPr>
        <xdr:cNvPr id="194" name="直線コネクタ 193">
          <a:extLst>
            <a:ext uri="{FF2B5EF4-FFF2-40B4-BE49-F238E27FC236}">
              <a16:creationId xmlns:a16="http://schemas.microsoft.com/office/drawing/2014/main" id="{4A980C54-DD7F-45EA-88DB-504604780642}"/>
            </a:ext>
          </a:extLst>
        </xdr:cNvPr>
        <xdr:cNvCxnSpPr/>
      </xdr:nvCxnSpPr>
      <xdr:spPr>
        <a:xfrm>
          <a:off x="1028700" y="10074275"/>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DA64D0F-34A4-4771-B418-4BB2BDFDD749}"/>
            </a:ext>
          </a:extLst>
        </xdr:cNvPr>
        <xdr:cNvSpPr txBox="1"/>
      </xdr:nvSpPr>
      <xdr:spPr>
        <a:xfrm>
          <a:off x="32391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9FAD3B9-1ABF-4726-9167-178BB015D77D}"/>
            </a:ext>
          </a:extLst>
        </xdr:cNvPr>
        <xdr:cNvSpPr txBox="1"/>
      </xdr:nvSpPr>
      <xdr:spPr>
        <a:xfrm>
          <a:off x="2439044" y="1017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9DF1122-658D-43E1-B93C-A2839C7210E4}"/>
            </a:ext>
          </a:extLst>
        </xdr:cNvPr>
        <xdr:cNvSpPr txBox="1"/>
      </xdr:nvSpPr>
      <xdr:spPr>
        <a:xfrm>
          <a:off x="1648469"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FD1C8984-5995-4E48-B8C1-F29C78E25E73}"/>
            </a:ext>
          </a:extLst>
        </xdr:cNvPr>
        <xdr:cNvSpPr txBox="1"/>
      </xdr:nvSpPr>
      <xdr:spPr>
        <a:xfrm>
          <a:off x="848369"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74947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4641C55-45E0-469A-92C9-AED033D09764}"/>
            </a:ext>
          </a:extLst>
        </xdr:cNvPr>
        <xdr:cNvSpPr txBox="1"/>
      </xdr:nvSpPr>
      <xdr:spPr>
        <a:xfrm>
          <a:off x="32391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380501E-7717-44BC-A4A7-B7AB6D682905}"/>
            </a:ext>
          </a:extLst>
        </xdr:cNvPr>
        <xdr:cNvSpPr txBox="1"/>
      </xdr:nvSpPr>
      <xdr:spPr>
        <a:xfrm>
          <a:off x="24390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104792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3FE28B83-D675-4331-9255-5CAB319BD3E8}"/>
            </a:ext>
          </a:extLst>
        </xdr:cNvPr>
        <xdr:cNvSpPr txBox="1"/>
      </xdr:nvSpPr>
      <xdr:spPr>
        <a:xfrm>
          <a:off x="1648469"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997CBA6-208B-4D1F-8316-7B903C3DED4E}"/>
            </a:ext>
          </a:extLst>
        </xdr:cNvPr>
        <xdr:cNvSpPr txBox="1"/>
      </xdr:nvSpPr>
      <xdr:spPr>
        <a:xfrm>
          <a:off x="848369"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FC466B2-472D-459A-A812-5196A0B1537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231FD5F-2057-414A-B0AD-DA8960F0D5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960120B-5FBB-4C6A-8D5C-94A1E27B208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3988306-C01C-40AF-9C28-74B0400E269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6559744-80C4-453F-A8B0-9330755CE4A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EF658DD-247A-4740-BE27-C3A6F465CAF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B71F632-3D13-4456-8349-760BD17BC87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B16A9CE-102D-46A8-BA52-88B5C1D4822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7C38B6A-F7B0-4191-A843-3113E3CEE57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65D19B7-1216-4ED6-8699-C5DA192C1E7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91F6629-274B-4FC4-A3C8-672EB89B897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181AE92A-E67A-4592-9AC6-D557B5BC8CC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241EE5FE-7C2C-4AC0-878A-2A2344DBA532}"/>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12B363ED-A317-42C6-A2FF-55164EB91E8F}"/>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196A3EF-BC93-4B2D-A599-85669B98F78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3B87D725-94DC-4B68-8BCF-62BAB774F8D2}"/>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D46F47D-7BC0-4085-903D-245926B7D3C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6A9FB11C-B009-48F9-81A4-AEC634D2DD35}"/>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EE03641-10B0-44E9-91E9-686CD7602BF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74B47E4E-0156-4960-BBD0-6F6226D90BA1}"/>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4E795C1-7F37-4327-8D19-08E39638C1C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9795B57D-5DB4-4F06-8A84-4A1155C56E6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AFBE6CBD-0A67-43D4-80D0-6069C9AFA21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5EC38426-D898-4175-B642-97F7E25D05FA}"/>
            </a:ext>
          </a:extLst>
        </xdr:cNvPr>
        <xdr:cNvCxnSpPr/>
      </xdr:nvCxnSpPr>
      <xdr:spPr>
        <a:xfrm flipV="1">
          <a:off x="9429115" y="9229885"/>
          <a:ext cx="0" cy="116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E9FFFD81-144A-4BFA-B30F-0770F868C568}"/>
            </a:ext>
          </a:extLst>
        </xdr:cNvPr>
        <xdr:cNvSpPr txBox="1"/>
      </xdr:nvSpPr>
      <xdr:spPr>
        <a:xfrm>
          <a:off x="9467850" y="104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4ED9CE70-89DF-443B-98A4-652318CBFDEA}"/>
            </a:ext>
          </a:extLst>
        </xdr:cNvPr>
        <xdr:cNvCxnSpPr/>
      </xdr:nvCxnSpPr>
      <xdr:spPr>
        <a:xfrm>
          <a:off x="9363075" y="103984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16B0A39F-DC27-4CF1-BF55-2F82E1AC41E8}"/>
            </a:ext>
          </a:extLst>
        </xdr:cNvPr>
        <xdr:cNvSpPr txBox="1"/>
      </xdr:nvSpPr>
      <xdr:spPr>
        <a:xfrm>
          <a:off x="9467850" y="901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0C94904A-1B8E-4B41-8023-B0D7BD555CB4}"/>
            </a:ext>
          </a:extLst>
        </xdr:cNvPr>
        <xdr:cNvCxnSpPr/>
      </xdr:nvCxnSpPr>
      <xdr:spPr>
        <a:xfrm>
          <a:off x="9363075" y="92298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5334795-BF5E-41FD-A364-74E7A824FE07}"/>
            </a:ext>
          </a:extLst>
        </xdr:cNvPr>
        <xdr:cNvSpPr txBox="1"/>
      </xdr:nvSpPr>
      <xdr:spPr>
        <a:xfrm>
          <a:off x="9467850" y="9809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05B8E7E3-48B9-4E46-A603-CB765C4EC1D4}"/>
            </a:ext>
          </a:extLst>
        </xdr:cNvPr>
        <xdr:cNvSpPr/>
      </xdr:nvSpPr>
      <xdr:spPr>
        <a:xfrm>
          <a:off x="9401175" y="995484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4F874DA1-B268-4A04-9C00-E83565DF1F3E}"/>
            </a:ext>
          </a:extLst>
        </xdr:cNvPr>
        <xdr:cNvSpPr/>
      </xdr:nvSpPr>
      <xdr:spPr>
        <a:xfrm>
          <a:off x="8639175" y="997074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49733920-EF18-4E9D-98D6-C9BABE19255F}"/>
            </a:ext>
          </a:extLst>
        </xdr:cNvPr>
        <xdr:cNvSpPr/>
      </xdr:nvSpPr>
      <xdr:spPr>
        <a:xfrm>
          <a:off x="7839075" y="9972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B7733E6A-A3E6-4A32-9EC6-F79C29748FC8}"/>
            </a:ext>
          </a:extLst>
        </xdr:cNvPr>
        <xdr:cNvSpPr/>
      </xdr:nvSpPr>
      <xdr:spPr>
        <a:xfrm>
          <a:off x="7029450" y="9970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FC887D73-386A-4799-8F85-7B4908A7E6F7}"/>
            </a:ext>
          </a:extLst>
        </xdr:cNvPr>
        <xdr:cNvSpPr/>
      </xdr:nvSpPr>
      <xdr:spPr>
        <a:xfrm>
          <a:off x="6238875" y="99712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A4CA05A-3FA0-425E-AADA-CEDE1C9FFC4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AFC26E6-26C2-470E-85AE-FB043AA4879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B8B46FD-520B-432C-A21E-59ED66945FE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04F1F6-1C03-4C01-A130-59BB63D6DF4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2AC1AC-E7EA-48C7-A1B8-5DA46DA772E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10461</xdr:rowOff>
    </xdr:from>
    <xdr:to>
      <xdr:col>55</xdr:col>
      <xdr:colOff>50800</xdr:colOff>
      <xdr:row>63</xdr:row>
      <xdr:rowOff>112061</xdr:rowOff>
    </xdr:to>
    <xdr:sp macro="" textlink="">
      <xdr:nvSpPr>
        <xdr:cNvPr id="242" name="楕円 241">
          <a:extLst>
            <a:ext uri="{FF2B5EF4-FFF2-40B4-BE49-F238E27FC236}">
              <a16:creationId xmlns:a16="http://schemas.microsoft.com/office/drawing/2014/main" id="{E7EF93FE-22C0-4958-94CE-CAC0E7E2D674}"/>
            </a:ext>
          </a:extLst>
        </xdr:cNvPr>
        <xdr:cNvSpPr/>
      </xdr:nvSpPr>
      <xdr:spPr>
        <a:xfrm>
          <a:off x="9401175" y="102180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160338</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C3DA0AD7-4086-4CBB-9BD0-193D8EE91361}"/>
            </a:ext>
          </a:extLst>
        </xdr:cNvPr>
        <xdr:cNvSpPr txBox="1"/>
      </xdr:nvSpPr>
      <xdr:spPr>
        <a:xfrm>
          <a:off x="9467850" y="102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160708</xdr:rowOff>
    </xdr:from>
    <xdr:to>
      <xdr:col>50</xdr:col>
      <xdr:colOff>165100</xdr:colOff>
      <xdr:row>63</xdr:row>
      <xdr:rowOff>90858</xdr:rowOff>
    </xdr:to>
    <xdr:sp macro="" textlink="">
      <xdr:nvSpPr>
        <xdr:cNvPr id="244" name="楕円 243">
          <a:extLst>
            <a:ext uri="{FF2B5EF4-FFF2-40B4-BE49-F238E27FC236}">
              <a16:creationId xmlns:a16="http://schemas.microsoft.com/office/drawing/2014/main" id="{69A95A23-5357-48A8-A150-E886B23EB82C}"/>
            </a:ext>
          </a:extLst>
        </xdr:cNvPr>
        <xdr:cNvSpPr/>
      </xdr:nvSpPr>
      <xdr:spPr>
        <a:xfrm>
          <a:off x="8639175" y="102127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40058</xdr:rowOff>
    </xdr:from>
    <xdr:to>
      <xdr:col>55</xdr:col>
      <xdr:colOff>0</xdr:colOff>
      <xdr:row>63</xdr:row>
      <xdr:rowOff>61261</xdr:rowOff>
    </xdr:to>
    <xdr:cxnSp macro="">
      <xdr:nvCxnSpPr>
        <xdr:cNvPr id="245" name="直線コネクタ 244">
          <a:extLst>
            <a:ext uri="{FF2B5EF4-FFF2-40B4-BE49-F238E27FC236}">
              <a16:creationId xmlns:a16="http://schemas.microsoft.com/office/drawing/2014/main" id="{6411ABF5-EE28-4260-912A-5114487AF221}"/>
            </a:ext>
          </a:extLst>
        </xdr:cNvPr>
        <xdr:cNvCxnSpPr/>
      </xdr:nvCxnSpPr>
      <xdr:spPr>
        <a:xfrm>
          <a:off x="8686800" y="10250858"/>
          <a:ext cx="74295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166160</xdr:rowOff>
    </xdr:from>
    <xdr:to>
      <xdr:col>46</xdr:col>
      <xdr:colOff>38100</xdr:colOff>
      <xdr:row>63</xdr:row>
      <xdr:rowOff>96310</xdr:rowOff>
    </xdr:to>
    <xdr:sp macro="" textlink="">
      <xdr:nvSpPr>
        <xdr:cNvPr id="246" name="楕円 245">
          <a:extLst>
            <a:ext uri="{FF2B5EF4-FFF2-40B4-BE49-F238E27FC236}">
              <a16:creationId xmlns:a16="http://schemas.microsoft.com/office/drawing/2014/main" id="{C487D44B-71E7-4EEE-A9D1-461FC3A8F62A}"/>
            </a:ext>
          </a:extLst>
        </xdr:cNvPr>
        <xdr:cNvSpPr/>
      </xdr:nvSpPr>
      <xdr:spPr>
        <a:xfrm>
          <a:off x="7839075" y="10211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40058</xdr:rowOff>
    </xdr:from>
    <xdr:to>
      <xdr:col>50</xdr:col>
      <xdr:colOff>114300</xdr:colOff>
      <xdr:row>63</xdr:row>
      <xdr:rowOff>45510</xdr:rowOff>
    </xdr:to>
    <xdr:cxnSp macro="">
      <xdr:nvCxnSpPr>
        <xdr:cNvPr id="247" name="直線コネクタ 246">
          <a:extLst>
            <a:ext uri="{FF2B5EF4-FFF2-40B4-BE49-F238E27FC236}">
              <a16:creationId xmlns:a16="http://schemas.microsoft.com/office/drawing/2014/main" id="{E147C717-8EAA-423D-816F-3E109AF8419E}"/>
            </a:ext>
          </a:extLst>
        </xdr:cNvPr>
        <xdr:cNvCxnSpPr/>
      </xdr:nvCxnSpPr>
      <xdr:spPr>
        <a:xfrm flipV="1">
          <a:off x="7886700" y="10250858"/>
          <a:ext cx="8001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10442</xdr:rowOff>
    </xdr:from>
    <xdr:to>
      <xdr:col>41</xdr:col>
      <xdr:colOff>101600</xdr:colOff>
      <xdr:row>63</xdr:row>
      <xdr:rowOff>112042</xdr:rowOff>
    </xdr:to>
    <xdr:sp macro="" textlink="">
      <xdr:nvSpPr>
        <xdr:cNvPr id="248" name="楕円 247">
          <a:extLst>
            <a:ext uri="{FF2B5EF4-FFF2-40B4-BE49-F238E27FC236}">
              <a16:creationId xmlns:a16="http://schemas.microsoft.com/office/drawing/2014/main" id="{0BE69A33-3F82-4780-8DF7-97EB32D7577D}"/>
            </a:ext>
          </a:extLst>
        </xdr:cNvPr>
        <xdr:cNvSpPr/>
      </xdr:nvSpPr>
      <xdr:spPr>
        <a:xfrm>
          <a:off x="7029450" y="102180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45510</xdr:rowOff>
    </xdr:from>
    <xdr:to>
      <xdr:col>45</xdr:col>
      <xdr:colOff>177800</xdr:colOff>
      <xdr:row>63</xdr:row>
      <xdr:rowOff>61242</xdr:rowOff>
    </xdr:to>
    <xdr:cxnSp macro="">
      <xdr:nvCxnSpPr>
        <xdr:cNvPr id="249" name="直線コネクタ 248">
          <a:extLst>
            <a:ext uri="{FF2B5EF4-FFF2-40B4-BE49-F238E27FC236}">
              <a16:creationId xmlns:a16="http://schemas.microsoft.com/office/drawing/2014/main" id="{4952A2E3-E3B0-4AB2-B558-4E74EBF37335}"/>
            </a:ext>
          </a:extLst>
        </xdr:cNvPr>
        <xdr:cNvCxnSpPr/>
      </xdr:nvCxnSpPr>
      <xdr:spPr>
        <a:xfrm flipV="1">
          <a:off x="7077075" y="10259485"/>
          <a:ext cx="809625"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10499</xdr:rowOff>
    </xdr:from>
    <xdr:to>
      <xdr:col>36</xdr:col>
      <xdr:colOff>165100</xdr:colOff>
      <xdr:row>63</xdr:row>
      <xdr:rowOff>112099</xdr:rowOff>
    </xdr:to>
    <xdr:sp macro="" textlink="">
      <xdr:nvSpPr>
        <xdr:cNvPr id="250" name="楕円 249">
          <a:extLst>
            <a:ext uri="{FF2B5EF4-FFF2-40B4-BE49-F238E27FC236}">
              <a16:creationId xmlns:a16="http://schemas.microsoft.com/office/drawing/2014/main" id="{8AE8CD82-4158-48FF-B173-C4E7AFB81FAD}"/>
            </a:ext>
          </a:extLst>
        </xdr:cNvPr>
        <xdr:cNvSpPr/>
      </xdr:nvSpPr>
      <xdr:spPr>
        <a:xfrm>
          <a:off x="6238875" y="102181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61242</xdr:rowOff>
    </xdr:from>
    <xdr:to>
      <xdr:col>41</xdr:col>
      <xdr:colOff>50800</xdr:colOff>
      <xdr:row>63</xdr:row>
      <xdr:rowOff>61299</xdr:rowOff>
    </xdr:to>
    <xdr:cxnSp macro="">
      <xdr:nvCxnSpPr>
        <xdr:cNvPr id="251" name="直線コネクタ 250">
          <a:extLst>
            <a:ext uri="{FF2B5EF4-FFF2-40B4-BE49-F238E27FC236}">
              <a16:creationId xmlns:a16="http://schemas.microsoft.com/office/drawing/2014/main" id="{07447C63-1B2E-4415-A9B0-12A3DEDFE3DE}"/>
            </a:ext>
          </a:extLst>
        </xdr:cNvPr>
        <xdr:cNvCxnSpPr/>
      </xdr:nvCxnSpPr>
      <xdr:spPr>
        <a:xfrm flipV="1">
          <a:off x="6286500" y="10275217"/>
          <a:ext cx="790575"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EB7F4C27-9282-425A-AA00-54AFF28C3AA7}"/>
            </a:ext>
          </a:extLst>
        </xdr:cNvPr>
        <xdr:cNvSpPr txBox="1"/>
      </xdr:nvSpPr>
      <xdr:spPr>
        <a:xfrm>
          <a:off x="8399995" y="97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E5F578F4-AD4E-4B8F-AAD2-BA4106AFE491}"/>
            </a:ext>
          </a:extLst>
        </xdr:cNvPr>
        <xdr:cNvSpPr txBox="1"/>
      </xdr:nvSpPr>
      <xdr:spPr>
        <a:xfrm>
          <a:off x="7609420" y="97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EAB4EE80-EF06-4D3C-B57A-AE7AF375EAA8}"/>
            </a:ext>
          </a:extLst>
        </xdr:cNvPr>
        <xdr:cNvSpPr txBox="1"/>
      </xdr:nvSpPr>
      <xdr:spPr>
        <a:xfrm>
          <a:off x="6818845" y="97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4696B3-353E-4BE8-A0DA-3086156005B2}"/>
            </a:ext>
          </a:extLst>
        </xdr:cNvPr>
        <xdr:cNvSpPr txBox="1"/>
      </xdr:nvSpPr>
      <xdr:spPr>
        <a:xfrm>
          <a:off x="6009220" y="975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81985</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53E7CBEC-8552-4ABB-BBAC-F66A10199104}"/>
            </a:ext>
          </a:extLst>
        </xdr:cNvPr>
        <xdr:cNvSpPr txBox="1"/>
      </xdr:nvSpPr>
      <xdr:spPr>
        <a:xfrm>
          <a:off x="8429136" y="102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87437</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9DF7C05C-7362-469A-935A-1462E790FA5F}"/>
            </a:ext>
          </a:extLst>
        </xdr:cNvPr>
        <xdr:cNvSpPr txBox="1"/>
      </xdr:nvSpPr>
      <xdr:spPr>
        <a:xfrm>
          <a:off x="7648086" y="102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103169</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F5A2A81C-278E-4689-BF5E-E48AE87EA377}"/>
            </a:ext>
          </a:extLst>
        </xdr:cNvPr>
        <xdr:cNvSpPr txBox="1"/>
      </xdr:nvSpPr>
      <xdr:spPr>
        <a:xfrm>
          <a:off x="6847986" y="1031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103226</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A1A540F-85B7-47EC-8C5C-E39A986E2997}"/>
            </a:ext>
          </a:extLst>
        </xdr:cNvPr>
        <xdr:cNvSpPr txBox="1"/>
      </xdr:nvSpPr>
      <xdr:spPr>
        <a:xfrm>
          <a:off x="6038361" y="103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33ECAE1-209C-4E14-91BA-2D0AEC17C40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84934A1-735B-4C6A-8A3B-889C0A150A4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ABB74A7E-F974-47F5-998C-0F8414E2D3F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A3CCA60-8AF5-46AF-86EB-DE65FB59DD0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8A23DFF-3342-42AF-AC1C-7BAFBCFF1C9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91DF5DD0-84D3-48C1-B30B-DD2B6CC6751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FF78246-B044-4706-ADA1-A75E719AFDF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B593D83-A3DD-4AD7-8318-F871FED7A81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8555831-AF4B-4597-B09E-14F4538BC8B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792CA81-068E-4ED5-BB1D-EDB8F17FA59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7F313D7C-4235-44DC-B58C-ECCB2719CD66}"/>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E384CA35-4C26-41D2-9840-1686BDB8D769}"/>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425835D4-1374-450F-A182-FCFE4FDF5678}"/>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56C7B812-448C-48BD-B4B3-069589D3AE18}"/>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DA8C1934-5762-438C-9817-02D133ECBA9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8CB4AD1F-0E62-4618-8324-01319D126B8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64ADC36-EE95-4336-8F60-D652C3199997}"/>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62CE481-7D98-4698-8A43-B033CD1969C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DCA892AE-97B2-4735-B6B9-4EDBF6101D65}"/>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02DEBA1-C83E-4398-8BD8-A7AA7BC8AA2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8DC0C14C-F3D1-47BA-8971-56D8C300428B}"/>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29847C73-7BED-4899-8463-5BA86FF917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4F8BD6E8-54CA-49DB-9FD2-640C26A32C55}"/>
            </a:ext>
          </a:extLst>
        </xdr:cNvPr>
        <xdr:cNvCxnSpPr/>
      </xdr:nvCxnSpPr>
      <xdr:spPr>
        <a:xfrm flipV="1">
          <a:off x="4180840" y="12811379"/>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E3B94DBB-FE01-4098-8D20-4AECE95BC330}"/>
            </a:ext>
          </a:extLst>
        </xdr:cNvPr>
        <xdr:cNvSpPr txBox="1"/>
      </xdr:nvSpPr>
      <xdr:spPr>
        <a:xfrm>
          <a:off x="4219575" y="14057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4F57E871-FD84-4BF7-900E-CA98C8AEEE2A}"/>
            </a:ext>
          </a:extLst>
        </xdr:cNvPr>
        <xdr:cNvCxnSpPr/>
      </xdr:nvCxnSpPr>
      <xdr:spPr>
        <a:xfrm>
          <a:off x="4105275" y="140508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51D7BE7-5DA0-4997-A0F1-2E9A618A347C}"/>
            </a:ext>
          </a:extLst>
        </xdr:cNvPr>
        <xdr:cNvSpPr txBox="1"/>
      </xdr:nvSpPr>
      <xdr:spPr>
        <a:xfrm>
          <a:off x="4219575" y="1260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0C294E4C-FC5D-4370-BF6E-EEEDD03507A3}"/>
            </a:ext>
          </a:extLst>
        </xdr:cNvPr>
        <xdr:cNvCxnSpPr/>
      </xdr:nvCxnSpPr>
      <xdr:spPr>
        <a:xfrm>
          <a:off x="4105275" y="128113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C812CF8-76ED-48FD-9326-C4CC9427AD6A}"/>
            </a:ext>
          </a:extLst>
        </xdr:cNvPr>
        <xdr:cNvSpPr txBox="1"/>
      </xdr:nvSpPr>
      <xdr:spPr>
        <a:xfrm>
          <a:off x="4219575" y="13296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1319AFFC-0EB1-4DE7-8663-0D0E85E1138E}"/>
            </a:ext>
          </a:extLst>
        </xdr:cNvPr>
        <xdr:cNvSpPr/>
      </xdr:nvSpPr>
      <xdr:spPr>
        <a:xfrm>
          <a:off x="4124325" y="134515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98CAB50E-2712-4A3F-A54B-5144B139730E}"/>
            </a:ext>
          </a:extLst>
        </xdr:cNvPr>
        <xdr:cNvSpPr/>
      </xdr:nvSpPr>
      <xdr:spPr>
        <a:xfrm>
          <a:off x="3381375" y="134104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8A072140-66FD-4AED-A765-AA58A5B63E92}"/>
            </a:ext>
          </a:extLst>
        </xdr:cNvPr>
        <xdr:cNvSpPr/>
      </xdr:nvSpPr>
      <xdr:spPr>
        <a:xfrm>
          <a:off x="2571750" y="133510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F057DDC6-C9C4-4194-9AA7-455B70BB6715}"/>
            </a:ext>
          </a:extLst>
        </xdr:cNvPr>
        <xdr:cNvSpPr/>
      </xdr:nvSpPr>
      <xdr:spPr>
        <a:xfrm>
          <a:off x="1781175" y="133144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393E2B74-E79C-46F6-A65D-04D4DCAAC5BB}"/>
            </a:ext>
          </a:extLst>
        </xdr:cNvPr>
        <xdr:cNvSpPr/>
      </xdr:nvSpPr>
      <xdr:spPr>
        <a:xfrm>
          <a:off x="981075" y="13267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ECB3C76-04C4-48A4-9258-7D29D27B1E3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614243D-A9DB-4E90-9C16-50A9B853B58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F55948E-6759-47AF-9F44-4ED58CF2226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E03180C-0D9B-4C27-8FE6-80AE607D4D4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4D17B2-426E-4FDB-8FF5-375DBF7F7E9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298" name="楕円 297">
          <a:extLst>
            <a:ext uri="{FF2B5EF4-FFF2-40B4-BE49-F238E27FC236}">
              <a16:creationId xmlns:a16="http://schemas.microsoft.com/office/drawing/2014/main" id="{D6610DA5-8E16-4F3C-B7A6-DE55F0FFADCA}"/>
            </a:ext>
          </a:extLst>
        </xdr:cNvPr>
        <xdr:cNvSpPr/>
      </xdr:nvSpPr>
      <xdr:spPr>
        <a:xfrm>
          <a:off x="4124325" y="134891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E2AFA9A-F416-4CD2-91BF-AF17CB84CB24}"/>
            </a:ext>
          </a:extLst>
        </xdr:cNvPr>
        <xdr:cNvSpPr txBox="1"/>
      </xdr:nvSpPr>
      <xdr:spPr>
        <a:xfrm>
          <a:off x="4219575" y="1346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138176</xdr:rowOff>
    </xdr:from>
    <xdr:to>
      <xdr:col>20</xdr:col>
      <xdr:colOff>38100</xdr:colOff>
      <xdr:row>83</xdr:row>
      <xdr:rowOff>68326</xdr:rowOff>
    </xdr:to>
    <xdr:sp macro="" textlink="">
      <xdr:nvSpPr>
        <xdr:cNvPr id="300" name="楕円 299">
          <a:extLst>
            <a:ext uri="{FF2B5EF4-FFF2-40B4-BE49-F238E27FC236}">
              <a16:creationId xmlns:a16="http://schemas.microsoft.com/office/drawing/2014/main" id="{D4AC1EE0-DBD2-4478-9BE5-A1A4444583FD}"/>
            </a:ext>
          </a:extLst>
        </xdr:cNvPr>
        <xdr:cNvSpPr/>
      </xdr:nvSpPr>
      <xdr:spPr>
        <a:xfrm>
          <a:off x="3381375" y="134287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17526</xdr:rowOff>
    </xdr:from>
    <xdr:to>
      <xdr:col>24</xdr:col>
      <xdr:colOff>63500</xdr:colOff>
      <xdr:row>83</xdr:row>
      <xdr:rowOff>90678</xdr:rowOff>
    </xdr:to>
    <xdr:cxnSp macro="">
      <xdr:nvCxnSpPr>
        <xdr:cNvPr id="301" name="直線コネクタ 300">
          <a:extLst>
            <a:ext uri="{FF2B5EF4-FFF2-40B4-BE49-F238E27FC236}">
              <a16:creationId xmlns:a16="http://schemas.microsoft.com/office/drawing/2014/main" id="{030BD60E-918B-400B-8B02-39431663460B}"/>
            </a:ext>
          </a:extLst>
        </xdr:cNvPr>
        <xdr:cNvCxnSpPr/>
      </xdr:nvCxnSpPr>
      <xdr:spPr>
        <a:xfrm>
          <a:off x="3429000" y="13466826"/>
          <a:ext cx="752475"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302" name="楕円 301">
          <a:extLst>
            <a:ext uri="{FF2B5EF4-FFF2-40B4-BE49-F238E27FC236}">
              <a16:creationId xmlns:a16="http://schemas.microsoft.com/office/drawing/2014/main" id="{FEF8783C-2451-4DB0-A519-22BC5277B0F4}"/>
            </a:ext>
          </a:extLst>
        </xdr:cNvPr>
        <xdr:cNvSpPr/>
      </xdr:nvSpPr>
      <xdr:spPr>
        <a:xfrm>
          <a:off x="2571750" y="13285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83</xdr:row>
      <xdr:rowOff>17526</xdr:rowOff>
    </xdr:to>
    <xdr:cxnSp macro="">
      <xdr:nvCxnSpPr>
        <xdr:cNvPr id="303" name="直線コネクタ 302">
          <a:extLst>
            <a:ext uri="{FF2B5EF4-FFF2-40B4-BE49-F238E27FC236}">
              <a16:creationId xmlns:a16="http://schemas.microsoft.com/office/drawing/2014/main" id="{98DDE9FE-62AE-43AE-AE91-75D115629CA4}"/>
            </a:ext>
          </a:extLst>
        </xdr:cNvPr>
        <xdr:cNvCxnSpPr/>
      </xdr:nvCxnSpPr>
      <xdr:spPr>
        <a:xfrm>
          <a:off x="2619375" y="13333222"/>
          <a:ext cx="809625"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5587</xdr:rowOff>
    </xdr:from>
    <xdr:to>
      <xdr:col>10</xdr:col>
      <xdr:colOff>165100</xdr:colOff>
      <xdr:row>82</xdr:row>
      <xdr:rowOff>107187</xdr:rowOff>
    </xdr:to>
    <xdr:sp macro="" textlink="">
      <xdr:nvSpPr>
        <xdr:cNvPr id="304" name="楕円 303">
          <a:extLst>
            <a:ext uri="{FF2B5EF4-FFF2-40B4-BE49-F238E27FC236}">
              <a16:creationId xmlns:a16="http://schemas.microsoft.com/office/drawing/2014/main" id="{7814AF03-E1C2-4798-8268-280681729068}"/>
            </a:ext>
          </a:extLst>
        </xdr:cNvPr>
        <xdr:cNvSpPr/>
      </xdr:nvSpPr>
      <xdr:spPr>
        <a:xfrm>
          <a:off x="1781175" y="13296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56387</xdr:rowOff>
    </xdr:to>
    <xdr:cxnSp macro="">
      <xdr:nvCxnSpPr>
        <xdr:cNvPr id="305" name="直線コネクタ 304">
          <a:extLst>
            <a:ext uri="{FF2B5EF4-FFF2-40B4-BE49-F238E27FC236}">
              <a16:creationId xmlns:a16="http://schemas.microsoft.com/office/drawing/2014/main" id="{DE34A30C-0B0D-4CDC-A091-163DC8BC2E6A}"/>
            </a:ext>
          </a:extLst>
        </xdr:cNvPr>
        <xdr:cNvCxnSpPr/>
      </xdr:nvCxnSpPr>
      <xdr:spPr>
        <a:xfrm flipV="1">
          <a:off x="1828800" y="13333222"/>
          <a:ext cx="79057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06" name="楕円 305">
          <a:extLst>
            <a:ext uri="{FF2B5EF4-FFF2-40B4-BE49-F238E27FC236}">
              <a16:creationId xmlns:a16="http://schemas.microsoft.com/office/drawing/2014/main" id="{526091B5-B48E-4293-AEFA-72E4BA470A39}"/>
            </a:ext>
          </a:extLst>
        </xdr:cNvPr>
        <xdr:cNvSpPr/>
      </xdr:nvSpPr>
      <xdr:spPr>
        <a:xfrm>
          <a:off x="981075" y="13230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56387</xdr:rowOff>
    </xdr:to>
    <xdr:cxnSp macro="">
      <xdr:nvCxnSpPr>
        <xdr:cNvPr id="307" name="直線コネクタ 306">
          <a:extLst>
            <a:ext uri="{FF2B5EF4-FFF2-40B4-BE49-F238E27FC236}">
              <a16:creationId xmlns:a16="http://schemas.microsoft.com/office/drawing/2014/main" id="{0104EA0D-2BAE-435A-9574-94AD4C7EA48D}"/>
            </a:ext>
          </a:extLst>
        </xdr:cNvPr>
        <xdr:cNvCxnSpPr/>
      </xdr:nvCxnSpPr>
      <xdr:spPr>
        <a:xfrm>
          <a:off x="1028700" y="13287883"/>
          <a:ext cx="800100"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5075D671-E5AD-4B91-BD11-9272585EC114}"/>
            </a:ext>
          </a:extLst>
        </xdr:cNvPr>
        <xdr:cNvSpPr txBox="1"/>
      </xdr:nvSpPr>
      <xdr:spPr>
        <a:xfrm>
          <a:off x="32391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D969FAA5-5015-4FF8-B1D6-116DDA687DD0}"/>
            </a:ext>
          </a:extLst>
        </xdr:cNvPr>
        <xdr:cNvSpPr txBox="1"/>
      </xdr:nvSpPr>
      <xdr:spPr>
        <a:xfrm>
          <a:off x="2439044" y="134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E4EB6649-83C0-461D-8DFD-2556F4AEC49F}"/>
            </a:ext>
          </a:extLst>
        </xdr:cNvPr>
        <xdr:cNvSpPr txBox="1"/>
      </xdr:nvSpPr>
      <xdr:spPr>
        <a:xfrm>
          <a:off x="1648469" y="1340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E7DE8F86-6973-4C04-B41F-226E549A4A3E}"/>
            </a:ext>
          </a:extLst>
        </xdr:cNvPr>
        <xdr:cNvSpPr txBox="1"/>
      </xdr:nvSpPr>
      <xdr:spPr>
        <a:xfrm>
          <a:off x="848369" y="1335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59453</xdr:rowOff>
    </xdr:from>
    <xdr:ext cx="405111" cy="259045"/>
    <xdr:sp macro="" textlink="">
      <xdr:nvSpPr>
        <xdr:cNvPr id="312" name="n_1mainValue【公営住宅】&#10;有形固定資産減価償却率">
          <a:extLst>
            <a:ext uri="{FF2B5EF4-FFF2-40B4-BE49-F238E27FC236}">
              <a16:creationId xmlns:a16="http://schemas.microsoft.com/office/drawing/2014/main" id="{C8412220-0F7B-4908-986F-37F69288C7D5}"/>
            </a:ext>
          </a:extLst>
        </xdr:cNvPr>
        <xdr:cNvSpPr txBox="1"/>
      </xdr:nvSpPr>
      <xdr:spPr>
        <a:xfrm>
          <a:off x="3239144" y="1350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109999</xdr:rowOff>
    </xdr:from>
    <xdr:ext cx="405111" cy="259045"/>
    <xdr:sp macro="" textlink="">
      <xdr:nvSpPr>
        <xdr:cNvPr id="313" name="n_2mainValue【公営住宅】&#10;有形固定資産減価償却率">
          <a:extLst>
            <a:ext uri="{FF2B5EF4-FFF2-40B4-BE49-F238E27FC236}">
              <a16:creationId xmlns:a16="http://schemas.microsoft.com/office/drawing/2014/main" id="{0B33E09A-1DD3-43FC-B7AE-3A91F1568151}"/>
            </a:ext>
          </a:extLst>
        </xdr:cNvPr>
        <xdr:cNvSpPr txBox="1"/>
      </xdr:nvSpPr>
      <xdr:spPr>
        <a:xfrm>
          <a:off x="2439044" y="1307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123714</xdr:rowOff>
    </xdr:from>
    <xdr:ext cx="405111" cy="259045"/>
    <xdr:sp macro="" textlink="">
      <xdr:nvSpPr>
        <xdr:cNvPr id="314" name="n_3mainValue【公営住宅】&#10;有形固定資産減価償却率">
          <a:extLst>
            <a:ext uri="{FF2B5EF4-FFF2-40B4-BE49-F238E27FC236}">
              <a16:creationId xmlns:a16="http://schemas.microsoft.com/office/drawing/2014/main" id="{E5577B9F-B76D-4FE5-BE24-04350685DA03}"/>
            </a:ext>
          </a:extLst>
        </xdr:cNvPr>
        <xdr:cNvSpPr txBox="1"/>
      </xdr:nvSpPr>
      <xdr:spPr>
        <a:xfrm>
          <a:off x="1648469"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55135</xdr:rowOff>
    </xdr:from>
    <xdr:ext cx="405111" cy="259045"/>
    <xdr:sp macro="" textlink="">
      <xdr:nvSpPr>
        <xdr:cNvPr id="315" name="n_4mainValue【公営住宅】&#10;有形固定資産減価償却率">
          <a:extLst>
            <a:ext uri="{FF2B5EF4-FFF2-40B4-BE49-F238E27FC236}">
              <a16:creationId xmlns:a16="http://schemas.microsoft.com/office/drawing/2014/main" id="{68A1745A-5BD1-4026-A9A5-50ADA6574524}"/>
            </a:ext>
          </a:extLst>
        </xdr:cNvPr>
        <xdr:cNvSpPr txBox="1"/>
      </xdr:nvSpPr>
      <xdr:spPr>
        <a:xfrm>
          <a:off x="848369" y="1301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DE9A48D2-F9A6-4648-8702-8AB20934E43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D470F13-050A-47DC-A3C3-4E450BDC8F5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6987EC7A-B91F-4835-8EB2-C67C45687C1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B6AE71D-6A96-485B-AB5E-47E9D6F7CA3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39792D3A-6E05-4444-85A1-64B9AA83347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CFE171D-9645-4320-BC38-93248970699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2539260-A205-4B15-9DDC-C1A234F823E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B0173168-0427-4114-861F-F6DA4E9E232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1611C3ED-68DB-4ABD-8AC4-A621D43CEE6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1806646E-F910-4AC0-A31F-C1EF4F6F389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37845FB2-DE06-49D8-94FA-10D059983FAC}"/>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108848F0-6C7F-4DFB-907C-9E2DF04AB0C5}"/>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336DC836-FE4C-44CD-869F-DF39A7EDB243}"/>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48FB918D-34D5-4A94-A26D-127446E95F37}"/>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C2EB6398-5754-4543-99B3-8164382629A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47070D98-C461-47EB-8398-648E76BC2FF3}"/>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86DB4302-501F-4353-B00B-37FB1FC74A57}"/>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7B60BF40-A9B2-48BB-AD6F-16DAEE8F6C9D}"/>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88BA7641-07C0-4B96-B741-BB53C36846F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157920A7-0C7E-4817-85BF-4AACC142AD8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1B31CBB0-04E7-48DC-A335-9411424B663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C5A4EA13-64EE-4C0E-9789-2086838CC8F2}"/>
            </a:ext>
          </a:extLst>
        </xdr:cNvPr>
        <xdr:cNvCxnSpPr/>
      </xdr:nvCxnSpPr>
      <xdr:spPr>
        <a:xfrm flipV="1">
          <a:off x="9429115" y="12830124"/>
          <a:ext cx="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BA1B7544-4D8D-4628-8C8D-2E634D2640FB}"/>
            </a:ext>
          </a:extLst>
        </xdr:cNvPr>
        <xdr:cNvSpPr txBox="1"/>
      </xdr:nvSpPr>
      <xdr:spPr>
        <a:xfrm>
          <a:off x="9467850" y="139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4C5A9ED6-CA54-4C62-9A31-8F249B219E7C}"/>
            </a:ext>
          </a:extLst>
        </xdr:cNvPr>
        <xdr:cNvCxnSpPr/>
      </xdr:nvCxnSpPr>
      <xdr:spPr>
        <a:xfrm>
          <a:off x="9363075" y="139364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719A1F37-9855-4DC7-9B94-13C7BDDD550E}"/>
            </a:ext>
          </a:extLst>
        </xdr:cNvPr>
        <xdr:cNvSpPr txBox="1"/>
      </xdr:nvSpPr>
      <xdr:spPr>
        <a:xfrm>
          <a:off x="9467850" y="126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B1BC83C9-1A84-4574-889D-9E25DA77DD15}"/>
            </a:ext>
          </a:extLst>
        </xdr:cNvPr>
        <xdr:cNvCxnSpPr/>
      </xdr:nvCxnSpPr>
      <xdr:spPr>
        <a:xfrm>
          <a:off x="9363075" y="128301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122090</xdr:rowOff>
    </xdr:from>
    <xdr:ext cx="469744" cy="259045"/>
    <xdr:sp macro="" textlink="">
      <xdr:nvSpPr>
        <xdr:cNvPr id="342" name="【公営住宅】&#10;一人当たり面積平均値テキスト">
          <a:extLst>
            <a:ext uri="{FF2B5EF4-FFF2-40B4-BE49-F238E27FC236}">
              <a16:creationId xmlns:a16="http://schemas.microsoft.com/office/drawing/2014/main" id="{82ACC648-C324-47B9-A522-B628F616BFFB}"/>
            </a:ext>
          </a:extLst>
        </xdr:cNvPr>
        <xdr:cNvSpPr txBox="1"/>
      </xdr:nvSpPr>
      <xdr:spPr>
        <a:xfrm>
          <a:off x="9467850" y="13412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85301DA2-F57C-4209-A804-DE4CC2F6921D}"/>
            </a:ext>
          </a:extLst>
        </xdr:cNvPr>
        <xdr:cNvSpPr/>
      </xdr:nvSpPr>
      <xdr:spPr>
        <a:xfrm>
          <a:off x="9401175" y="134278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35A27690-1BC2-4404-8339-593CE8411613}"/>
            </a:ext>
          </a:extLst>
        </xdr:cNvPr>
        <xdr:cNvSpPr/>
      </xdr:nvSpPr>
      <xdr:spPr>
        <a:xfrm>
          <a:off x="8639175" y="13428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CF026AD8-5FE6-4949-BE26-4B9C41B5684C}"/>
            </a:ext>
          </a:extLst>
        </xdr:cNvPr>
        <xdr:cNvSpPr/>
      </xdr:nvSpPr>
      <xdr:spPr>
        <a:xfrm>
          <a:off x="7839075" y="134301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E786ADCB-DA3C-4C5E-88D5-321CD647EB1D}"/>
            </a:ext>
          </a:extLst>
        </xdr:cNvPr>
        <xdr:cNvSpPr/>
      </xdr:nvSpPr>
      <xdr:spPr>
        <a:xfrm>
          <a:off x="7029450" y="13430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BA428CEC-773E-483F-B2D9-14D38FD8854D}"/>
            </a:ext>
          </a:extLst>
        </xdr:cNvPr>
        <xdr:cNvSpPr/>
      </xdr:nvSpPr>
      <xdr:spPr>
        <a:xfrm>
          <a:off x="6238875" y="13431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469F043-B308-4732-8926-91AD980374E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1DDC6F1-43F1-4CB2-9A0A-35461C2F529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7E0BD4A-7361-4845-9EDE-3355F5D7FF9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B7CBF27-D00E-4422-A6C2-FE08FF60E8E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E8E6168-0D78-461D-8426-E038575246F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70053</xdr:rowOff>
    </xdr:from>
    <xdr:to>
      <xdr:col>55</xdr:col>
      <xdr:colOff>50800</xdr:colOff>
      <xdr:row>81</xdr:row>
      <xdr:rowOff>203</xdr:rowOff>
    </xdr:to>
    <xdr:sp macro="" textlink="">
      <xdr:nvSpPr>
        <xdr:cNvPr id="353" name="楕円 352">
          <a:extLst>
            <a:ext uri="{FF2B5EF4-FFF2-40B4-BE49-F238E27FC236}">
              <a16:creationId xmlns:a16="http://schemas.microsoft.com/office/drawing/2014/main" id="{A5C016DD-1D20-410F-9CEE-F67CC95CA256}"/>
            </a:ext>
          </a:extLst>
        </xdr:cNvPr>
        <xdr:cNvSpPr/>
      </xdr:nvSpPr>
      <xdr:spPr>
        <a:xfrm>
          <a:off x="9401175" y="130304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92930</xdr:rowOff>
    </xdr:from>
    <xdr:ext cx="469744" cy="259045"/>
    <xdr:sp macro="" textlink="">
      <xdr:nvSpPr>
        <xdr:cNvPr id="354" name="【公営住宅】&#10;一人当たり面積該当値テキスト">
          <a:extLst>
            <a:ext uri="{FF2B5EF4-FFF2-40B4-BE49-F238E27FC236}">
              <a16:creationId xmlns:a16="http://schemas.microsoft.com/office/drawing/2014/main" id="{DA27BF56-85EC-4174-8B48-2C3986009243}"/>
            </a:ext>
          </a:extLst>
        </xdr:cNvPr>
        <xdr:cNvSpPr txBox="1"/>
      </xdr:nvSpPr>
      <xdr:spPr>
        <a:xfrm>
          <a:off x="9467850" y="128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69596</xdr:rowOff>
    </xdr:from>
    <xdr:to>
      <xdr:col>50</xdr:col>
      <xdr:colOff>165100</xdr:colOff>
      <xdr:row>80</xdr:row>
      <xdr:rowOff>171196</xdr:rowOff>
    </xdr:to>
    <xdr:sp macro="" textlink="">
      <xdr:nvSpPr>
        <xdr:cNvPr id="355" name="楕円 354">
          <a:extLst>
            <a:ext uri="{FF2B5EF4-FFF2-40B4-BE49-F238E27FC236}">
              <a16:creationId xmlns:a16="http://schemas.microsoft.com/office/drawing/2014/main" id="{E2D8D909-06E6-43E9-9DC4-58A26F361173}"/>
            </a:ext>
          </a:extLst>
        </xdr:cNvPr>
        <xdr:cNvSpPr/>
      </xdr:nvSpPr>
      <xdr:spPr>
        <a:xfrm>
          <a:off x="8639175" y="13029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120396</xdr:rowOff>
    </xdr:from>
    <xdr:to>
      <xdr:col>55</xdr:col>
      <xdr:colOff>0</xdr:colOff>
      <xdr:row>80</xdr:row>
      <xdr:rowOff>120853</xdr:rowOff>
    </xdr:to>
    <xdr:cxnSp macro="">
      <xdr:nvCxnSpPr>
        <xdr:cNvPr id="356" name="直線コネクタ 355">
          <a:extLst>
            <a:ext uri="{FF2B5EF4-FFF2-40B4-BE49-F238E27FC236}">
              <a16:creationId xmlns:a16="http://schemas.microsoft.com/office/drawing/2014/main" id="{A88D7D97-1538-46CD-8194-35F219456578}"/>
            </a:ext>
          </a:extLst>
        </xdr:cNvPr>
        <xdr:cNvCxnSpPr/>
      </xdr:nvCxnSpPr>
      <xdr:spPr>
        <a:xfrm>
          <a:off x="8686800" y="13087096"/>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65481</xdr:rowOff>
    </xdr:from>
    <xdr:to>
      <xdr:col>46</xdr:col>
      <xdr:colOff>38100</xdr:colOff>
      <xdr:row>80</xdr:row>
      <xdr:rowOff>167081</xdr:rowOff>
    </xdr:to>
    <xdr:sp macro="" textlink="">
      <xdr:nvSpPr>
        <xdr:cNvPr id="357" name="楕円 356">
          <a:extLst>
            <a:ext uri="{FF2B5EF4-FFF2-40B4-BE49-F238E27FC236}">
              <a16:creationId xmlns:a16="http://schemas.microsoft.com/office/drawing/2014/main" id="{333748DE-CF51-4BAA-ACE6-07AEA1790A51}"/>
            </a:ext>
          </a:extLst>
        </xdr:cNvPr>
        <xdr:cNvSpPr/>
      </xdr:nvSpPr>
      <xdr:spPr>
        <a:xfrm>
          <a:off x="7839075" y="130321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116281</xdr:rowOff>
    </xdr:from>
    <xdr:to>
      <xdr:col>50</xdr:col>
      <xdr:colOff>114300</xdr:colOff>
      <xdr:row>80</xdr:row>
      <xdr:rowOff>120396</xdr:rowOff>
    </xdr:to>
    <xdr:cxnSp macro="">
      <xdr:nvCxnSpPr>
        <xdr:cNvPr id="358" name="直線コネクタ 357">
          <a:extLst>
            <a:ext uri="{FF2B5EF4-FFF2-40B4-BE49-F238E27FC236}">
              <a16:creationId xmlns:a16="http://schemas.microsoft.com/office/drawing/2014/main" id="{FC24D0EC-BA56-4D5D-91FD-6634F8678A02}"/>
            </a:ext>
          </a:extLst>
        </xdr:cNvPr>
        <xdr:cNvCxnSpPr/>
      </xdr:nvCxnSpPr>
      <xdr:spPr>
        <a:xfrm>
          <a:off x="7886700" y="13079806"/>
          <a:ext cx="8001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65481</xdr:rowOff>
    </xdr:from>
    <xdr:to>
      <xdr:col>41</xdr:col>
      <xdr:colOff>101600</xdr:colOff>
      <xdr:row>80</xdr:row>
      <xdr:rowOff>167081</xdr:rowOff>
    </xdr:to>
    <xdr:sp macro="" textlink="">
      <xdr:nvSpPr>
        <xdr:cNvPr id="359" name="楕円 358">
          <a:extLst>
            <a:ext uri="{FF2B5EF4-FFF2-40B4-BE49-F238E27FC236}">
              <a16:creationId xmlns:a16="http://schemas.microsoft.com/office/drawing/2014/main" id="{6A0E21EB-B601-4736-ADB4-765B8EC7D845}"/>
            </a:ext>
          </a:extLst>
        </xdr:cNvPr>
        <xdr:cNvSpPr/>
      </xdr:nvSpPr>
      <xdr:spPr>
        <a:xfrm>
          <a:off x="7029450" y="13032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116281</xdr:rowOff>
    </xdr:from>
    <xdr:to>
      <xdr:col>45</xdr:col>
      <xdr:colOff>177800</xdr:colOff>
      <xdr:row>80</xdr:row>
      <xdr:rowOff>116281</xdr:rowOff>
    </xdr:to>
    <xdr:cxnSp macro="">
      <xdr:nvCxnSpPr>
        <xdr:cNvPr id="360" name="直線コネクタ 359">
          <a:extLst>
            <a:ext uri="{FF2B5EF4-FFF2-40B4-BE49-F238E27FC236}">
              <a16:creationId xmlns:a16="http://schemas.microsoft.com/office/drawing/2014/main" id="{8BAAA08C-CF9B-4D90-8C09-F024B49D208C}"/>
            </a:ext>
          </a:extLst>
        </xdr:cNvPr>
        <xdr:cNvCxnSpPr/>
      </xdr:nvCxnSpPr>
      <xdr:spPr>
        <a:xfrm>
          <a:off x="7077075" y="1307980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67311</xdr:rowOff>
    </xdr:from>
    <xdr:to>
      <xdr:col>36</xdr:col>
      <xdr:colOff>165100</xdr:colOff>
      <xdr:row>80</xdr:row>
      <xdr:rowOff>168911</xdr:rowOff>
    </xdr:to>
    <xdr:sp macro="" textlink="">
      <xdr:nvSpPr>
        <xdr:cNvPr id="361" name="楕円 360">
          <a:extLst>
            <a:ext uri="{FF2B5EF4-FFF2-40B4-BE49-F238E27FC236}">
              <a16:creationId xmlns:a16="http://schemas.microsoft.com/office/drawing/2014/main" id="{65B2E87F-DC9D-45EE-B45C-A07D0648D9F5}"/>
            </a:ext>
          </a:extLst>
        </xdr:cNvPr>
        <xdr:cNvSpPr/>
      </xdr:nvSpPr>
      <xdr:spPr>
        <a:xfrm>
          <a:off x="6238875" y="13027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116281</xdr:rowOff>
    </xdr:from>
    <xdr:to>
      <xdr:col>41</xdr:col>
      <xdr:colOff>50800</xdr:colOff>
      <xdr:row>80</xdr:row>
      <xdr:rowOff>118111</xdr:rowOff>
    </xdr:to>
    <xdr:cxnSp macro="">
      <xdr:nvCxnSpPr>
        <xdr:cNvPr id="362" name="直線コネクタ 361">
          <a:extLst>
            <a:ext uri="{FF2B5EF4-FFF2-40B4-BE49-F238E27FC236}">
              <a16:creationId xmlns:a16="http://schemas.microsoft.com/office/drawing/2014/main" id="{8C5FD8BF-133A-41CE-BDA8-3617901D8B0E}"/>
            </a:ext>
          </a:extLst>
        </xdr:cNvPr>
        <xdr:cNvCxnSpPr/>
      </xdr:nvCxnSpPr>
      <xdr:spPr>
        <a:xfrm flipV="1">
          <a:off x="6286500" y="13079806"/>
          <a:ext cx="790575"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65854</xdr:rowOff>
    </xdr:from>
    <xdr:ext cx="469744" cy="259045"/>
    <xdr:sp macro="" textlink="">
      <xdr:nvSpPr>
        <xdr:cNvPr id="363" name="n_1aveValue【公営住宅】&#10;一人当たり面積">
          <a:extLst>
            <a:ext uri="{FF2B5EF4-FFF2-40B4-BE49-F238E27FC236}">
              <a16:creationId xmlns:a16="http://schemas.microsoft.com/office/drawing/2014/main" id="{88F50429-34DC-4305-AAA9-BA9BBDBB7BB2}"/>
            </a:ext>
          </a:extLst>
        </xdr:cNvPr>
        <xdr:cNvSpPr txBox="1"/>
      </xdr:nvSpPr>
      <xdr:spPr>
        <a:xfrm>
          <a:off x="8458277" y="135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67225</xdr:rowOff>
    </xdr:from>
    <xdr:ext cx="469744" cy="259045"/>
    <xdr:sp macro="" textlink="">
      <xdr:nvSpPr>
        <xdr:cNvPr id="364" name="n_2aveValue【公営住宅】&#10;一人当たり面積">
          <a:extLst>
            <a:ext uri="{FF2B5EF4-FFF2-40B4-BE49-F238E27FC236}">
              <a16:creationId xmlns:a16="http://schemas.microsoft.com/office/drawing/2014/main" id="{4361E46D-AEFB-4AD5-8471-9E5F0D693D20}"/>
            </a:ext>
          </a:extLst>
        </xdr:cNvPr>
        <xdr:cNvSpPr txBox="1"/>
      </xdr:nvSpPr>
      <xdr:spPr>
        <a:xfrm>
          <a:off x="7677227" y="1351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60825</xdr:rowOff>
    </xdr:from>
    <xdr:ext cx="469744" cy="259045"/>
    <xdr:sp macro="" textlink="">
      <xdr:nvSpPr>
        <xdr:cNvPr id="365" name="n_3aveValue【公営住宅】&#10;一人当たり面積">
          <a:extLst>
            <a:ext uri="{FF2B5EF4-FFF2-40B4-BE49-F238E27FC236}">
              <a16:creationId xmlns:a16="http://schemas.microsoft.com/office/drawing/2014/main" id="{0E472FEF-A65E-4837-A96A-2FA4E49B84E6}"/>
            </a:ext>
          </a:extLst>
        </xdr:cNvPr>
        <xdr:cNvSpPr txBox="1"/>
      </xdr:nvSpPr>
      <xdr:spPr>
        <a:xfrm>
          <a:off x="6867602" y="135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01625810-A68B-4790-A092-EBB145D76259}"/>
            </a:ext>
          </a:extLst>
        </xdr:cNvPr>
        <xdr:cNvSpPr txBox="1"/>
      </xdr:nvSpPr>
      <xdr:spPr>
        <a:xfrm>
          <a:off x="6067502"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16273</xdr:rowOff>
    </xdr:from>
    <xdr:ext cx="469744" cy="259045"/>
    <xdr:sp macro="" textlink="">
      <xdr:nvSpPr>
        <xdr:cNvPr id="367" name="n_1mainValue【公営住宅】&#10;一人当たり面積">
          <a:extLst>
            <a:ext uri="{FF2B5EF4-FFF2-40B4-BE49-F238E27FC236}">
              <a16:creationId xmlns:a16="http://schemas.microsoft.com/office/drawing/2014/main" id="{8F7D20EC-7594-4C42-A710-C3C5EB8A38E8}"/>
            </a:ext>
          </a:extLst>
        </xdr:cNvPr>
        <xdr:cNvSpPr txBox="1"/>
      </xdr:nvSpPr>
      <xdr:spPr>
        <a:xfrm>
          <a:off x="8458277" y="1281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12158</xdr:rowOff>
    </xdr:from>
    <xdr:ext cx="469744" cy="259045"/>
    <xdr:sp macro="" textlink="">
      <xdr:nvSpPr>
        <xdr:cNvPr id="368" name="n_2mainValue【公営住宅】&#10;一人当たり面積">
          <a:extLst>
            <a:ext uri="{FF2B5EF4-FFF2-40B4-BE49-F238E27FC236}">
              <a16:creationId xmlns:a16="http://schemas.microsoft.com/office/drawing/2014/main" id="{DBB0E384-1412-4B5B-885B-352266A92C60}"/>
            </a:ext>
          </a:extLst>
        </xdr:cNvPr>
        <xdr:cNvSpPr txBox="1"/>
      </xdr:nvSpPr>
      <xdr:spPr>
        <a:xfrm>
          <a:off x="7677227" y="1281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12158</xdr:rowOff>
    </xdr:from>
    <xdr:ext cx="469744" cy="259045"/>
    <xdr:sp macro="" textlink="">
      <xdr:nvSpPr>
        <xdr:cNvPr id="369" name="n_3mainValue【公営住宅】&#10;一人当たり面積">
          <a:extLst>
            <a:ext uri="{FF2B5EF4-FFF2-40B4-BE49-F238E27FC236}">
              <a16:creationId xmlns:a16="http://schemas.microsoft.com/office/drawing/2014/main" id="{EAF5401D-8745-4C3C-B2D2-951A8A9B64AD}"/>
            </a:ext>
          </a:extLst>
        </xdr:cNvPr>
        <xdr:cNvSpPr txBox="1"/>
      </xdr:nvSpPr>
      <xdr:spPr>
        <a:xfrm>
          <a:off x="6867602" y="1281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13988</xdr:rowOff>
    </xdr:from>
    <xdr:ext cx="469744" cy="259045"/>
    <xdr:sp macro="" textlink="">
      <xdr:nvSpPr>
        <xdr:cNvPr id="370" name="n_4mainValue【公営住宅】&#10;一人当たり面積">
          <a:extLst>
            <a:ext uri="{FF2B5EF4-FFF2-40B4-BE49-F238E27FC236}">
              <a16:creationId xmlns:a16="http://schemas.microsoft.com/office/drawing/2014/main" id="{8E9EF593-9766-4A7F-9C98-D16CF19D823F}"/>
            </a:ext>
          </a:extLst>
        </xdr:cNvPr>
        <xdr:cNvSpPr txBox="1"/>
      </xdr:nvSpPr>
      <xdr:spPr>
        <a:xfrm>
          <a:off x="6067502" y="1281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7352AF75-C061-4EAC-A4D6-976EA30AC04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374D5D60-E176-4F3D-AF70-48244F87BC3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F571EB80-EB17-428E-A4B2-3369D308A36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7CDA2DA-9C21-48F8-B6DB-C34B9323048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76A04D3-4173-4BB0-856E-5EEB7F2EC55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C806A397-3D28-4F8F-B2F3-8A8BDE8999C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7E0EB37-30B1-4935-8088-2950CC6A462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9EE6D784-0F12-48A7-8CD6-2D7CCB4FC42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1A261B88-BDA4-461F-AE9E-232DB16451E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9E740A44-891B-4440-B294-2B45926E01B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C49E9609-5A74-4A89-9E85-C5FFCD473BD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4BC57D99-EA13-4F6F-A044-88B6490870E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EB61E61B-5F33-4059-8538-C8F7B268DF6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9B62ECEF-05AB-4076-A868-435D08A2750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B57F57AD-EBA8-4695-8FD9-69C181B3144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62332807-3F63-4F1D-BFDF-6E26F569C9A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53DAB12C-C65C-45F4-A7BD-FA03484C8BE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5930D296-C6DF-4DDE-B7D2-CBCDBD8BFE1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E8973811-197C-4144-987A-9D5E5674A1A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3FC92CA4-C171-4D09-AA06-A7F63288B80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F5FCA2A3-EB2B-486B-B224-DD2D6BA630A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C17087CC-0BD3-412C-86C4-D432AFF837B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C0DC2AD4-F7D4-46E2-B2F0-58D68099CE1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9173B423-8AF7-4584-8D6C-0BAC010970B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C5D14129-F379-450C-86F9-19FAE3666AD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734B43BD-7665-4F52-BBAA-2BF904005CF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22BE9D7B-1AFF-4488-BF80-20DE96B5380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F4A7595D-B952-404F-A8B1-325D2F8F9CAB}"/>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a:extLst>
            <a:ext uri="{FF2B5EF4-FFF2-40B4-BE49-F238E27FC236}">
              <a16:creationId xmlns:a16="http://schemas.microsoft.com/office/drawing/2014/main" id="{A26BDDAC-3673-4E22-BD92-FB6DC00B4960}"/>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F447BFB4-108C-4C07-9C56-A6B86277A0FD}"/>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475EA0F2-9EFD-4BA7-83D8-1BA3757D65C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665CAB79-08CC-4917-B088-78A21012A9EF}"/>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878F3318-981B-4BB8-8460-A616C28BE028}"/>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D0133E92-4955-435D-9235-A44157F2FE9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4648661F-A4C7-4CD4-A0D1-905F1DD7F209}"/>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A0DFFEAC-D119-4FDC-B03C-1E5D673CFED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A3DDF689-4249-45AB-B0C4-E5DB6905F85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8F61F097-7788-4A4A-844A-5B0D884B291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a:extLst>
            <a:ext uri="{FF2B5EF4-FFF2-40B4-BE49-F238E27FC236}">
              <a16:creationId xmlns:a16="http://schemas.microsoft.com/office/drawing/2014/main" id="{DA6DA320-598E-4CBF-84E3-DC4E8913CE10}"/>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38443FDE-1C29-44B4-823C-CEC07A738A4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864B3B02-0F48-4D59-91B3-8B53929DD99A}"/>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D8A7DECD-2C60-4694-80A5-F9F65F8DF993}"/>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413" name="直線コネクタ 412">
          <a:extLst>
            <a:ext uri="{FF2B5EF4-FFF2-40B4-BE49-F238E27FC236}">
              <a16:creationId xmlns:a16="http://schemas.microsoft.com/office/drawing/2014/main" id="{EEE067C2-5A04-4511-80F2-78591AE1F2BF}"/>
            </a:ext>
          </a:extLst>
        </xdr:cNvPr>
        <xdr:cNvCxnSpPr/>
      </xdr:nvCxnSpPr>
      <xdr:spPr>
        <a:xfrm flipV="1">
          <a:off x="14696439" y="5466806"/>
          <a:ext cx="0" cy="128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4FABBA90-D0FA-4B17-887A-A4883A029530}"/>
            </a:ext>
          </a:extLst>
        </xdr:cNvPr>
        <xdr:cNvSpPr txBox="1"/>
      </xdr:nvSpPr>
      <xdr:spPr>
        <a:xfrm>
          <a:off x="14735175" y="675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415" name="直線コネクタ 414">
          <a:extLst>
            <a:ext uri="{FF2B5EF4-FFF2-40B4-BE49-F238E27FC236}">
              <a16:creationId xmlns:a16="http://schemas.microsoft.com/office/drawing/2014/main" id="{DA711870-970A-4510-9F7F-9E4BBF75A5E6}"/>
            </a:ext>
          </a:extLst>
        </xdr:cNvPr>
        <xdr:cNvCxnSpPr/>
      </xdr:nvCxnSpPr>
      <xdr:spPr>
        <a:xfrm>
          <a:off x="14611350" y="6752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24EB2147-5D30-40C9-B792-6C7140251A40}"/>
            </a:ext>
          </a:extLst>
        </xdr:cNvPr>
        <xdr:cNvSpPr txBox="1"/>
      </xdr:nvSpPr>
      <xdr:spPr>
        <a:xfrm>
          <a:off x="14735175" y="525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417" name="直線コネクタ 416">
          <a:extLst>
            <a:ext uri="{FF2B5EF4-FFF2-40B4-BE49-F238E27FC236}">
              <a16:creationId xmlns:a16="http://schemas.microsoft.com/office/drawing/2014/main" id="{9773AFE7-04A9-42AF-85F5-CB13BFC4374E}"/>
            </a:ext>
          </a:extLst>
        </xdr:cNvPr>
        <xdr:cNvCxnSpPr/>
      </xdr:nvCxnSpPr>
      <xdr:spPr>
        <a:xfrm>
          <a:off x="14611350" y="54668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18736BEA-49AC-4FE1-B43F-D2869294F289}"/>
            </a:ext>
          </a:extLst>
        </xdr:cNvPr>
        <xdr:cNvSpPr txBox="1"/>
      </xdr:nvSpPr>
      <xdr:spPr>
        <a:xfrm>
          <a:off x="14735175" y="608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19" name="フローチャート: 判断 418">
          <a:extLst>
            <a:ext uri="{FF2B5EF4-FFF2-40B4-BE49-F238E27FC236}">
              <a16:creationId xmlns:a16="http://schemas.microsoft.com/office/drawing/2014/main" id="{0979E998-7C8C-4D31-84F1-5B7D09751DD0}"/>
            </a:ext>
          </a:extLst>
        </xdr:cNvPr>
        <xdr:cNvSpPr/>
      </xdr:nvSpPr>
      <xdr:spPr>
        <a:xfrm>
          <a:off x="14649450" y="62207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0" name="フローチャート: 判断 419">
          <a:extLst>
            <a:ext uri="{FF2B5EF4-FFF2-40B4-BE49-F238E27FC236}">
              <a16:creationId xmlns:a16="http://schemas.microsoft.com/office/drawing/2014/main" id="{56B5EC57-3A87-4228-8A5A-5A334FF4E041}"/>
            </a:ext>
          </a:extLst>
        </xdr:cNvPr>
        <xdr:cNvSpPr/>
      </xdr:nvSpPr>
      <xdr:spPr>
        <a:xfrm>
          <a:off x="13887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421" name="フローチャート: 判断 420">
          <a:extLst>
            <a:ext uri="{FF2B5EF4-FFF2-40B4-BE49-F238E27FC236}">
              <a16:creationId xmlns:a16="http://schemas.microsoft.com/office/drawing/2014/main" id="{1E10AD02-B002-47CC-BDC2-2E6DD897FFE3}"/>
            </a:ext>
          </a:extLst>
        </xdr:cNvPr>
        <xdr:cNvSpPr/>
      </xdr:nvSpPr>
      <xdr:spPr>
        <a:xfrm>
          <a:off x="13096875" y="62271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22" name="フローチャート: 判断 421">
          <a:extLst>
            <a:ext uri="{FF2B5EF4-FFF2-40B4-BE49-F238E27FC236}">
              <a16:creationId xmlns:a16="http://schemas.microsoft.com/office/drawing/2014/main" id="{71A9840C-E0CC-4030-B0FE-C685A651DBAE}"/>
            </a:ext>
          </a:extLst>
        </xdr:cNvPr>
        <xdr:cNvSpPr/>
      </xdr:nvSpPr>
      <xdr:spPr>
        <a:xfrm>
          <a:off x="12296775" y="62108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423" name="フローチャート: 判断 422">
          <a:extLst>
            <a:ext uri="{FF2B5EF4-FFF2-40B4-BE49-F238E27FC236}">
              <a16:creationId xmlns:a16="http://schemas.microsoft.com/office/drawing/2014/main" id="{DA7AFC5F-20E6-4492-8D04-631622CEFD06}"/>
            </a:ext>
          </a:extLst>
        </xdr:cNvPr>
        <xdr:cNvSpPr/>
      </xdr:nvSpPr>
      <xdr:spPr>
        <a:xfrm>
          <a:off x="11487150" y="62599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B2F1A0C-C988-4E8D-9B49-6A2AE5DBF10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E11A730-B180-49D7-8B6F-9968ED5F542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AA0E867-D198-407C-82AA-C97E12B76C9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58AF26F-7A2F-4ABC-9356-36EEA38AF7F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B23DE10-A29D-4A68-BA1D-A2AAE57BCE2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149497</xdr:rowOff>
    </xdr:from>
    <xdr:to>
      <xdr:col>85</xdr:col>
      <xdr:colOff>177800</xdr:colOff>
      <xdr:row>41</xdr:row>
      <xdr:rowOff>79647</xdr:rowOff>
    </xdr:to>
    <xdr:sp macro="" textlink="">
      <xdr:nvSpPr>
        <xdr:cNvPr id="429" name="楕円 428">
          <a:extLst>
            <a:ext uri="{FF2B5EF4-FFF2-40B4-BE49-F238E27FC236}">
              <a16:creationId xmlns:a16="http://schemas.microsoft.com/office/drawing/2014/main" id="{9F7F8A47-C661-49E9-8D9D-826706D19C28}"/>
            </a:ext>
          </a:extLst>
        </xdr:cNvPr>
        <xdr:cNvSpPr/>
      </xdr:nvSpPr>
      <xdr:spPr>
        <a:xfrm>
          <a:off x="14649450" y="66360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64424</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CB8F6916-7812-41E5-B825-1028AFFBBA6F}"/>
            </a:ext>
          </a:extLst>
        </xdr:cNvPr>
        <xdr:cNvSpPr txBox="1"/>
      </xdr:nvSpPr>
      <xdr:spPr>
        <a:xfrm>
          <a:off x="14735175"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431" name="楕円 430">
          <a:extLst>
            <a:ext uri="{FF2B5EF4-FFF2-40B4-BE49-F238E27FC236}">
              <a16:creationId xmlns:a16="http://schemas.microsoft.com/office/drawing/2014/main" id="{0E446B33-5AD1-4973-9065-F6F763D6DE18}"/>
            </a:ext>
          </a:extLst>
        </xdr:cNvPr>
        <xdr:cNvSpPr/>
      </xdr:nvSpPr>
      <xdr:spPr>
        <a:xfrm>
          <a:off x="13887450" y="6609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28847</xdr:rowOff>
    </xdr:to>
    <xdr:cxnSp macro="">
      <xdr:nvCxnSpPr>
        <xdr:cNvPr id="432" name="直線コネクタ 431">
          <a:extLst>
            <a:ext uri="{FF2B5EF4-FFF2-40B4-BE49-F238E27FC236}">
              <a16:creationId xmlns:a16="http://schemas.microsoft.com/office/drawing/2014/main" id="{9600D36E-8B23-4213-B3FE-7CAF8768783E}"/>
            </a:ext>
          </a:extLst>
        </xdr:cNvPr>
        <xdr:cNvCxnSpPr/>
      </xdr:nvCxnSpPr>
      <xdr:spPr>
        <a:xfrm>
          <a:off x="13935075" y="6647906"/>
          <a:ext cx="762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67854</xdr:rowOff>
    </xdr:from>
    <xdr:to>
      <xdr:col>76</xdr:col>
      <xdr:colOff>165100</xdr:colOff>
      <xdr:row>40</xdr:row>
      <xdr:rowOff>169454</xdr:rowOff>
    </xdr:to>
    <xdr:sp macro="" textlink="">
      <xdr:nvSpPr>
        <xdr:cNvPr id="433" name="楕円 432">
          <a:extLst>
            <a:ext uri="{FF2B5EF4-FFF2-40B4-BE49-F238E27FC236}">
              <a16:creationId xmlns:a16="http://schemas.microsoft.com/office/drawing/2014/main" id="{B60CDEA6-8BDA-4792-892D-D6B23BE857A0}"/>
            </a:ext>
          </a:extLst>
        </xdr:cNvPr>
        <xdr:cNvSpPr/>
      </xdr:nvSpPr>
      <xdr:spPr>
        <a:xfrm>
          <a:off x="13096875" y="65512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170906</xdr:rowOff>
    </xdr:to>
    <xdr:cxnSp macro="">
      <xdr:nvCxnSpPr>
        <xdr:cNvPr id="434" name="直線コネクタ 433">
          <a:extLst>
            <a:ext uri="{FF2B5EF4-FFF2-40B4-BE49-F238E27FC236}">
              <a16:creationId xmlns:a16="http://schemas.microsoft.com/office/drawing/2014/main" id="{E3E686B0-1EF8-4AA5-AC9F-D960AB955D14}"/>
            </a:ext>
          </a:extLst>
        </xdr:cNvPr>
        <xdr:cNvCxnSpPr/>
      </xdr:nvCxnSpPr>
      <xdr:spPr>
        <a:xfrm>
          <a:off x="13144500" y="6608354"/>
          <a:ext cx="790575"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113574</xdr:rowOff>
    </xdr:from>
    <xdr:to>
      <xdr:col>72</xdr:col>
      <xdr:colOff>38100</xdr:colOff>
      <xdr:row>41</xdr:row>
      <xdr:rowOff>43724</xdr:rowOff>
    </xdr:to>
    <xdr:sp macro="" textlink="">
      <xdr:nvSpPr>
        <xdr:cNvPr id="435" name="楕円 434">
          <a:extLst>
            <a:ext uri="{FF2B5EF4-FFF2-40B4-BE49-F238E27FC236}">
              <a16:creationId xmlns:a16="http://schemas.microsoft.com/office/drawing/2014/main" id="{C7FC5228-A788-4F85-9E3E-54A6B63271E2}"/>
            </a:ext>
          </a:extLst>
        </xdr:cNvPr>
        <xdr:cNvSpPr/>
      </xdr:nvSpPr>
      <xdr:spPr>
        <a:xfrm>
          <a:off x="12296775" y="66000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118654</xdr:rowOff>
    </xdr:from>
    <xdr:to>
      <xdr:col>76</xdr:col>
      <xdr:colOff>114300</xdr:colOff>
      <xdr:row>40</xdr:row>
      <xdr:rowOff>164374</xdr:rowOff>
    </xdr:to>
    <xdr:cxnSp macro="">
      <xdr:nvCxnSpPr>
        <xdr:cNvPr id="436" name="直線コネクタ 435">
          <a:extLst>
            <a:ext uri="{FF2B5EF4-FFF2-40B4-BE49-F238E27FC236}">
              <a16:creationId xmlns:a16="http://schemas.microsoft.com/office/drawing/2014/main" id="{641B1BED-3004-4485-92F2-7EC4A6C500BD}"/>
            </a:ext>
          </a:extLst>
        </xdr:cNvPr>
        <xdr:cNvCxnSpPr/>
      </xdr:nvCxnSpPr>
      <xdr:spPr>
        <a:xfrm flipV="1">
          <a:off x="12344400" y="6608354"/>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120106</xdr:rowOff>
    </xdr:from>
    <xdr:to>
      <xdr:col>67</xdr:col>
      <xdr:colOff>101600</xdr:colOff>
      <xdr:row>41</xdr:row>
      <xdr:rowOff>50256</xdr:rowOff>
    </xdr:to>
    <xdr:sp macro="" textlink="">
      <xdr:nvSpPr>
        <xdr:cNvPr id="437" name="楕円 436">
          <a:extLst>
            <a:ext uri="{FF2B5EF4-FFF2-40B4-BE49-F238E27FC236}">
              <a16:creationId xmlns:a16="http://schemas.microsoft.com/office/drawing/2014/main" id="{4B0A3582-1BE0-47B6-9FA2-E61807463F33}"/>
            </a:ext>
          </a:extLst>
        </xdr:cNvPr>
        <xdr:cNvSpPr/>
      </xdr:nvSpPr>
      <xdr:spPr>
        <a:xfrm>
          <a:off x="11487150" y="66098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40</xdr:row>
      <xdr:rowOff>170906</xdr:rowOff>
    </xdr:to>
    <xdr:cxnSp macro="">
      <xdr:nvCxnSpPr>
        <xdr:cNvPr id="438" name="直線コネクタ 437">
          <a:extLst>
            <a:ext uri="{FF2B5EF4-FFF2-40B4-BE49-F238E27FC236}">
              <a16:creationId xmlns:a16="http://schemas.microsoft.com/office/drawing/2014/main" id="{9860EE9D-C866-4BC6-B189-FED3C0587489}"/>
            </a:ext>
          </a:extLst>
        </xdr:cNvPr>
        <xdr:cNvCxnSpPr/>
      </xdr:nvCxnSpPr>
      <xdr:spPr>
        <a:xfrm flipV="1">
          <a:off x="11534775" y="6647724"/>
          <a:ext cx="80962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D2235D2-85E2-45E1-86E0-D622B40191F7}"/>
            </a:ext>
          </a:extLst>
        </xdr:cNvPr>
        <xdr:cNvSpPr txBox="1"/>
      </xdr:nvSpPr>
      <xdr:spPr>
        <a:xfrm>
          <a:off x="1374521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7AA282CD-D737-4BA1-B7A2-8947DF1154B8}"/>
            </a:ext>
          </a:extLst>
        </xdr:cNvPr>
        <xdr:cNvSpPr txBox="1"/>
      </xdr:nvSpPr>
      <xdr:spPr>
        <a:xfrm>
          <a:off x="12964169" y="601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5740C2BE-EEDF-4EBC-8F82-8158A2FDB587}"/>
            </a:ext>
          </a:extLst>
        </xdr:cNvPr>
        <xdr:cNvSpPr txBox="1"/>
      </xdr:nvSpPr>
      <xdr:spPr>
        <a:xfrm>
          <a:off x="12164069"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70F7B2A2-2B57-496A-BCB5-CE63FD1E1FF2}"/>
            </a:ext>
          </a:extLst>
        </xdr:cNvPr>
        <xdr:cNvSpPr txBox="1"/>
      </xdr:nvSpPr>
      <xdr:spPr>
        <a:xfrm>
          <a:off x="11354444" y="604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DCB66EE1-D4BC-41BB-B152-D49F13F72A99}"/>
            </a:ext>
          </a:extLst>
        </xdr:cNvPr>
        <xdr:cNvSpPr txBox="1"/>
      </xdr:nvSpPr>
      <xdr:spPr>
        <a:xfrm>
          <a:off x="13745219" y="669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1F53602C-1702-4FE7-A71C-992759DDF650}"/>
            </a:ext>
          </a:extLst>
        </xdr:cNvPr>
        <xdr:cNvSpPr txBox="1"/>
      </xdr:nvSpPr>
      <xdr:spPr>
        <a:xfrm>
          <a:off x="12964169" y="665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34851</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E6A81667-99AE-49BD-AF67-AE46AB6823ED}"/>
            </a:ext>
          </a:extLst>
        </xdr:cNvPr>
        <xdr:cNvSpPr txBox="1"/>
      </xdr:nvSpPr>
      <xdr:spPr>
        <a:xfrm>
          <a:off x="12164069" y="668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41383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F152192-786B-404B-A1A6-DB9BDC8DF455}"/>
            </a:ext>
          </a:extLst>
        </xdr:cNvPr>
        <xdr:cNvSpPr txBox="1"/>
      </xdr:nvSpPr>
      <xdr:spPr>
        <a:xfrm>
          <a:off x="11354444" y="6693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6E4E2B42-F138-48F0-AF16-643188134C1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8A632B04-2359-44E2-84DD-318A0A42480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48CBD66-B2CC-4F07-913B-CD638A36EBD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64B6DE00-EC6F-40CA-8BB6-FAE5EA1CC98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A0799CFC-6B46-4670-909A-51AA68AA189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E3604FBB-8ECC-4E77-BB44-E73488980F8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19FE2291-5388-42C5-B312-20C6B0B34BE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CAF02CB-326B-43C7-921E-498DD7FFCF05}"/>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FA1A5245-1AF3-4650-96EF-CF228E03CA1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B75CA259-7F8A-49DF-BC26-5BA6FC16721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D6B58349-DF39-4215-9630-2ECC9E60333B}"/>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DDE1A8DE-5DE1-4AF8-B633-E50EB1C800E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F6669FAF-2F06-4346-9520-5214084DB980}"/>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4B12DE20-1DE6-4AEE-B0EC-F1A24AC0C091}"/>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49B19C7A-C7A8-4B4B-9DCE-6E835D3A055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FFF3A05B-DC05-4569-91F5-D5C0BA163B6C}"/>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4C7E857-BFA0-44F6-B4FC-F96F960E98D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16A9A473-DA3D-4741-A81E-114AFF1D7255}"/>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D05AF893-701F-46F3-BCCD-863C092D981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6B5FAD52-FF89-402B-ADB1-0602434CA0E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ADE07403-D93A-4D2F-8A3C-297F3BE580E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37838CCA-C8AC-4E9A-BAEB-E90D0879975A}"/>
            </a:ext>
          </a:extLst>
        </xdr:cNvPr>
        <xdr:cNvCxnSpPr/>
      </xdr:nvCxnSpPr>
      <xdr:spPr>
        <a:xfrm flipV="1">
          <a:off x="19954239" y="5398135"/>
          <a:ext cx="0" cy="1328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62769AFB-3ED5-4D01-966E-DA7FC7966A56}"/>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1D5B4A6E-8189-42C9-968A-6AB1983EBE71}"/>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F3D5E9C2-9EE8-42B8-BF7E-B9B647F60019}"/>
            </a:ext>
          </a:extLst>
        </xdr:cNvPr>
        <xdr:cNvSpPr txBox="1"/>
      </xdr:nvSpPr>
      <xdr:spPr>
        <a:xfrm>
          <a:off x="199929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2" name="直線コネクタ 471">
          <a:extLst>
            <a:ext uri="{FF2B5EF4-FFF2-40B4-BE49-F238E27FC236}">
              <a16:creationId xmlns:a16="http://schemas.microsoft.com/office/drawing/2014/main" id="{CC4C3B69-7C34-4ED9-A188-794E7A1740B0}"/>
            </a:ext>
          </a:extLst>
        </xdr:cNvPr>
        <xdr:cNvCxnSpPr/>
      </xdr:nvCxnSpPr>
      <xdr:spPr>
        <a:xfrm>
          <a:off x="19878675" y="5398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999C5BA5-5806-49C7-8A2B-0F0A5A6AE949}"/>
            </a:ext>
          </a:extLst>
        </xdr:cNvPr>
        <xdr:cNvSpPr txBox="1"/>
      </xdr:nvSpPr>
      <xdr:spPr>
        <a:xfrm>
          <a:off x="19992975"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4" name="フローチャート: 判断 473">
          <a:extLst>
            <a:ext uri="{FF2B5EF4-FFF2-40B4-BE49-F238E27FC236}">
              <a16:creationId xmlns:a16="http://schemas.microsoft.com/office/drawing/2014/main" id="{4082435E-6ACE-41C6-AF6A-AAFAC41DAA14}"/>
            </a:ext>
          </a:extLst>
        </xdr:cNvPr>
        <xdr:cNvSpPr/>
      </xdr:nvSpPr>
      <xdr:spPr>
        <a:xfrm>
          <a:off x="19897725"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5" name="フローチャート: 判断 474">
          <a:extLst>
            <a:ext uri="{FF2B5EF4-FFF2-40B4-BE49-F238E27FC236}">
              <a16:creationId xmlns:a16="http://schemas.microsoft.com/office/drawing/2014/main" id="{3F556253-EDEC-46CD-B587-4CFBE6D97E8C}"/>
            </a:ext>
          </a:extLst>
        </xdr:cNvPr>
        <xdr:cNvSpPr/>
      </xdr:nvSpPr>
      <xdr:spPr>
        <a:xfrm>
          <a:off x="191547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3A7C3B46-E64B-4C1D-96E2-4CEBF2A25AFE}"/>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77" name="フローチャート: 判断 476">
          <a:extLst>
            <a:ext uri="{FF2B5EF4-FFF2-40B4-BE49-F238E27FC236}">
              <a16:creationId xmlns:a16="http://schemas.microsoft.com/office/drawing/2014/main" id="{8451F266-CD47-44C9-A213-B7DA45291273}"/>
            </a:ext>
          </a:extLst>
        </xdr:cNvPr>
        <xdr:cNvSpPr/>
      </xdr:nvSpPr>
      <xdr:spPr>
        <a:xfrm>
          <a:off x="17554575" y="6426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78" name="フローチャート: 判断 477">
          <a:extLst>
            <a:ext uri="{FF2B5EF4-FFF2-40B4-BE49-F238E27FC236}">
              <a16:creationId xmlns:a16="http://schemas.microsoft.com/office/drawing/2014/main" id="{D7F074D9-884B-44B4-B50C-32A54278012D}"/>
            </a:ext>
          </a:extLst>
        </xdr:cNvPr>
        <xdr:cNvSpPr/>
      </xdr:nvSpPr>
      <xdr:spPr>
        <a:xfrm>
          <a:off x="16754475" y="64208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70FFFD5-B104-40A6-9323-B9124D763C6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6F9B3CA-404B-4B3F-AA12-73BA6E63C24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296970A-FB1C-4F68-AF60-12571EDEC49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269608B-6ABE-4B28-8647-FE28231CA9F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1990940-6850-47E7-A734-FC810296ABD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160274</xdr:rowOff>
    </xdr:from>
    <xdr:to>
      <xdr:col>116</xdr:col>
      <xdr:colOff>114300</xdr:colOff>
      <xdr:row>40</xdr:row>
      <xdr:rowOff>90424</xdr:rowOff>
    </xdr:to>
    <xdr:sp macro="" textlink="">
      <xdr:nvSpPr>
        <xdr:cNvPr id="484" name="楕円 483">
          <a:extLst>
            <a:ext uri="{FF2B5EF4-FFF2-40B4-BE49-F238E27FC236}">
              <a16:creationId xmlns:a16="http://schemas.microsoft.com/office/drawing/2014/main" id="{896287BA-C09D-429F-8F64-D7BDE79536BE}"/>
            </a:ext>
          </a:extLst>
        </xdr:cNvPr>
        <xdr:cNvSpPr/>
      </xdr:nvSpPr>
      <xdr:spPr>
        <a:xfrm>
          <a:off x="19897725" y="64880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138701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A40B461-4A75-4716-8590-E1A3ADB426CA}"/>
            </a:ext>
          </a:extLst>
        </xdr:cNvPr>
        <xdr:cNvSpPr txBox="1"/>
      </xdr:nvSpPr>
      <xdr:spPr>
        <a:xfrm>
          <a:off x="19992975" y="646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6" name="楕円 485">
          <a:extLst>
            <a:ext uri="{FF2B5EF4-FFF2-40B4-BE49-F238E27FC236}">
              <a16:creationId xmlns:a16="http://schemas.microsoft.com/office/drawing/2014/main" id="{22B17673-BB54-46E8-8F18-5DB72E3B9C5B}"/>
            </a:ext>
          </a:extLst>
        </xdr:cNvPr>
        <xdr:cNvSpPr/>
      </xdr:nvSpPr>
      <xdr:spPr>
        <a:xfrm>
          <a:off x="19154775" y="6475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39624</xdr:rowOff>
    </xdr:to>
    <xdr:cxnSp macro="">
      <xdr:nvCxnSpPr>
        <xdr:cNvPr id="487" name="直線コネクタ 486">
          <a:extLst>
            <a:ext uri="{FF2B5EF4-FFF2-40B4-BE49-F238E27FC236}">
              <a16:creationId xmlns:a16="http://schemas.microsoft.com/office/drawing/2014/main" id="{E391E2DA-7E90-41F5-A224-D5D10DF626BD}"/>
            </a:ext>
          </a:extLst>
        </xdr:cNvPr>
        <xdr:cNvCxnSpPr/>
      </xdr:nvCxnSpPr>
      <xdr:spPr>
        <a:xfrm>
          <a:off x="19202400" y="6513830"/>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132842</xdr:rowOff>
    </xdr:from>
    <xdr:to>
      <xdr:col>107</xdr:col>
      <xdr:colOff>101600</xdr:colOff>
      <xdr:row>40</xdr:row>
      <xdr:rowOff>62992</xdr:rowOff>
    </xdr:to>
    <xdr:sp macro="" textlink="">
      <xdr:nvSpPr>
        <xdr:cNvPr id="488" name="楕円 487">
          <a:extLst>
            <a:ext uri="{FF2B5EF4-FFF2-40B4-BE49-F238E27FC236}">
              <a16:creationId xmlns:a16="http://schemas.microsoft.com/office/drawing/2014/main" id="{F765D1D1-2DC1-4324-A0A2-A680F44D0675}"/>
            </a:ext>
          </a:extLst>
        </xdr:cNvPr>
        <xdr:cNvSpPr/>
      </xdr:nvSpPr>
      <xdr:spPr>
        <a:xfrm>
          <a:off x="18345150" y="64574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xdr:rowOff>
    </xdr:from>
    <xdr:to>
      <xdr:col>111</xdr:col>
      <xdr:colOff>177800</xdr:colOff>
      <xdr:row>40</xdr:row>
      <xdr:rowOff>30480</xdr:rowOff>
    </xdr:to>
    <xdr:cxnSp macro="">
      <xdr:nvCxnSpPr>
        <xdr:cNvPr id="489" name="直線コネクタ 488">
          <a:extLst>
            <a:ext uri="{FF2B5EF4-FFF2-40B4-BE49-F238E27FC236}">
              <a16:creationId xmlns:a16="http://schemas.microsoft.com/office/drawing/2014/main" id="{97A3EC6A-A34F-4962-80FC-5F7F7D5742AF}"/>
            </a:ext>
          </a:extLst>
        </xdr:cNvPr>
        <xdr:cNvCxnSpPr/>
      </xdr:nvCxnSpPr>
      <xdr:spPr>
        <a:xfrm>
          <a:off x="18392775" y="6495542"/>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490" name="楕円 489">
          <a:extLst>
            <a:ext uri="{FF2B5EF4-FFF2-40B4-BE49-F238E27FC236}">
              <a16:creationId xmlns:a16="http://schemas.microsoft.com/office/drawing/2014/main" id="{285FD3F2-495F-4FC3-A6CA-5BB1C4487DF0}"/>
            </a:ext>
          </a:extLst>
        </xdr:cNvPr>
        <xdr:cNvSpPr/>
      </xdr:nvSpPr>
      <xdr:spPr>
        <a:xfrm>
          <a:off x="17554575" y="64514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12192</xdr:rowOff>
    </xdr:to>
    <xdr:cxnSp macro="">
      <xdr:nvCxnSpPr>
        <xdr:cNvPr id="491" name="直線コネクタ 490">
          <a:extLst>
            <a:ext uri="{FF2B5EF4-FFF2-40B4-BE49-F238E27FC236}">
              <a16:creationId xmlns:a16="http://schemas.microsoft.com/office/drawing/2014/main" id="{F3E2C2E4-18DD-497E-B3FD-08A4E97D1E15}"/>
            </a:ext>
          </a:extLst>
        </xdr:cNvPr>
        <xdr:cNvCxnSpPr/>
      </xdr:nvCxnSpPr>
      <xdr:spPr>
        <a:xfrm>
          <a:off x="17602200" y="6489573"/>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492" name="楕円 491">
          <a:extLst>
            <a:ext uri="{FF2B5EF4-FFF2-40B4-BE49-F238E27FC236}">
              <a16:creationId xmlns:a16="http://schemas.microsoft.com/office/drawing/2014/main" id="{D5C89E88-90BC-4A4B-8C0F-45B8F759C7C9}"/>
            </a:ext>
          </a:extLst>
        </xdr:cNvPr>
        <xdr:cNvSpPr/>
      </xdr:nvSpPr>
      <xdr:spPr>
        <a:xfrm>
          <a:off x="16754475" y="64514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3048</xdr:rowOff>
    </xdr:to>
    <xdr:cxnSp macro="">
      <xdr:nvCxnSpPr>
        <xdr:cNvPr id="493" name="直線コネクタ 492">
          <a:extLst>
            <a:ext uri="{FF2B5EF4-FFF2-40B4-BE49-F238E27FC236}">
              <a16:creationId xmlns:a16="http://schemas.microsoft.com/office/drawing/2014/main" id="{5A0712E6-B010-45EA-93FB-96B5CB14E771}"/>
            </a:ext>
          </a:extLst>
        </xdr:cNvPr>
        <xdr:cNvCxnSpPr/>
      </xdr:nvCxnSpPr>
      <xdr:spPr>
        <a:xfrm>
          <a:off x="16802100" y="648957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1F315E71-126E-4636-8DF1-8C432BEFF7A4}"/>
            </a:ext>
          </a:extLst>
        </xdr:cNvPr>
        <xdr:cNvSpPr txBox="1"/>
      </xdr:nvSpPr>
      <xdr:spPr>
        <a:xfrm>
          <a:off x="18983402"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35E19D59-187A-4DEA-9095-5FB82036B25C}"/>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73175B9C-AA7E-48D7-A91C-68A97E3C1AF4}"/>
            </a:ext>
          </a:extLst>
        </xdr:cNvPr>
        <xdr:cNvSpPr txBox="1"/>
      </xdr:nvSpPr>
      <xdr:spPr>
        <a:xfrm>
          <a:off x="173832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4035748-0A23-44AB-A816-0607552875C4}"/>
            </a:ext>
          </a:extLst>
        </xdr:cNvPr>
        <xdr:cNvSpPr txBox="1"/>
      </xdr:nvSpPr>
      <xdr:spPr>
        <a:xfrm>
          <a:off x="16592627" y="62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87EF1DCD-8C72-4C52-A72A-B85B973D456F}"/>
            </a:ext>
          </a:extLst>
        </xdr:cNvPr>
        <xdr:cNvSpPr txBox="1"/>
      </xdr:nvSpPr>
      <xdr:spPr>
        <a:xfrm>
          <a:off x="1898340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D14C206-B896-4E2E-84BE-41585A694D17}"/>
            </a:ext>
          </a:extLst>
        </xdr:cNvPr>
        <xdr:cNvSpPr txBox="1"/>
      </xdr:nvSpPr>
      <xdr:spPr>
        <a:xfrm>
          <a:off x="18183302" y="65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F249CE65-54F6-4FBD-A9C9-70C3C99771E4}"/>
            </a:ext>
          </a:extLst>
        </xdr:cNvPr>
        <xdr:cNvSpPr txBox="1"/>
      </xdr:nvSpPr>
      <xdr:spPr>
        <a:xfrm>
          <a:off x="17383202"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2FB60C57-AB1E-4332-9E21-54BACF4A5BA0}"/>
            </a:ext>
          </a:extLst>
        </xdr:cNvPr>
        <xdr:cNvSpPr txBox="1"/>
      </xdr:nvSpPr>
      <xdr:spPr>
        <a:xfrm>
          <a:off x="16592627"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38E07856-5A08-4F52-AFE3-FFD47603333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D242E8B0-9512-4936-BD02-D90C764E8EF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B440F8A6-DB67-459B-AEDE-81BCB35A766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5E1AEAB-A871-41E5-BEDE-669DF888225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57DC1995-7B2B-4646-9DC7-257249DBDD0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143CE0E-E49A-4B43-A286-EE7F2C530D1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994BBE00-1270-45FF-8FEE-C96CC37C77A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2459A568-B0B6-4448-A603-A6D514817A2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0B46169-9B9E-43BE-A807-1A3904DAB4E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5B51A4AF-5066-43C6-96B0-6F5D1CF24C9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a:extLst>
            <a:ext uri="{FF2B5EF4-FFF2-40B4-BE49-F238E27FC236}">
              <a16:creationId xmlns:a16="http://schemas.microsoft.com/office/drawing/2014/main" id="{5D288F8C-4587-4721-AB02-37B3EE587D1E}"/>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a:extLst>
            <a:ext uri="{FF2B5EF4-FFF2-40B4-BE49-F238E27FC236}">
              <a16:creationId xmlns:a16="http://schemas.microsoft.com/office/drawing/2014/main" id="{269C28E7-2B9E-4668-832E-F6F3CAD3070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4" name="テキスト ボックス 513">
          <a:extLst>
            <a:ext uri="{FF2B5EF4-FFF2-40B4-BE49-F238E27FC236}">
              <a16:creationId xmlns:a16="http://schemas.microsoft.com/office/drawing/2014/main" id="{7980F5A6-91AE-4360-AEC5-ACDE15A8D972}"/>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a:extLst>
            <a:ext uri="{FF2B5EF4-FFF2-40B4-BE49-F238E27FC236}">
              <a16:creationId xmlns:a16="http://schemas.microsoft.com/office/drawing/2014/main" id="{364819E4-D926-43BA-A2B4-3F3AE570EC85}"/>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a:extLst>
            <a:ext uri="{FF2B5EF4-FFF2-40B4-BE49-F238E27FC236}">
              <a16:creationId xmlns:a16="http://schemas.microsoft.com/office/drawing/2014/main" id="{7FDD196D-28AF-410A-9596-AB4A22DD43E1}"/>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a:extLst>
            <a:ext uri="{FF2B5EF4-FFF2-40B4-BE49-F238E27FC236}">
              <a16:creationId xmlns:a16="http://schemas.microsoft.com/office/drawing/2014/main" id="{8FE2F1BE-F416-48FB-919C-2F3C8DB2ADFB}"/>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a:extLst>
            <a:ext uri="{FF2B5EF4-FFF2-40B4-BE49-F238E27FC236}">
              <a16:creationId xmlns:a16="http://schemas.microsoft.com/office/drawing/2014/main" id="{7AD86046-ED8C-4BFB-80C1-8BDBC0D6B18A}"/>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a:extLst>
            <a:ext uri="{FF2B5EF4-FFF2-40B4-BE49-F238E27FC236}">
              <a16:creationId xmlns:a16="http://schemas.microsoft.com/office/drawing/2014/main" id="{F82FAA36-9DDB-46D9-81C7-E82486D24B57}"/>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a:extLst>
            <a:ext uri="{FF2B5EF4-FFF2-40B4-BE49-F238E27FC236}">
              <a16:creationId xmlns:a16="http://schemas.microsoft.com/office/drawing/2014/main" id="{D5FE47AF-5AFD-43C3-862B-B433F9A06F32}"/>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2B12DB70-0266-4B1C-A4D3-A96B5251ADF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01A5AE6A-613B-4D45-A29F-14244476E3CF}"/>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E8A39596-BB69-4F7C-9522-F2E1A9E0E1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524" name="直線コネクタ 523">
          <a:extLst>
            <a:ext uri="{FF2B5EF4-FFF2-40B4-BE49-F238E27FC236}">
              <a16:creationId xmlns:a16="http://schemas.microsoft.com/office/drawing/2014/main" id="{3D1D4EB8-659E-430E-B434-37B3E802E6F7}"/>
            </a:ext>
          </a:extLst>
        </xdr:cNvPr>
        <xdr:cNvCxnSpPr/>
      </xdr:nvCxnSpPr>
      <xdr:spPr>
        <a:xfrm flipV="1">
          <a:off x="14696439" y="9325229"/>
          <a:ext cx="0" cy="1088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79B97945-8FB3-404C-9E6F-2EF46CE39193}"/>
            </a:ext>
          </a:extLst>
        </xdr:cNvPr>
        <xdr:cNvSpPr txBox="1"/>
      </xdr:nvSpPr>
      <xdr:spPr>
        <a:xfrm>
          <a:off x="14735175" y="1042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526" name="直線コネクタ 525">
          <a:extLst>
            <a:ext uri="{FF2B5EF4-FFF2-40B4-BE49-F238E27FC236}">
              <a16:creationId xmlns:a16="http://schemas.microsoft.com/office/drawing/2014/main" id="{EA577624-BFB2-44B3-885D-ACD93ADE8875}"/>
            </a:ext>
          </a:extLst>
        </xdr:cNvPr>
        <xdr:cNvCxnSpPr/>
      </xdr:nvCxnSpPr>
      <xdr:spPr>
        <a:xfrm>
          <a:off x="14611350" y="104138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9425068E-884C-4B7A-9033-A9BD028EEC70}"/>
            </a:ext>
          </a:extLst>
        </xdr:cNvPr>
        <xdr:cNvSpPr txBox="1"/>
      </xdr:nvSpPr>
      <xdr:spPr>
        <a:xfrm>
          <a:off x="14735175" y="911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528" name="直線コネクタ 527">
          <a:extLst>
            <a:ext uri="{FF2B5EF4-FFF2-40B4-BE49-F238E27FC236}">
              <a16:creationId xmlns:a16="http://schemas.microsoft.com/office/drawing/2014/main" id="{BBB4D44B-C47A-48F5-BD1D-CD7A2117EDF8}"/>
            </a:ext>
          </a:extLst>
        </xdr:cNvPr>
        <xdr:cNvCxnSpPr/>
      </xdr:nvCxnSpPr>
      <xdr:spPr>
        <a:xfrm>
          <a:off x="14611350" y="93252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2A55F8D1-8586-4FF9-B2F9-B34EA6D3F8D2}"/>
            </a:ext>
          </a:extLst>
        </xdr:cNvPr>
        <xdr:cNvSpPr txBox="1"/>
      </xdr:nvSpPr>
      <xdr:spPr>
        <a:xfrm>
          <a:off x="14735175" y="965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530" name="フローチャート: 判断 529">
          <a:extLst>
            <a:ext uri="{FF2B5EF4-FFF2-40B4-BE49-F238E27FC236}">
              <a16:creationId xmlns:a16="http://schemas.microsoft.com/office/drawing/2014/main" id="{B4BAF5DB-88A1-4911-AC96-E035678FE99B}"/>
            </a:ext>
          </a:extLst>
        </xdr:cNvPr>
        <xdr:cNvSpPr/>
      </xdr:nvSpPr>
      <xdr:spPr>
        <a:xfrm>
          <a:off x="14649450" y="9794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531" name="フローチャート: 判断 530">
          <a:extLst>
            <a:ext uri="{FF2B5EF4-FFF2-40B4-BE49-F238E27FC236}">
              <a16:creationId xmlns:a16="http://schemas.microsoft.com/office/drawing/2014/main" id="{1DD57E76-D4E8-437F-A8F4-45275E634484}"/>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32" name="フローチャート: 判断 531">
          <a:extLst>
            <a:ext uri="{FF2B5EF4-FFF2-40B4-BE49-F238E27FC236}">
              <a16:creationId xmlns:a16="http://schemas.microsoft.com/office/drawing/2014/main" id="{9CBFB7CF-BFAF-4F0D-9049-A931A2A9CAF2}"/>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533" name="フローチャート: 判断 532">
          <a:extLst>
            <a:ext uri="{FF2B5EF4-FFF2-40B4-BE49-F238E27FC236}">
              <a16:creationId xmlns:a16="http://schemas.microsoft.com/office/drawing/2014/main" id="{4B2DF0C9-B752-4AEC-92DA-8E20B963BFFA}"/>
            </a:ext>
          </a:extLst>
        </xdr:cNvPr>
        <xdr:cNvSpPr/>
      </xdr:nvSpPr>
      <xdr:spPr>
        <a:xfrm>
          <a:off x="12296775" y="97551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534" name="フローチャート: 判断 533">
          <a:extLst>
            <a:ext uri="{FF2B5EF4-FFF2-40B4-BE49-F238E27FC236}">
              <a16:creationId xmlns:a16="http://schemas.microsoft.com/office/drawing/2014/main" id="{539EB539-8D52-45DD-81B5-771EDE16CB1A}"/>
            </a:ext>
          </a:extLst>
        </xdr:cNvPr>
        <xdr:cNvSpPr/>
      </xdr:nvSpPr>
      <xdr:spPr>
        <a:xfrm>
          <a:off x="11487150" y="97245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9B9288A-B4D5-4E92-A21E-23CA954B463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B2912ABD-8A2E-4044-AB69-DB7C0C4F21B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13E56A2-486E-44C2-B3B2-6EF9B465AF3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DA36A5D5-5BD1-4E69-BF0D-1959E418C69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7E5F516-8A51-488A-AC23-D359F793972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40" name="楕円 539">
          <a:extLst>
            <a:ext uri="{FF2B5EF4-FFF2-40B4-BE49-F238E27FC236}">
              <a16:creationId xmlns:a16="http://schemas.microsoft.com/office/drawing/2014/main" id="{A2208E9E-4CE2-4DB6-92B5-E9987FD4B68A}"/>
            </a:ext>
          </a:extLst>
        </xdr:cNvPr>
        <xdr:cNvSpPr/>
      </xdr:nvSpPr>
      <xdr:spPr>
        <a:xfrm>
          <a:off x="14649450"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200C95C8-85EB-47D7-BB31-66460B8C82BB}"/>
            </a:ext>
          </a:extLst>
        </xdr:cNvPr>
        <xdr:cNvSpPr txBox="1"/>
      </xdr:nvSpPr>
      <xdr:spPr>
        <a:xfrm>
          <a:off x="14735175"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macro="" textlink="">
      <xdr:nvSpPr>
        <xdr:cNvPr id="542" name="楕円 541">
          <a:extLst>
            <a:ext uri="{FF2B5EF4-FFF2-40B4-BE49-F238E27FC236}">
              <a16:creationId xmlns:a16="http://schemas.microsoft.com/office/drawing/2014/main" id="{034B2FD8-EC9F-4434-9B6C-881954679878}"/>
            </a:ext>
          </a:extLst>
        </xdr:cNvPr>
        <xdr:cNvSpPr/>
      </xdr:nvSpPr>
      <xdr:spPr>
        <a:xfrm>
          <a:off x="13887450" y="99801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0</xdr:rowOff>
    </xdr:to>
    <xdr:cxnSp macro="">
      <xdr:nvCxnSpPr>
        <xdr:cNvPr id="543" name="直線コネクタ 542">
          <a:extLst>
            <a:ext uri="{FF2B5EF4-FFF2-40B4-BE49-F238E27FC236}">
              <a16:creationId xmlns:a16="http://schemas.microsoft.com/office/drawing/2014/main" id="{6DABB458-7E3E-4602-AB05-CB28DA319D73}"/>
            </a:ext>
          </a:extLst>
        </xdr:cNvPr>
        <xdr:cNvCxnSpPr/>
      </xdr:nvCxnSpPr>
      <xdr:spPr>
        <a:xfrm>
          <a:off x="13935075" y="10027793"/>
          <a:ext cx="762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20066</xdr:rowOff>
    </xdr:from>
    <xdr:to>
      <xdr:col>76</xdr:col>
      <xdr:colOff>165100</xdr:colOff>
      <xdr:row>61</xdr:row>
      <xdr:rowOff>121666</xdr:rowOff>
    </xdr:to>
    <xdr:sp macro="" textlink="">
      <xdr:nvSpPr>
        <xdr:cNvPr id="544" name="楕円 543">
          <a:extLst>
            <a:ext uri="{FF2B5EF4-FFF2-40B4-BE49-F238E27FC236}">
              <a16:creationId xmlns:a16="http://schemas.microsoft.com/office/drawing/2014/main" id="{FC756BBB-6605-4B02-95E6-EB14D91FB035}"/>
            </a:ext>
          </a:extLst>
        </xdr:cNvPr>
        <xdr:cNvSpPr/>
      </xdr:nvSpPr>
      <xdr:spPr>
        <a:xfrm>
          <a:off x="13096875" y="99070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70866</xdr:rowOff>
    </xdr:from>
    <xdr:to>
      <xdr:col>81</xdr:col>
      <xdr:colOff>50800</xdr:colOff>
      <xdr:row>61</xdr:row>
      <xdr:rowOff>144018</xdr:rowOff>
    </xdr:to>
    <xdr:cxnSp macro="">
      <xdr:nvCxnSpPr>
        <xdr:cNvPr id="545" name="直線コネクタ 544">
          <a:extLst>
            <a:ext uri="{FF2B5EF4-FFF2-40B4-BE49-F238E27FC236}">
              <a16:creationId xmlns:a16="http://schemas.microsoft.com/office/drawing/2014/main" id="{B8849352-198E-4591-9F01-920884092313}"/>
            </a:ext>
          </a:extLst>
        </xdr:cNvPr>
        <xdr:cNvCxnSpPr/>
      </xdr:nvCxnSpPr>
      <xdr:spPr>
        <a:xfrm>
          <a:off x="13144500" y="9954641"/>
          <a:ext cx="79057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120650</xdr:rowOff>
    </xdr:from>
    <xdr:to>
      <xdr:col>72</xdr:col>
      <xdr:colOff>38100</xdr:colOff>
      <xdr:row>62</xdr:row>
      <xdr:rowOff>50800</xdr:rowOff>
    </xdr:to>
    <xdr:sp macro="" textlink="">
      <xdr:nvSpPr>
        <xdr:cNvPr id="546" name="楕円 545">
          <a:extLst>
            <a:ext uri="{FF2B5EF4-FFF2-40B4-BE49-F238E27FC236}">
              <a16:creationId xmlns:a16="http://schemas.microsoft.com/office/drawing/2014/main" id="{4FE36240-4224-45CE-8C6B-C0B99717A742}"/>
            </a:ext>
          </a:extLst>
        </xdr:cNvPr>
        <xdr:cNvSpPr/>
      </xdr:nvSpPr>
      <xdr:spPr>
        <a:xfrm>
          <a:off x="12296775" y="1001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70866</xdr:rowOff>
    </xdr:from>
    <xdr:to>
      <xdr:col>76</xdr:col>
      <xdr:colOff>114300</xdr:colOff>
      <xdr:row>62</xdr:row>
      <xdr:rowOff>0</xdr:rowOff>
    </xdr:to>
    <xdr:cxnSp macro="">
      <xdr:nvCxnSpPr>
        <xdr:cNvPr id="547" name="直線コネクタ 546">
          <a:extLst>
            <a:ext uri="{FF2B5EF4-FFF2-40B4-BE49-F238E27FC236}">
              <a16:creationId xmlns:a16="http://schemas.microsoft.com/office/drawing/2014/main" id="{E0180199-C8BB-466C-BFAF-B82253F5B24A}"/>
            </a:ext>
          </a:extLst>
        </xdr:cNvPr>
        <xdr:cNvCxnSpPr/>
      </xdr:nvCxnSpPr>
      <xdr:spPr>
        <a:xfrm flipV="1">
          <a:off x="12344400" y="9954641"/>
          <a:ext cx="8001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93218</xdr:rowOff>
    </xdr:from>
    <xdr:to>
      <xdr:col>67</xdr:col>
      <xdr:colOff>101600</xdr:colOff>
      <xdr:row>62</xdr:row>
      <xdr:rowOff>23368</xdr:rowOff>
    </xdr:to>
    <xdr:sp macro="" textlink="">
      <xdr:nvSpPr>
        <xdr:cNvPr id="548" name="楕円 547">
          <a:extLst>
            <a:ext uri="{FF2B5EF4-FFF2-40B4-BE49-F238E27FC236}">
              <a16:creationId xmlns:a16="http://schemas.microsoft.com/office/drawing/2014/main" id="{FE52F037-2567-47BD-8D37-D60264BFD510}"/>
            </a:ext>
          </a:extLst>
        </xdr:cNvPr>
        <xdr:cNvSpPr/>
      </xdr:nvSpPr>
      <xdr:spPr>
        <a:xfrm>
          <a:off x="11487150" y="99801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144018</xdr:rowOff>
    </xdr:from>
    <xdr:to>
      <xdr:col>71</xdr:col>
      <xdr:colOff>177800</xdr:colOff>
      <xdr:row>62</xdr:row>
      <xdr:rowOff>0</xdr:rowOff>
    </xdr:to>
    <xdr:cxnSp macro="">
      <xdr:nvCxnSpPr>
        <xdr:cNvPr id="549" name="直線コネクタ 548">
          <a:extLst>
            <a:ext uri="{FF2B5EF4-FFF2-40B4-BE49-F238E27FC236}">
              <a16:creationId xmlns:a16="http://schemas.microsoft.com/office/drawing/2014/main" id="{EA4F9840-AFBD-4518-914D-F07AC4A372E3}"/>
            </a:ext>
          </a:extLst>
        </xdr:cNvPr>
        <xdr:cNvCxnSpPr/>
      </xdr:nvCxnSpPr>
      <xdr:spPr>
        <a:xfrm>
          <a:off x="11534775" y="10027793"/>
          <a:ext cx="80962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550" name="n_1aveValue【学校施設】&#10;有形固定資産減価償却率">
          <a:extLst>
            <a:ext uri="{FF2B5EF4-FFF2-40B4-BE49-F238E27FC236}">
              <a16:creationId xmlns:a16="http://schemas.microsoft.com/office/drawing/2014/main" id="{4DFF4928-4782-4BDD-BE80-11068D1A3798}"/>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51" name="n_2aveValue【学校施設】&#10;有形固定資産減価償却率">
          <a:extLst>
            <a:ext uri="{FF2B5EF4-FFF2-40B4-BE49-F238E27FC236}">
              <a16:creationId xmlns:a16="http://schemas.microsoft.com/office/drawing/2014/main" id="{E019EE7B-1C66-4629-A65B-991B5678CD03}"/>
            </a:ext>
          </a:extLst>
        </xdr:cNvPr>
        <xdr:cNvSpPr txBox="1"/>
      </xdr:nvSpPr>
      <xdr:spPr>
        <a:xfrm>
          <a:off x="129641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145051</xdr:rowOff>
    </xdr:from>
    <xdr:ext cx="405111" cy="259045"/>
    <xdr:sp macro="" textlink="">
      <xdr:nvSpPr>
        <xdr:cNvPr id="552" name="n_3aveValue【学校施設】&#10;有形固定資産減価償却率">
          <a:extLst>
            <a:ext uri="{FF2B5EF4-FFF2-40B4-BE49-F238E27FC236}">
              <a16:creationId xmlns:a16="http://schemas.microsoft.com/office/drawing/2014/main" id="{FBECF7B4-6FE2-4A5A-8E21-895A1481E10D}"/>
            </a:ext>
          </a:extLst>
        </xdr:cNvPr>
        <xdr:cNvSpPr txBox="1"/>
      </xdr:nvSpPr>
      <xdr:spPr>
        <a:xfrm>
          <a:off x="12164069" y="954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117619</xdr:rowOff>
    </xdr:from>
    <xdr:ext cx="405111" cy="259045"/>
    <xdr:sp macro="" textlink="">
      <xdr:nvSpPr>
        <xdr:cNvPr id="553" name="n_4aveValue【学校施設】&#10;有形固定資産減価償却率">
          <a:extLst>
            <a:ext uri="{FF2B5EF4-FFF2-40B4-BE49-F238E27FC236}">
              <a16:creationId xmlns:a16="http://schemas.microsoft.com/office/drawing/2014/main" id="{EE369149-DFEE-4AA3-8212-28566DC7FFAD}"/>
            </a:ext>
          </a:extLst>
        </xdr:cNvPr>
        <xdr:cNvSpPr txBox="1"/>
      </xdr:nvSpPr>
      <xdr:spPr>
        <a:xfrm>
          <a:off x="11354444"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macro="" textlink="">
      <xdr:nvSpPr>
        <xdr:cNvPr id="554" name="n_1mainValue【学校施設】&#10;有形固定資産減価償却率">
          <a:extLst>
            <a:ext uri="{FF2B5EF4-FFF2-40B4-BE49-F238E27FC236}">
              <a16:creationId xmlns:a16="http://schemas.microsoft.com/office/drawing/2014/main" id="{55F7532F-8CB3-41DC-BD23-ECCDD9BE78DA}"/>
            </a:ext>
          </a:extLst>
        </xdr:cNvPr>
        <xdr:cNvSpPr txBox="1"/>
      </xdr:nvSpPr>
      <xdr:spPr>
        <a:xfrm>
          <a:off x="13745219"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112793</xdr:rowOff>
    </xdr:from>
    <xdr:ext cx="405111" cy="259045"/>
    <xdr:sp macro="" textlink="">
      <xdr:nvSpPr>
        <xdr:cNvPr id="555" name="n_2mainValue【学校施設】&#10;有形固定資産減価償却率">
          <a:extLst>
            <a:ext uri="{FF2B5EF4-FFF2-40B4-BE49-F238E27FC236}">
              <a16:creationId xmlns:a16="http://schemas.microsoft.com/office/drawing/2014/main" id="{8352C3A2-86EF-41D6-8852-D66F749B9DC4}"/>
            </a:ext>
          </a:extLst>
        </xdr:cNvPr>
        <xdr:cNvSpPr txBox="1"/>
      </xdr:nvSpPr>
      <xdr:spPr>
        <a:xfrm>
          <a:off x="12964169" y="999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41927</xdr:rowOff>
    </xdr:from>
    <xdr:ext cx="405111" cy="259045"/>
    <xdr:sp macro="" textlink="">
      <xdr:nvSpPr>
        <xdr:cNvPr id="556" name="n_3mainValue【学校施設】&#10;有形固定資産減価償却率">
          <a:extLst>
            <a:ext uri="{FF2B5EF4-FFF2-40B4-BE49-F238E27FC236}">
              <a16:creationId xmlns:a16="http://schemas.microsoft.com/office/drawing/2014/main" id="{2A17ED78-80AF-4803-90F0-8C8D7F5F6DEC}"/>
            </a:ext>
          </a:extLst>
        </xdr:cNvPr>
        <xdr:cNvSpPr txBox="1"/>
      </xdr:nvSpPr>
      <xdr:spPr>
        <a:xfrm>
          <a:off x="1216406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14495</xdr:rowOff>
    </xdr:from>
    <xdr:ext cx="405111" cy="259045"/>
    <xdr:sp macro="" textlink="">
      <xdr:nvSpPr>
        <xdr:cNvPr id="557" name="n_4mainValue【学校施設】&#10;有形固定資産減価償却率">
          <a:extLst>
            <a:ext uri="{FF2B5EF4-FFF2-40B4-BE49-F238E27FC236}">
              <a16:creationId xmlns:a16="http://schemas.microsoft.com/office/drawing/2014/main" id="{049F2121-455D-4CE9-939D-F5C28F7FA0C5}"/>
            </a:ext>
          </a:extLst>
        </xdr:cNvPr>
        <xdr:cNvSpPr txBox="1"/>
      </xdr:nvSpPr>
      <xdr:spPr>
        <a:xfrm>
          <a:off x="11354444"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AD30E1BA-A1A0-43FB-92AE-9978FAEBB4A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3DCDE20B-7C1B-490F-82F5-EC89788CCAF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3F46496-EC54-4AEF-AB25-899961338D6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41BEF3C8-3079-4F56-9B78-5B2883A1468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26121BA9-26A8-43EA-8BAC-8B457DA5531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5CB78503-BB25-4A2F-83F4-E479B0D11E6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CA5860D9-BDE2-4C3C-B7DE-95E81565C4C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6A0998A5-4054-4522-8F69-E9A5F3B3572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A1E68CD2-00CE-4C42-9662-856E3C01E87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9BB5424D-6175-43EF-AE94-3B5C65D1AD88}"/>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F3BA0021-C3B9-4D80-B9FD-B40A5B2E8170}"/>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3439BE8-832E-4293-B551-E93D054FF21F}"/>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F3C8EE5D-4D54-456D-8F89-83288E88338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C2984B50-A064-4947-BD12-00620846CD37}"/>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9E582E2B-0C96-4190-A66A-E19B56164B54}"/>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62461936-A99B-433E-A671-11CB1D0A9009}"/>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EA7EC3E7-331A-470A-A466-D1D91C9BE815}"/>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CF1C6CC5-7AD1-45B2-A372-7905C52BAA6A}"/>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A3C89154-9669-437C-93F5-3BB3FD4A357F}"/>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3CA40346-DEF6-42FD-A074-CBF313E459B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15663E3A-11B8-47B3-B362-CFFE30C3740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9AA49B9B-126F-40E4-A706-E10F1832358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580" name="直線コネクタ 579">
          <a:extLst>
            <a:ext uri="{FF2B5EF4-FFF2-40B4-BE49-F238E27FC236}">
              <a16:creationId xmlns:a16="http://schemas.microsoft.com/office/drawing/2014/main" id="{8574EF5E-007B-450F-88A8-318DA8360C60}"/>
            </a:ext>
          </a:extLst>
        </xdr:cNvPr>
        <xdr:cNvCxnSpPr/>
      </xdr:nvCxnSpPr>
      <xdr:spPr>
        <a:xfrm flipV="1">
          <a:off x="19954239" y="9298686"/>
          <a:ext cx="0" cy="11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581" name="【学校施設】&#10;一人当たり面積最小値テキスト">
          <a:extLst>
            <a:ext uri="{FF2B5EF4-FFF2-40B4-BE49-F238E27FC236}">
              <a16:creationId xmlns:a16="http://schemas.microsoft.com/office/drawing/2014/main" id="{B7712CE0-E687-49AB-BEE7-664358764F11}"/>
            </a:ext>
          </a:extLst>
        </xdr:cNvPr>
        <xdr:cNvSpPr txBox="1"/>
      </xdr:nvSpPr>
      <xdr:spPr>
        <a:xfrm>
          <a:off x="19992975" y="104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582" name="直線コネクタ 581">
          <a:extLst>
            <a:ext uri="{FF2B5EF4-FFF2-40B4-BE49-F238E27FC236}">
              <a16:creationId xmlns:a16="http://schemas.microsoft.com/office/drawing/2014/main" id="{A9B0A411-085F-4D3F-A934-7CCA810DC7EA}"/>
            </a:ext>
          </a:extLst>
        </xdr:cNvPr>
        <xdr:cNvCxnSpPr/>
      </xdr:nvCxnSpPr>
      <xdr:spPr>
        <a:xfrm>
          <a:off x="19878675" y="10476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583" name="【学校施設】&#10;一人当たり面積最大値テキスト">
          <a:extLst>
            <a:ext uri="{FF2B5EF4-FFF2-40B4-BE49-F238E27FC236}">
              <a16:creationId xmlns:a16="http://schemas.microsoft.com/office/drawing/2014/main" id="{A210BB74-8B85-460D-813B-0CD3EC4846AE}"/>
            </a:ext>
          </a:extLst>
        </xdr:cNvPr>
        <xdr:cNvSpPr txBox="1"/>
      </xdr:nvSpPr>
      <xdr:spPr>
        <a:xfrm>
          <a:off x="19992975" y="908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584" name="直線コネクタ 583">
          <a:extLst>
            <a:ext uri="{FF2B5EF4-FFF2-40B4-BE49-F238E27FC236}">
              <a16:creationId xmlns:a16="http://schemas.microsoft.com/office/drawing/2014/main" id="{3C3CCB13-BAB5-4455-8A17-B479B2055721}"/>
            </a:ext>
          </a:extLst>
        </xdr:cNvPr>
        <xdr:cNvCxnSpPr/>
      </xdr:nvCxnSpPr>
      <xdr:spPr>
        <a:xfrm>
          <a:off x="19878675" y="929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585" name="【学校施設】&#10;一人当たり面積平均値テキスト">
          <a:extLst>
            <a:ext uri="{FF2B5EF4-FFF2-40B4-BE49-F238E27FC236}">
              <a16:creationId xmlns:a16="http://schemas.microsoft.com/office/drawing/2014/main" id="{88B3D646-0332-4E76-A866-E435143B15B3}"/>
            </a:ext>
          </a:extLst>
        </xdr:cNvPr>
        <xdr:cNvSpPr txBox="1"/>
      </xdr:nvSpPr>
      <xdr:spPr>
        <a:xfrm>
          <a:off x="19992975" y="983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86" name="フローチャート: 判断 585">
          <a:extLst>
            <a:ext uri="{FF2B5EF4-FFF2-40B4-BE49-F238E27FC236}">
              <a16:creationId xmlns:a16="http://schemas.microsoft.com/office/drawing/2014/main" id="{F1EB4CA7-ACA3-4870-97B0-B3BEBDE9D052}"/>
            </a:ext>
          </a:extLst>
        </xdr:cNvPr>
        <xdr:cNvSpPr/>
      </xdr:nvSpPr>
      <xdr:spPr>
        <a:xfrm>
          <a:off x="19897725" y="997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587" name="フローチャート: 判断 586">
          <a:extLst>
            <a:ext uri="{FF2B5EF4-FFF2-40B4-BE49-F238E27FC236}">
              <a16:creationId xmlns:a16="http://schemas.microsoft.com/office/drawing/2014/main" id="{DECFA2F7-223C-4EEB-899E-1A58BB5B4C04}"/>
            </a:ext>
          </a:extLst>
        </xdr:cNvPr>
        <xdr:cNvSpPr/>
      </xdr:nvSpPr>
      <xdr:spPr>
        <a:xfrm>
          <a:off x="19154775" y="99696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588" name="フローチャート: 判断 587">
          <a:extLst>
            <a:ext uri="{FF2B5EF4-FFF2-40B4-BE49-F238E27FC236}">
              <a16:creationId xmlns:a16="http://schemas.microsoft.com/office/drawing/2014/main" id="{4011E62C-7D5E-49DF-9C1C-B86770EA0A4B}"/>
            </a:ext>
          </a:extLst>
        </xdr:cNvPr>
        <xdr:cNvSpPr/>
      </xdr:nvSpPr>
      <xdr:spPr>
        <a:xfrm>
          <a:off x="18345150" y="99435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589" name="フローチャート: 判断 588">
          <a:extLst>
            <a:ext uri="{FF2B5EF4-FFF2-40B4-BE49-F238E27FC236}">
              <a16:creationId xmlns:a16="http://schemas.microsoft.com/office/drawing/2014/main" id="{43B4E1B6-1CE6-4E74-B021-9A36FD80B79E}"/>
            </a:ext>
          </a:extLst>
        </xdr:cNvPr>
        <xdr:cNvSpPr/>
      </xdr:nvSpPr>
      <xdr:spPr>
        <a:xfrm>
          <a:off x="17554575" y="98877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590" name="フローチャート: 判断 589">
          <a:extLst>
            <a:ext uri="{FF2B5EF4-FFF2-40B4-BE49-F238E27FC236}">
              <a16:creationId xmlns:a16="http://schemas.microsoft.com/office/drawing/2014/main" id="{82C08F90-E4AD-4AA9-BF0F-067FFD1169BB}"/>
            </a:ext>
          </a:extLst>
        </xdr:cNvPr>
        <xdr:cNvSpPr/>
      </xdr:nvSpPr>
      <xdr:spPr>
        <a:xfrm>
          <a:off x="16754475" y="98864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15C7FF10-0927-4CB3-83F3-A66C62B4534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AD364894-89C9-4942-A625-8D21D377879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B69D7806-AB88-493F-A89A-722641954F8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2E3E2A4-3E09-41DB-BB78-9D581B996F0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1A55CE4-94FB-41E1-B30E-9EFC292AB28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6" name="楕円 595">
          <a:extLst>
            <a:ext uri="{FF2B5EF4-FFF2-40B4-BE49-F238E27FC236}">
              <a16:creationId xmlns:a16="http://schemas.microsoft.com/office/drawing/2014/main" id="{C6BC87BB-188A-468C-98ED-D379ECEE15C6}"/>
            </a:ext>
          </a:extLst>
        </xdr:cNvPr>
        <xdr:cNvSpPr/>
      </xdr:nvSpPr>
      <xdr:spPr>
        <a:xfrm>
          <a:off x="19897725" y="100290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117365</xdr:rowOff>
    </xdr:from>
    <xdr:ext cx="469744" cy="259045"/>
    <xdr:sp macro="" textlink="">
      <xdr:nvSpPr>
        <xdr:cNvPr id="597" name="【学校施設】&#10;一人当たり面積該当値テキスト">
          <a:extLst>
            <a:ext uri="{FF2B5EF4-FFF2-40B4-BE49-F238E27FC236}">
              <a16:creationId xmlns:a16="http://schemas.microsoft.com/office/drawing/2014/main" id="{71A98332-800A-4C45-8F84-E057E13234CF}"/>
            </a:ext>
          </a:extLst>
        </xdr:cNvPr>
        <xdr:cNvSpPr txBox="1"/>
      </xdr:nvSpPr>
      <xdr:spPr>
        <a:xfrm>
          <a:off x="19992975" y="1000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598" name="楕円 597">
          <a:extLst>
            <a:ext uri="{FF2B5EF4-FFF2-40B4-BE49-F238E27FC236}">
              <a16:creationId xmlns:a16="http://schemas.microsoft.com/office/drawing/2014/main" id="{9B7E4674-DC0D-4FCC-9227-42099BB2967E}"/>
            </a:ext>
          </a:extLst>
        </xdr:cNvPr>
        <xdr:cNvSpPr/>
      </xdr:nvSpPr>
      <xdr:spPr>
        <a:xfrm>
          <a:off x="19154775" y="100213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18288</xdr:rowOff>
    </xdr:to>
    <xdr:cxnSp macro="">
      <xdr:nvCxnSpPr>
        <xdr:cNvPr id="599" name="直線コネクタ 598">
          <a:extLst>
            <a:ext uri="{FF2B5EF4-FFF2-40B4-BE49-F238E27FC236}">
              <a16:creationId xmlns:a16="http://schemas.microsoft.com/office/drawing/2014/main" id="{04D3E269-1D2F-48F8-9EB9-B456BA238E5C}"/>
            </a:ext>
          </a:extLst>
        </xdr:cNvPr>
        <xdr:cNvCxnSpPr/>
      </xdr:nvCxnSpPr>
      <xdr:spPr>
        <a:xfrm>
          <a:off x="19202400" y="10059416"/>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134366</xdr:rowOff>
    </xdr:from>
    <xdr:to>
      <xdr:col>107</xdr:col>
      <xdr:colOff>101600</xdr:colOff>
      <xdr:row>62</xdr:row>
      <xdr:rowOff>64516</xdr:rowOff>
    </xdr:to>
    <xdr:sp macro="" textlink="">
      <xdr:nvSpPr>
        <xdr:cNvPr id="600" name="楕円 599">
          <a:extLst>
            <a:ext uri="{FF2B5EF4-FFF2-40B4-BE49-F238E27FC236}">
              <a16:creationId xmlns:a16="http://schemas.microsoft.com/office/drawing/2014/main" id="{6C30E7F9-42AC-4EC7-A8C1-F655DB1BBCDE}"/>
            </a:ext>
          </a:extLst>
        </xdr:cNvPr>
        <xdr:cNvSpPr/>
      </xdr:nvSpPr>
      <xdr:spPr>
        <a:xfrm>
          <a:off x="18345150" y="10021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13716</xdr:rowOff>
    </xdr:to>
    <xdr:cxnSp macro="">
      <xdr:nvCxnSpPr>
        <xdr:cNvPr id="601" name="直線コネクタ 600">
          <a:extLst>
            <a:ext uri="{FF2B5EF4-FFF2-40B4-BE49-F238E27FC236}">
              <a16:creationId xmlns:a16="http://schemas.microsoft.com/office/drawing/2014/main" id="{F7B6DE2F-0424-4F5D-85BB-314DC8D61CC4}"/>
            </a:ext>
          </a:extLst>
        </xdr:cNvPr>
        <xdr:cNvCxnSpPr/>
      </xdr:nvCxnSpPr>
      <xdr:spPr>
        <a:xfrm>
          <a:off x="18392775" y="1005941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602" name="楕円 601">
          <a:extLst>
            <a:ext uri="{FF2B5EF4-FFF2-40B4-BE49-F238E27FC236}">
              <a16:creationId xmlns:a16="http://schemas.microsoft.com/office/drawing/2014/main" id="{5BD75D7A-F8AB-4B2A-A77E-F659E77DA275}"/>
            </a:ext>
          </a:extLst>
        </xdr:cNvPr>
        <xdr:cNvSpPr/>
      </xdr:nvSpPr>
      <xdr:spPr>
        <a:xfrm>
          <a:off x="17554575" y="100295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xdr:rowOff>
    </xdr:from>
    <xdr:to>
      <xdr:col>107</xdr:col>
      <xdr:colOff>50800</xdr:colOff>
      <xdr:row>62</xdr:row>
      <xdr:rowOff>25146</xdr:rowOff>
    </xdr:to>
    <xdr:cxnSp macro="">
      <xdr:nvCxnSpPr>
        <xdr:cNvPr id="603" name="直線コネクタ 602">
          <a:extLst>
            <a:ext uri="{FF2B5EF4-FFF2-40B4-BE49-F238E27FC236}">
              <a16:creationId xmlns:a16="http://schemas.microsoft.com/office/drawing/2014/main" id="{2EC4B7F4-DBEE-4989-8700-5213B87E2B97}"/>
            </a:ext>
          </a:extLst>
        </xdr:cNvPr>
        <xdr:cNvCxnSpPr/>
      </xdr:nvCxnSpPr>
      <xdr:spPr>
        <a:xfrm flipV="1">
          <a:off x="17602200" y="10059416"/>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04" name="楕円 603">
          <a:extLst>
            <a:ext uri="{FF2B5EF4-FFF2-40B4-BE49-F238E27FC236}">
              <a16:creationId xmlns:a16="http://schemas.microsoft.com/office/drawing/2014/main" id="{E9BFF04A-DB13-4129-AFA2-25B72612D04C}"/>
            </a:ext>
          </a:extLst>
        </xdr:cNvPr>
        <xdr:cNvSpPr/>
      </xdr:nvSpPr>
      <xdr:spPr>
        <a:xfrm>
          <a:off x="16754475" y="100396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25146</xdr:rowOff>
    </xdr:from>
    <xdr:to>
      <xdr:col>102</xdr:col>
      <xdr:colOff>114300</xdr:colOff>
      <xdr:row>62</xdr:row>
      <xdr:rowOff>32004</xdr:rowOff>
    </xdr:to>
    <xdr:cxnSp macro="">
      <xdr:nvCxnSpPr>
        <xdr:cNvPr id="605" name="直線コネクタ 604">
          <a:extLst>
            <a:ext uri="{FF2B5EF4-FFF2-40B4-BE49-F238E27FC236}">
              <a16:creationId xmlns:a16="http://schemas.microsoft.com/office/drawing/2014/main" id="{647A7302-2610-4961-B2CB-5502CE4935DE}"/>
            </a:ext>
          </a:extLst>
        </xdr:cNvPr>
        <xdr:cNvCxnSpPr/>
      </xdr:nvCxnSpPr>
      <xdr:spPr>
        <a:xfrm flipV="1">
          <a:off x="16802100" y="10077196"/>
          <a:ext cx="8001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606" name="n_1aveValue【学校施設】&#10;一人当たり面積">
          <a:extLst>
            <a:ext uri="{FF2B5EF4-FFF2-40B4-BE49-F238E27FC236}">
              <a16:creationId xmlns:a16="http://schemas.microsoft.com/office/drawing/2014/main" id="{37EFC46B-695F-4F4B-AD41-78A9375D3A71}"/>
            </a:ext>
          </a:extLst>
        </xdr:cNvPr>
        <xdr:cNvSpPr txBox="1"/>
      </xdr:nvSpPr>
      <xdr:spPr>
        <a:xfrm>
          <a:off x="18983402" y="97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607" name="n_2aveValue【学校施設】&#10;一人当たり面積">
          <a:extLst>
            <a:ext uri="{FF2B5EF4-FFF2-40B4-BE49-F238E27FC236}">
              <a16:creationId xmlns:a16="http://schemas.microsoft.com/office/drawing/2014/main" id="{68E4E9FC-8D2A-4443-B587-C26CF3796804}"/>
            </a:ext>
          </a:extLst>
        </xdr:cNvPr>
        <xdr:cNvSpPr txBox="1"/>
      </xdr:nvSpPr>
      <xdr:spPr>
        <a:xfrm>
          <a:off x="18183302" y="97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608" name="n_3aveValue【学校施設】&#10;一人当たり面積">
          <a:extLst>
            <a:ext uri="{FF2B5EF4-FFF2-40B4-BE49-F238E27FC236}">
              <a16:creationId xmlns:a16="http://schemas.microsoft.com/office/drawing/2014/main" id="{C165453F-B45F-44D5-9408-E94746EA2C44}"/>
            </a:ext>
          </a:extLst>
        </xdr:cNvPr>
        <xdr:cNvSpPr txBox="1"/>
      </xdr:nvSpPr>
      <xdr:spPr>
        <a:xfrm>
          <a:off x="17383202" y="966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609" name="n_4aveValue【学校施設】&#10;一人当たり面積">
          <a:extLst>
            <a:ext uri="{FF2B5EF4-FFF2-40B4-BE49-F238E27FC236}">
              <a16:creationId xmlns:a16="http://schemas.microsoft.com/office/drawing/2014/main" id="{27E9F5C4-4220-4C29-8730-7FFF08500660}"/>
            </a:ext>
          </a:extLst>
        </xdr:cNvPr>
        <xdr:cNvSpPr txBox="1"/>
      </xdr:nvSpPr>
      <xdr:spPr>
        <a:xfrm>
          <a:off x="16592627" y="96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55643</xdr:rowOff>
    </xdr:from>
    <xdr:ext cx="469744" cy="259045"/>
    <xdr:sp macro="" textlink="">
      <xdr:nvSpPr>
        <xdr:cNvPr id="610" name="n_1mainValue【学校施設】&#10;一人当たり面積">
          <a:extLst>
            <a:ext uri="{FF2B5EF4-FFF2-40B4-BE49-F238E27FC236}">
              <a16:creationId xmlns:a16="http://schemas.microsoft.com/office/drawing/2014/main" id="{2F6A35C1-7F15-444A-985B-871CDA19ABF0}"/>
            </a:ext>
          </a:extLst>
        </xdr:cNvPr>
        <xdr:cNvSpPr txBox="1"/>
      </xdr:nvSpPr>
      <xdr:spPr>
        <a:xfrm>
          <a:off x="189834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55643</xdr:rowOff>
    </xdr:from>
    <xdr:ext cx="469744" cy="259045"/>
    <xdr:sp macro="" textlink="">
      <xdr:nvSpPr>
        <xdr:cNvPr id="611" name="n_2mainValue【学校施設】&#10;一人当たり面積">
          <a:extLst>
            <a:ext uri="{FF2B5EF4-FFF2-40B4-BE49-F238E27FC236}">
              <a16:creationId xmlns:a16="http://schemas.microsoft.com/office/drawing/2014/main" id="{D21E8AB4-47AF-463C-8384-5DECD1B552DB}"/>
            </a:ext>
          </a:extLst>
        </xdr:cNvPr>
        <xdr:cNvSpPr txBox="1"/>
      </xdr:nvSpPr>
      <xdr:spPr>
        <a:xfrm>
          <a:off x="18183302" y="101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612" name="n_3mainValue【学校施設】&#10;一人当たり面積">
          <a:extLst>
            <a:ext uri="{FF2B5EF4-FFF2-40B4-BE49-F238E27FC236}">
              <a16:creationId xmlns:a16="http://schemas.microsoft.com/office/drawing/2014/main" id="{16C69BF6-5F4E-4955-873B-DCA3E6CA9FF0}"/>
            </a:ext>
          </a:extLst>
        </xdr:cNvPr>
        <xdr:cNvSpPr txBox="1"/>
      </xdr:nvSpPr>
      <xdr:spPr>
        <a:xfrm>
          <a:off x="17383202"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73931</xdr:rowOff>
    </xdr:from>
    <xdr:ext cx="469744" cy="259045"/>
    <xdr:sp macro="" textlink="">
      <xdr:nvSpPr>
        <xdr:cNvPr id="613" name="n_4mainValue【学校施設】&#10;一人当たり面積">
          <a:extLst>
            <a:ext uri="{FF2B5EF4-FFF2-40B4-BE49-F238E27FC236}">
              <a16:creationId xmlns:a16="http://schemas.microsoft.com/office/drawing/2014/main" id="{9EE02DED-DEF0-422A-B67D-CFF23E3D6716}"/>
            </a:ext>
          </a:extLst>
        </xdr:cNvPr>
        <xdr:cNvSpPr txBox="1"/>
      </xdr:nvSpPr>
      <xdr:spPr>
        <a:xfrm>
          <a:off x="16592627" y="1012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24AD4E51-BEE3-474E-A43C-03763CF94EF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3655896A-F10E-4262-A8B4-F3CC803F5F2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A861AC64-ACA4-4316-9C50-7D757701882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F6F1D7E9-1573-4C0B-BD21-A3E8C773455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EAF16DE7-9CDB-4ABF-BD8D-7D0EA1BB460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6755B7B-4C28-4899-A181-AFED9AFC5A3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C2581302-1FAE-4417-9920-B9E9AE277D1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191853BE-4BF6-4F5D-8A4B-1188F1ECBEC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82FFD37E-A8E4-4E1D-84F0-B2D4A990350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F147BAB0-4C47-4FCF-9715-4278EC47EA4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3B789962-3B37-4A92-BD8C-15AFDCB113B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a:extLst>
            <a:ext uri="{FF2B5EF4-FFF2-40B4-BE49-F238E27FC236}">
              <a16:creationId xmlns:a16="http://schemas.microsoft.com/office/drawing/2014/main" id="{C70FE06A-2851-4AF4-A350-0BDD42960770}"/>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26" name="テキスト ボックス 625">
          <a:extLst>
            <a:ext uri="{FF2B5EF4-FFF2-40B4-BE49-F238E27FC236}">
              <a16:creationId xmlns:a16="http://schemas.microsoft.com/office/drawing/2014/main" id="{93AC0F06-BDDA-447A-90C2-1A0591316004}"/>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a:extLst>
            <a:ext uri="{FF2B5EF4-FFF2-40B4-BE49-F238E27FC236}">
              <a16:creationId xmlns:a16="http://schemas.microsoft.com/office/drawing/2014/main" id="{EAAC9161-08C9-4AF7-8155-9DF0ADA71484}"/>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8" name="テキスト ボックス 627">
          <a:extLst>
            <a:ext uri="{FF2B5EF4-FFF2-40B4-BE49-F238E27FC236}">
              <a16:creationId xmlns:a16="http://schemas.microsoft.com/office/drawing/2014/main" id="{0B8802F6-08B0-4006-82A8-A23574D5173B}"/>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a:extLst>
            <a:ext uri="{FF2B5EF4-FFF2-40B4-BE49-F238E27FC236}">
              <a16:creationId xmlns:a16="http://schemas.microsoft.com/office/drawing/2014/main" id="{C5CBBED3-DCB2-4FBC-B248-864ADFB68E8C}"/>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0" name="テキスト ボックス 629">
          <a:extLst>
            <a:ext uri="{FF2B5EF4-FFF2-40B4-BE49-F238E27FC236}">
              <a16:creationId xmlns:a16="http://schemas.microsoft.com/office/drawing/2014/main" id="{F929CFF2-0B53-4AC4-BC32-A1D5389BF541}"/>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a:extLst>
            <a:ext uri="{FF2B5EF4-FFF2-40B4-BE49-F238E27FC236}">
              <a16:creationId xmlns:a16="http://schemas.microsoft.com/office/drawing/2014/main" id="{D791156B-7F72-4DAA-A5AE-BA605D637852}"/>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2" name="テキスト ボックス 631">
          <a:extLst>
            <a:ext uri="{FF2B5EF4-FFF2-40B4-BE49-F238E27FC236}">
              <a16:creationId xmlns:a16="http://schemas.microsoft.com/office/drawing/2014/main" id="{88935DDD-4F1E-438B-A310-D05E5241CF0B}"/>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90F7109D-816A-4036-9352-2AE04073A26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4" name="テキスト ボックス 633">
          <a:extLst>
            <a:ext uri="{FF2B5EF4-FFF2-40B4-BE49-F238E27FC236}">
              <a16:creationId xmlns:a16="http://schemas.microsoft.com/office/drawing/2014/main" id="{E7DDFC6D-BEF7-438C-8C49-FDA70064E593}"/>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a:extLst>
            <a:ext uri="{FF2B5EF4-FFF2-40B4-BE49-F238E27FC236}">
              <a16:creationId xmlns:a16="http://schemas.microsoft.com/office/drawing/2014/main" id="{4D565331-2E3E-4719-A71F-4368CC097ED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636" name="直線コネクタ 635">
          <a:extLst>
            <a:ext uri="{FF2B5EF4-FFF2-40B4-BE49-F238E27FC236}">
              <a16:creationId xmlns:a16="http://schemas.microsoft.com/office/drawing/2014/main" id="{941CA5B1-433A-42F5-B560-38ADE571B6CB}"/>
            </a:ext>
          </a:extLst>
        </xdr:cNvPr>
        <xdr:cNvCxnSpPr/>
      </xdr:nvCxnSpPr>
      <xdr:spPr>
        <a:xfrm flipV="1">
          <a:off x="14696439" y="12687808"/>
          <a:ext cx="0" cy="11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37" name="【児童館】&#10;有形固定資産減価償却率最小値テキスト">
          <a:extLst>
            <a:ext uri="{FF2B5EF4-FFF2-40B4-BE49-F238E27FC236}">
              <a16:creationId xmlns:a16="http://schemas.microsoft.com/office/drawing/2014/main" id="{A72E0DF4-5AB7-4E65-A03E-91243F0996EF}"/>
            </a:ext>
          </a:extLst>
        </xdr:cNvPr>
        <xdr:cNvSpPr txBox="1"/>
      </xdr:nvSpPr>
      <xdr:spPr>
        <a:xfrm>
          <a:off x="14735175" y="1381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38" name="直線コネクタ 637">
          <a:extLst>
            <a:ext uri="{FF2B5EF4-FFF2-40B4-BE49-F238E27FC236}">
              <a16:creationId xmlns:a16="http://schemas.microsoft.com/office/drawing/2014/main" id="{92D884EB-1038-4A40-B4FA-4D7A0EB8D47E}"/>
            </a:ext>
          </a:extLst>
        </xdr:cNvPr>
        <xdr:cNvCxnSpPr/>
      </xdr:nvCxnSpPr>
      <xdr:spPr>
        <a:xfrm>
          <a:off x="14611350" y="13811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639" name="【児童館】&#10;有形固定資産減価償却率最大値テキスト">
          <a:extLst>
            <a:ext uri="{FF2B5EF4-FFF2-40B4-BE49-F238E27FC236}">
              <a16:creationId xmlns:a16="http://schemas.microsoft.com/office/drawing/2014/main" id="{33C11B41-67A3-4891-BB44-EC7DD606A186}"/>
            </a:ext>
          </a:extLst>
        </xdr:cNvPr>
        <xdr:cNvSpPr txBox="1"/>
      </xdr:nvSpPr>
      <xdr:spPr>
        <a:xfrm>
          <a:off x="14735175" y="1247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640" name="直線コネクタ 639">
          <a:extLst>
            <a:ext uri="{FF2B5EF4-FFF2-40B4-BE49-F238E27FC236}">
              <a16:creationId xmlns:a16="http://schemas.microsoft.com/office/drawing/2014/main" id="{0742725F-0992-42CB-81A5-C3921901AF56}"/>
            </a:ext>
          </a:extLst>
        </xdr:cNvPr>
        <xdr:cNvCxnSpPr/>
      </xdr:nvCxnSpPr>
      <xdr:spPr>
        <a:xfrm>
          <a:off x="14611350" y="12687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641" name="【児童館】&#10;有形固定資産減価償却率平均値テキスト">
          <a:extLst>
            <a:ext uri="{FF2B5EF4-FFF2-40B4-BE49-F238E27FC236}">
              <a16:creationId xmlns:a16="http://schemas.microsoft.com/office/drawing/2014/main" id="{A517F20E-C393-4644-971E-190424794FAF}"/>
            </a:ext>
          </a:extLst>
        </xdr:cNvPr>
        <xdr:cNvSpPr txBox="1"/>
      </xdr:nvSpPr>
      <xdr:spPr>
        <a:xfrm>
          <a:off x="14735175" y="12964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642" name="フローチャート: 判断 641">
          <a:extLst>
            <a:ext uri="{FF2B5EF4-FFF2-40B4-BE49-F238E27FC236}">
              <a16:creationId xmlns:a16="http://schemas.microsoft.com/office/drawing/2014/main" id="{7B78EADD-B8D8-462E-A3F4-C5E0E84808D5}"/>
            </a:ext>
          </a:extLst>
        </xdr:cNvPr>
        <xdr:cNvSpPr/>
      </xdr:nvSpPr>
      <xdr:spPr>
        <a:xfrm>
          <a:off x="14649450" y="13113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643" name="フローチャート: 判断 642">
          <a:extLst>
            <a:ext uri="{FF2B5EF4-FFF2-40B4-BE49-F238E27FC236}">
              <a16:creationId xmlns:a16="http://schemas.microsoft.com/office/drawing/2014/main" id="{0FC7E6FA-9CB6-4D97-846E-30A5A2F54243}"/>
            </a:ext>
          </a:extLst>
        </xdr:cNvPr>
        <xdr:cNvSpPr/>
      </xdr:nvSpPr>
      <xdr:spPr>
        <a:xfrm>
          <a:off x="13887450" y="13134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644" name="フローチャート: 判断 643">
          <a:extLst>
            <a:ext uri="{FF2B5EF4-FFF2-40B4-BE49-F238E27FC236}">
              <a16:creationId xmlns:a16="http://schemas.microsoft.com/office/drawing/2014/main" id="{276FD4A9-1E36-4DED-984C-C4DDB6C14AA1}"/>
            </a:ext>
          </a:extLst>
        </xdr:cNvPr>
        <xdr:cNvSpPr/>
      </xdr:nvSpPr>
      <xdr:spPr>
        <a:xfrm>
          <a:off x="13096875" y="13105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45" name="フローチャート: 判断 644">
          <a:extLst>
            <a:ext uri="{FF2B5EF4-FFF2-40B4-BE49-F238E27FC236}">
              <a16:creationId xmlns:a16="http://schemas.microsoft.com/office/drawing/2014/main" id="{42C608AE-828C-4ABF-BBFF-554E62ED31E5}"/>
            </a:ext>
          </a:extLst>
        </xdr:cNvPr>
        <xdr:cNvSpPr/>
      </xdr:nvSpPr>
      <xdr:spPr>
        <a:xfrm>
          <a:off x="12296775" y="130994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46" name="フローチャート: 判断 645">
          <a:extLst>
            <a:ext uri="{FF2B5EF4-FFF2-40B4-BE49-F238E27FC236}">
              <a16:creationId xmlns:a16="http://schemas.microsoft.com/office/drawing/2014/main" id="{E7A49BC7-2E7B-4B7F-B7A5-BCFAFDC4B088}"/>
            </a:ext>
          </a:extLst>
        </xdr:cNvPr>
        <xdr:cNvSpPr/>
      </xdr:nvSpPr>
      <xdr:spPr>
        <a:xfrm>
          <a:off x="11487150" y="13087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2B8069A0-9E21-4F1C-881E-BDD26432005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7516EB7-CAB0-4AAF-A2CC-86C974F59DC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BCA5694A-07B6-4707-89DD-E5ED79DA2A8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5EC6569-BC2B-4CC1-B159-F7529DC2F9D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6859649D-7B78-4094-AB2D-59C1162943F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122174</xdr:rowOff>
    </xdr:from>
    <xdr:to>
      <xdr:col>85</xdr:col>
      <xdr:colOff>177800</xdr:colOff>
      <xdr:row>83</xdr:row>
      <xdr:rowOff>52324</xdr:rowOff>
    </xdr:to>
    <xdr:sp macro="" textlink="">
      <xdr:nvSpPr>
        <xdr:cNvPr id="652" name="楕円 651">
          <a:extLst>
            <a:ext uri="{FF2B5EF4-FFF2-40B4-BE49-F238E27FC236}">
              <a16:creationId xmlns:a16="http://schemas.microsoft.com/office/drawing/2014/main" id="{92F69FB4-B8E5-4186-87C7-652CF8DC92CF}"/>
            </a:ext>
          </a:extLst>
        </xdr:cNvPr>
        <xdr:cNvSpPr/>
      </xdr:nvSpPr>
      <xdr:spPr>
        <a:xfrm>
          <a:off x="14649450" y="134127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100601</xdr:rowOff>
    </xdr:from>
    <xdr:ext cx="405111" cy="259045"/>
    <xdr:sp macro="" textlink="">
      <xdr:nvSpPr>
        <xdr:cNvPr id="653" name="【児童館】&#10;有形固定資産減価償却率該当値テキスト">
          <a:extLst>
            <a:ext uri="{FF2B5EF4-FFF2-40B4-BE49-F238E27FC236}">
              <a16:creationId xmlns:a16="http://schemas.microsoft.com/office/drawing/2014/main" id="{971767B9-927A-466E-80E7-62957AE349B7}"/>
            </a:ext>
          </a:extLst>
        </xdr:cNvPr>
        <xdr:cNvSpPr txBox="1"/>
      </xdr:nvSpPr>
      <xdr:spPr>
        <a:xfrm>
          <a:off x="14735175" y="133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54" name="楕円 653">
          <a:extLst>
            <a:ext uri="{FF2B5EF4-FFF2-40B4-BE49-F238E27FC236}">
              <a16:creationId xmlns:a16="http://schemas.microsoft.com/office/drawing/2014/main" id="{BBDDEB94-EA13-458C-9B77-AD99F1943DEA}"/>
            </a:ext>
          </a:extLst>
        </xdr:cNvPr>
        <xdr:cNvSpPr/>
      </xdr:nvSpPr>
      <xdr:spPr>
        <a:xfrm>
          <a:off x="13887450" y="13374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140970</xdr:rowOff>
    </xdr:from>
    <xdr:to>
      <xdr:col>85</xdr:col>
      <xdr:colOff>127000</xdr:colOff>
      <xdr:row>83</xdr:row>
      <xdr:rowOff>1524</xdr:rowOff>
    </xdr:to>
    <xdr:cxnSp macro="">
      <xdr:nvCxnSpPr>
        <xdr:cNvPr id="655" name="直線コネクタ 654">
          <a:extLst>
            <a:ext uri="{FF2B5EF4-FFF2-40B4-BE49-F238E27FC236}">
              <a16:creationId xmlns:a16="http://schemas.microsoft.com/office/drawing/2014/main" id="{E1F5B15F-7F0F-4748-8A7A-6185BE1CC133}"/>
            </a:ext>
          </a:extLst>
        </xdr:cNvPr>
        <xdr:cNvCxnSpPr/>
      </xdr:nvCxnSpPr>
      <xdr:spPr>
        <a:xfrm>
          <a:off x="13935075" y="13431520"/>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6" name="楕円 655">
          <a:extLst>
            <a:ext uri="{FF2B5EF4-FFF2-40B4-BE49-F238E27FC236}">
              <a16:creationId xmlns:a16="http://schemas.microsoft.com/office/drawing/2014/main" id="{66E0698E-7058-418C-82B9-90E1FD661CA7}"/>
            </a:ext>
          </a:extLst>
        </xdr:cNvPr>
        <xdr:cNvSpPr/>
      </xdr:nvSpPr>
      <xdr:spPr>
        <a:xfrm>
          <a:off x="13096875" y="133089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140970</xdr:rowOff>
    </xdr:to>
    <xdr:cxnSp macro="">
      <xdr:nvCxnSpPr>
        <xdr:cNvPr id="657" name="直線コネクタ 656">
          <a:extLst>
            <a:ext uri="{FF2B5EF4-FFF2-40B4-BE49-F238E27FC236}">
              <a16:creationId xmlns:a16="http://schemas.microsoft.com/office/drawing/2014/main" id="{1570DC82-93A9-4E10-A793-BF00755ED74C}"/>
            </a:ext>
          </a:extLst>
        </xdr:cNvPr>
        <xdr:cNvCxnSpPr/>
      </xdr:nvCxnSpPr>
      <xdr:spPr>
        <a:xfrm>
          <a:off x="13144500" y="13356589"/>
          <a:ext cx="79057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58" name="楕円 657">
          <a:extLst>
            <a:ext uri="{FF2B5EF4-FFF2-40B4-BE49-F238E27FC236}">
              <a16:creationId xmlns:a16="http://schemas.microsoft.com/office/drawing/2014/main" id="{DB63A253-A81F-4D5D-B6DA-BCE0C2784C68}"/>
            </a:ext>
          </a:extLst>
        </xdr:cNvPr>
        <xdr:cNvSpPr/>
      </xdr:nvSpPr>
      <xdr:spPr>
        <a:xfrm>
          <a:off x="12296775" y="133089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72389</xdr:rowOff>
    </xdr:to>
    <xdr:cxnSp macro="">
      <xdr:nvCxnSpPr>
        <xdr:cNvPr id="659" name="直線コネクタ 658">
          <a:extLst>
            <a:ext uri="{FF2B5EF4-FFF2-40B4-BE49-F238E27FC236}">
              <a16:creationId xmlns:a16="http://schemas.microsoft.com/office/drawing/2014/main" id="{06D60DDF-E9A4-43E6-A330-12ED949D69C0}"/>
            </a:ext>
          </a:extLst>
        </xdr:cNvPr>
        <xdr:cNvCxnSpPr/>
      </xdr:nvCxnSpPr>
      <xdr:spPr>
        <a:xfrm>
          <a:off x="12344400" y="133565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154178</xdr:rowOff>
    </xdr:from>
    <xdr:to>
      <xdr:col>67</xdr:col>
      <xdr:colOff>101600</xdr:colOff>
      <xdr:row>82</xdr:row>
      <xdr:rowOff>84328</xdr:rowOff>
    </xdr:to>
    <xdr:sp macro="" textlink="">
      <xdr:nvSpPr>
        <xdr:cNvPr id="660" name="楕円 659">
          <a:extLst>
            <a:ext uri="{FF2B5EF4-FFF2-40B4-BE49-F238E27FC236}">
              <a16:creationId xmlns:a16="http://schemas.microsoft.com/office/drawing/2014/main" id="{7B56F55E-4E28-47F8-81A7-61B1CC56C846}"/>
            </a:ext>
          </a:extLst>
        </xdr:cNvPr>
        <xdr:cNvSpPr/>
      </xdr:nvSpPr>
      <xdr:spPr>
        <a:xfrm>
          <a:off x="11487150" y="132796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33528</xdr:rowOff>
    </xdr:from>
    <xdr:to>
      <xdr:col>71</xdr:col>
      <xdr:colOff>177800</xdr:colOff>
      <xdr:row>82</xdr:row>
      <xdr:rowOff>72389</xdr:rowOff>
    </xdr:to>
    <xdr:cxnSp macro="">
      <xdr:nvCxnSpPr>
        <xdr:cNvPr id="661" name="直線コネクタ 660">
          <a:extLst>
            <a:ext uri="{FF2B5EF4-FFF2-40B4-BE49-F238E27FC236}">
              <a16:creationId xmlns:a16="http://schemas.microsoft.com/office/drawing/2014/main" id="{93C39898-A62D-46CA-AF8F-810C65E96A63}"/>
            </a:ext>
          </a:extLst>
        </xdr:cNvPr>
        <xdr:cNvCxnSpPr/>
      </xdr:nvCxnSpPr>
      <xdr:spPr>
        <a:xfrm>
          <a:off x="11534775" y="13317728"/>
          <a:ext cx="809625"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662" name="n_1aveValue【児童館】&#10;有形固定資産減価償却率">
          <a:extLst>
            <a:ext uri="{FF2B5EF4-FFF2-40B4-BE49-F238E27FC236}">
              <a16:creationId xmlns:a16="http://schemas.microsoft.com/office/drawing/2014/main" id="{8879D426-0BE5-4712-B7A4-D0898749A46A}"/>
            </a:ext>
          </a:extLst>
        </xdr:cNvPr>
        <xdr:cNvSpPr txBox="1"/>
      </xdr:nvSpPr>
      <xdr:spPr>
        <a:xfrm>
          <a:off x="13745219" y="1292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663" name="n_2aveValue【児童館】&#10;有形固定資産減価償却率">
          <a:extLst>
            <a:ext uri="{FF2B5EF4-FFF2-40B4-BE49-F238E27FC236}">
              <a16:creationId xmlns:a16="http://schemas.microsoft.com/office/drawing/2014/main" id="{A2AA65E7-8BFE-4EA3-BB9B-5D00B1914E2A}"/>
            </a:ext>
          </a:extLst>
        </xdr:cNvPr>
        <xdr:cNvSpPr txBox="1"/>
      </xdr:nvSpPr>
      <xdr:spPr>
        <a:xfrm>
          <a:off x="12964169" y="1289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664" name="n_3aveValue【児童館】&#10;有形固定資産減価償却率">
          <a:extLst>
            <a:ext uri="{FF2B5EF4-FFF2-40B4-BE49-F238E27FC236}">
              <a16:creationId xmlns:a16="http://schemas.microsoft.com/office/drawing/2014/main" id="{4E1F5980-9ED1-485F-8D93-6A9B19D1C55D}"/>
            </a:ext>
          </a:extLst>
        </xdr:cNvPr>
        <xdr:cNvSpPr txBox="1"/>
      </xdr:nvSpPr>
      <xdr:spPr>
        <a:xfrm>
          <a:off x="12164069" y="128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665" name="n_4aveValue【児童館】&#10;有形固定資産減価償却率">
          <a:extLst>
            <a:ext uri="{FF2B5EF4-FFF2-40B4-BE49-F238E27FC236}">
              <a16:creationId xmlns:a16="http://schemas.microsoft.com/office/drawing/2014/main" id="{1D967B40-D602-480D-B612-72FE40DEADD6}"/>
            </a:ext>
          </a:extLst>
        </xdr:cNvPr>
        <xdr:cNvSpPr txBox="1"/>
      </xdr:nvSpPr>
      <xdr:spPr>
        <a:xfrm>
          <a:off x="11354444" y="1287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666" name="n_1mainValue【児童館】&#10;有形固定資産減価償却率">
          <a:extLst>
            <a:ext uri="{FF2B5EF4-FFF2-40B4-BE49-F238E27FC236}">
              <a16:creationId xmlns:a16="http://schemas.microsoft.com/office/drawing/2014/main" id="{3B38DD51-07C8-459C-BA43-E35DA0CA132C}"/>
            </a:ext>
          </a:extLst>
        </xdr:cNvPr>
        <xdr:cNvSpPr txBox="1"/>
      </xdr:nvSpPr>
      <xdr:spPr>
        <a:xfrm>
          <a:off x="13745219"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67" name="n_2mainValue【児童館】&#10;有形固定資産減価償却率">
          <a:extLst>
            <a:ext uri="{FF2B5EF4-FFF2-40B4-BE49-F238E27FC236}">
              <a16:creationId xmlns:a16="http://schemas.microsoft.com/office/drawing/2014/main" id="{7E814E29-7E2F-4D2C-A50E-42AD251C91A6}"/>
            </a:ext>
          </a:extLst>
        </xdr:cNvPr>
        <xdr:cNvSpPr txBox="1"/>
      </xdr:nvSpPr>
      <xdr:spPr>
        <a:xfrm>
          <a:off x="12964169"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68" name="n_3mainValue【児童館】&#10;有形固定資産減価償却率">
          <a:extLst>
            <a:ext uri="{FF2B5EF4-FFF2-40B4-BE49-F238E27FC236}">
              <a16:creationId xmlns:a16="http://schemas.microsoft.com/office/drawing/2014/main" id="{BAA2EF9D-85E3-4E9A-BC1D-413755D8214A}"/>
            </a:ext>
          </a:extLst>
        </xdr:cNvPr>
        <xdr:cNvSpPr txBox="1"/>
      </xdr:nvSpPr>
      <xdr:spPr>
        <a:xfrm>
          <a:off x="12164069" y="1340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75455</xdr:rowOff>
    </xdr:from>
    <xdr:ext cx="405111" cy="259045"/>
    <xdr:sp macro="" textlink="">
      <xdr:nvSpPr>
        <xdr:cNvPr id="669" name="n_4mainValue【児童館】&#10;有形固定資産減価償却率">
          <a:extLst>
            <a:ext uri="{FF2B5EF4-FFF2-40B4-BE49-F238E27FC236}">
              <a16:creationId xmlns:a16="http://schemas.microsoft.com/office/drawing/2014/main" id="{25BCEEA9-3323-4F07-B880-33A88B64E680}"/>
            </a:ext>
          </a:extLst>
        </xdr:cNvPr>
        <xdr:cNvSpPr txBox="1"/>
      </xdr:nvSpPr>
      <xdr:spPr>
        <a:xfrm>
          <a:off x="11354444" y="1336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4B249E0E-748D-45AB-BC27-CCC3239B82E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0EA41D2E-80A5-4D77-B1C1-FF3C5BD51D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0A274461-DB60-4718-B6B3-FE9C29A3C98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E3C0C3E2-D180-40D6-BF05-83527ADCDA8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49D59289-020F-4D4C-98D3-63F787167AC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9A7D0DB5-6E80-459B-A361-023038ED07C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CF45C5B4-AA68-4F27-9D97-FAACC860752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B21057A9-E676-4D1B-85CB-36EECBADD0F8}"/>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7EBECD7A-2CF1-4F69-B19D-8113FD4D337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04D8CEA0-CA8C-4370-B23E-82249946DD3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2F84CCAB-C23B-4678-BC67-F74A0426CF52}"/>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a:extLst>
            <a:ext uri="{FF2B5EF4-FFF2-40B4-BE49-F238E27FC236}">
              <a16:creationId xmlns:a16="http://schemas.microsoft.com/office/drawing/2014/main" id="{8C951A9B-348C-4AFE-85ED-57B1986F62F8}"/>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81B21877-C520-4EB5-A619-591ACD4746D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a:extLst>
            <a:ext uri="{FF2B5EF4-FFF2-40B4-BE49-F238E27FC236}">
              <a16:creationId xmlns:a16="http://schemas.microsoft.com/office/drawing/2014/main" id="{5B3EAD7E-DA20-47E2-B26C-801A01137441}"/>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3D3D235F-6689-489F-B825-F06852F63CE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id="{C10B7BD3-DE29-4318-848F-353D6D628F9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6C6DA108-1EA3-45CB-A423-9A0A6EFE3DAC}"/>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a:extLst>
            <a:ext uri="{FF2B5EF4-FFF2-40B4-BE49-F238E27FC236}">
              <a16:creationId xmlns:a16="http://schemas.microsoft.com/office/drawing/2014/main" id="{B717B912-301B-4B31-8B4B-114D4D0FA96B}"/>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20849A8C-ED7A-4AF6-92ED-7C304C2D056C}"/>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a:extLst>
            <a:ext uri="{FF2B5EF4-FFF2-40B4-BE49-F238E27FC236}">
              <a16:creationId xmlns:a16="http://schemas.microsoft.com/office/drawing/2014/main" id="{445D18E7-75D8-49EF-85D9-D967C69AB2EC}"/>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1F2A4A4B-39EE-46F7-AF5B-15BFF1E546D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B4B34258-ADAA-4726-B5A7-3802A92AEF0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6E22F89C-C69A-4635-B12C-CC8150C8C10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536D00F1-16E1-42DE-A5F9-3537A269FE1C}"/>
            </a:ext>
          </a:extLst>
        </xdr:cNvPr>
        <xdr:cNvCxnSpPr/>
      </xdr:nvCxnSpPr>
      <xdr:spPr>
        <a:xfrm flipV="1">
          <a:off x="19954239" y="127158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4" name="【児童館】&#10;一人当たり面積最小値テキスト">
          <a:extLst>
            <a:ext uri="{FF2B5EF4-FFF2-40B4-BE49-F238E27FC236}">
              <a16:creationId xmlns:a16="http://schemas.microsoft.com/office/drawing/2014/main" id="{57E87B11-BB9B-4A38-93B7-FF53E4F771BA}"/>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01D85AC3-4979-4308-8EE3-BADF38A3B2C1}"/>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96" name="【児童館】&#10;一人当たり面積最大値テキスト">
          <a:extLst>
            <a:ext uri="{FF2B5EF4-FFF2-40B4-BE49-F238E27FC236}">
              <a16:creationId xmlns:a16="http://schemas.microsoft.com/office/drawing/2014/main" id="{0E98FBBA-B65A-4CDC-95E9-266774D061FE}"/>
            </a:ext>
          </a:extLst>
        </xdr:cNvPr>
        <xdr:cNvSpPr txBox="1"/>
      </xdr:nvSpPr>
      <xdr:spPr>
        <a:xfrm>
          <a:off x="19992975"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97" name="直線コネクタ 696">
          <a:extLst>
            <a:ext uri="{FF2B5EF4-FFF2-40B4-BE49-F238E27FC236}">
              <a16:creationId xmlns:a16="http://schemas.microsoft.com/office/drawing/2014/main" id="{7689756E-F162-4E63-9061-D5C542EAEAEF}"/>
            </a:ext>
          </a:extLst>
        </xdr:cNvPr>
        <xdr:cNvCxnSpPr/>
      </xdr:nvCxnSpPr>
      <xdr:spPr>
        <a:xfrm>
          <a:off x="19878675" y="1271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98" name="【児童館】&#10;一人当たり面積平均値テキスト">
          <a:extLst>
            <a:ext uri="{FF2B5EF4-FFF2-40B4-BE49-F238E27FC236}">
              <a16:creationId xmlns:a16="http://schemas.microsoft.com/office/drawing/2014/main" id="{43E778AA-C7CF-45A6-A2E9-F6F263B62EFB}"/>
            </a:ext>
          </a:extLst>
        </xdr:cNvPr>
        <xdr:cNvSpPr txBox="1"/>
      </xdr:nvSpPr>
      <xdr:spPr>
        <a:xfrm>
          <a:off x="19992975" y="13246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99" name="フローチャート: 判断 698">
          <a:extLst>
            <a:ext uri="{FF2B5EF4-FFF2-40B4-BE49-F238E27FC236}">
              <a16:creationId xmlns:a16="http://schemas.microsoft.com/office/drawing/2014/main" id="{7D1C99A2-0A61-4096-86CB-0FC0CEDCF4C3}"/>
            </a:ext>
          </a:extLst>
        </xdr:cNvPr>
        <xdr:cNvSpPr/>
      </xdr:nvSpPr>
      <xdr:spPr>
        <a:xfrm>
          <a:off x="19897725"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0" name="フローチャート: 判断 699">
          <a:extLst>
            <a:ext uri="{FF2B5EF4-FFF2-40B4-BE49-F238E27FC236}">
              <a16:creationId xmlns:a16="http://schemas.microsoft.com/office/drawing/2014/main" id="{0436FD0A-DF0E-43A6-AD36-83C4013CA123}"/>
            </a:ext>
          </a:extLst>
        </xdr:cNvPr>
        <xdr:cNvSpPr/>
      </xdr:nvSpPr>
      <xdr:spPr>
        <a:xfrm>
          <a:off x="191547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1" name="フローチャート: 判断 700">
          <a:extLst>
            <a:ext uri="{FF2B5EF4-FFF2-40B4-BE49-F238E27FC236}">
              <a16:creationId xmlns:a16="http://schemas.microsoft.com/office/drawing/2014/main" id="{4BBDD7F9-B690-4CCD-B130-E2E39815D623}"/>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2" name="フローチャート: 判断 701">
          <a:extLst>
            <a:ext uri="{FF2B5EF4-FFF2-40B4-BE49-F238E27FC236}">
              <a16:creationId xmlns:a16="http://schemas.microsoft.com/office/drawing/2014/main" id="{2D33FDDD-44FF-40E6-B43A-E2B7B981B575}"/>
            </a:ext>
          </a:extLst>
        </xdr:cNvPr>
        <xdr:cNvSpPr/>
      </xdr:nvSpPr>
      <xdr:spPr>
        <a:xfrm>
          <a:off x="17554575" y="13392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3" name="フローチャート: 判断 702">
          <a:extLst>
            <a:ext uri="{FF2B5EF4-FFF2-40B4-BE49-F238E27FC236}">
              <a16:creationId xmlns:a16="http://schemas.microsoft.com/office/drawing/2014/main" id="{87B1B710-0B95-4A23-A445-B624D72ADB9C}"/>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4EEB451D-605B-45AA-8920-C5DAB44F2FB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43A1A592-CCEB-4403-A9BA-ED1C33352B1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84EFDABD-E730-44FE-8D4E-1F8E77D5693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F91D4CF-2025-4CBD-87F0-B60D15F05E3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733624B-C2AC-4894-BD86-26B0C87D1F1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09" name="楕円 708">
          <a:extLst>
            <a:ext uri="{FF2B5EF4-FFF2-40B4-BE49-F238E27FC236}">
              <a16:creationId xmlns:a16="http://schemas.microsoft.com/office/drawing/2014/main" id="{9DD0C658-BAB7-4BF0-9106-07FA5BAB8D24}"/>
            </a:ext>
          </a:extLst>
        </xdr:cNvPr>
        <xdr:cNvSpPr/>
      </xdr:nvSpPr>
      <xdr:spPr>
        <a:xfrm>
          <a:off x="19897725"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10" name="【児童館】&#10;一人当たり面積該当値テキスト">
          <a:extLst>
            <a:ext uri="{FF2B5EF4-FFF2-40B4-BE49-F238E27FC236}">
              <a16:creationId xmlns:a16="http://schemas.microsoft.com/office/drawing/2014/main" id="{5A93B9B8-94A5-42F0-92B6-8B08192C95F0}"/>
            </a:ext>
          </a:extLst>
        </xdr:cNvPr>
        <xdr:cNvSpPr txBox="1"/>
      </xdr:nvSpPr>
      <xdr:spPr>
        <a:xfrm>
          <a:off x="19992975"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11" name="楕円 710">
          <a:extLst>
            <a:ext uri="{FF2B5EF4-FFF2-40B4-BE49-F238E27FC236}">
              <a16:creationId xmlns:a16="http://schemas.microsoft.com/office/drawing/2014/main" id="{DCFAF754-1983-4011-9F67-C5BFE30AEC35}"/>
            </a:ext>
          </a:extLst>
        </xdr:cNvPr>
        <xdr:cNvSpPr/>
      </xdr:nvSpPr>
      <xdr:spPr>
        <a:xfrm>
          <a:off x="191547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12" name="直線コネクタ 711">
          <a:extLst>
            <a:ext uri="{FF2B5EF4-FFF2-40B4-BE49-F238E27FC236}">
              <a16:creationId xmlns:a16="http://schemas.microsoft.com/office/drawing/2014/main" id="{ADAC316B-BDA9-4C8F-A8C7-89AA552C30E3}"/>
            </a:ext>
          </a:extLst>
        </xdr:cNvPr>
        <xdr:cNvCxnSpPr/>
      </xdr:nvCxnSpPr>
      <xdr:spPr>
        <a:xfrm>
          <a:off x="19202400" y="138303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13" name="楕円 712">
          <a:extLst>
            <a:ext uri="{FF2B5EF4-FFF2-40B4-BE49-F238E27FC236}">
              <a16:creationId xmlns:a16="http://schemas.microsoft.com/office/drawing/2014/main" id="{2AD96BD3-9B61-4316-9347-0199E1E004B8}"/>
            </a:ext>
          </a:extLst>
        </xdr:cNvPr>
        <xdr:cNvSpPr/>
      </xdr:nvSpPr>
      <xdr:spPr>
        <a:xfrm>
          <a:off x="183451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14" name="直線コネクタ 713">
          <a:extLst>
            <a:ext uri="{FF2B5EF4-FFF2-40B4-BE49-F238E27FC236}">
              <a16:creationId xmlns:a16="http://schemas.microsoft.com/office/drawing/2014/main" id="{9FAE4CBE-4598-4FFF-B534-A02779126A73}"/>
            </a:ext>
          </a:extLst>
        </xdr:cNvPr>
        <xdr:cNvCxnSpPr/>
      </xdr:nvCxnSpPr>
      <xdr:spPr>
        <a:xfrm>
          <a:off x="18392775" y="138303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15" name="楕円 714">
          <a:extLst>
            <a:ext uri="{FF2B5EF4-FFF2-40B4-BE49-F238E27FC236}">
              <a16:creationId xmlns:a16="http://schemas.microsoft.com/office/drawing/2014/main" id="{2A5CC827-2608-466B-9073-9367657182AC}"/>
            </a:ext>
          </a:extLst>
        </xdr:cNvPr>
        <xdr:cNvSpPr/>
      </xdr:nvSpPr>
      <xdr:spPr>
        <a:xfrm>
          <a:off x="17554575" y="13782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16" name="直線コネクタ 715">
          <a:extLst>
            <a:ext uri="{FF2B5EF4-FFF2-40B4-BE49-F238E27FC236}">
              <a16:creationId xmlns:a16="http://schemas.microsoft.com/office/drawing/2014/main" id="{FAC73FFC-8AB0-44CD-9824-A96B54CE5312}"/>
            </a:ext>
          </a:extLst>
        </xdr:cNvPr>
        <xdr:cNvCxnSpPr/>
      </xdr:nvCxnSpPr>
      <xdr:spPr>
        <a:xfrm>
          <a:off x="17602200" y="13830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楕円 716">
          <a:extLst>
            <a:ext uri="{FF2B5EF4-FFF2-40B4-BE49-F238E27FC236}">
              <a16:creationId xmlns:a16="http://schemas.microsoft.com/office/drawing/2014/main" id="{E7E46C6D-8B08-422C-A3A0-0B5BDC26B78B}"/>
            </a:ext>
          </a:extLst>
        </xdr:cNvPr>
        <xdr:cNvSpPr/>
      </xdr:nvSpPr>
      <xdr:spPr>
        <a:xfrm>
          <a:off x="167544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18" name="直線コネクタ 717">
          <a:extLst>
            <a:ext uri="{FF2B5EF4-FFF2-40B4-BE49-F238E27FC236}">
              <a16:creationId xmlns:a16="http://schemas.microsoft.com/office/drawing/2014/main" id="{81570F07-1CB7-426F-ACEB-55AC07C6656D}"/>
            </a:ext>
          </a:extLst>
        </xdr:cNvPr>
        <xdr:cNvCxnSpPr/>
      </xdr:nvCxnSpPr>
      <xdr:spPr>
        <a:xfrm>
          <a:off x="16802100" y="1383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19" name="n_1aveValue【児童館】&#10;一人当たり面積">
          <a:extLst>
            <a:ext uri="{FF2B5EF4-FFF2-40B4-BE49-F238E27FC236}">
              <a16:creationId xmlns:a16="http://schemas.microsoft.com/office/drawing/2014/main" id="{224A358C-5479-4383-B246-28136D5A9012}"/>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0" name="n_2aveValue【児童館】&#10;一人当たり面積">
          <a:extLst>
            <a:ext uri="{FF2B5EF4-FFF2-40B4-BE49-F238E27FC236}">
              <a16:creationId xmlns:a16="http://schemas.microsoft.com/office/drawing/2014/main" id="{0D14E715-9412-4E1E-95FE-92213D05F3BB}"/>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1" name="n_3aveValue【児童館】&#10;一人当たり面積">
          <a:extLst>
            <a:ext uri="{FF2B5EF4-FFF2-40B4-BE49-F238E27FC236}">
              <a16:creationId xmlns:a16="http://schemas.microsoft.com/office/drawing/2014/main" id="{E43B6E31-07E2-4484-BBA8-941DCF1AEFF5}"/>
            </a:ext>
          </a:extLst>
        </xdr:cNvPr>
        <xdr:cNvSpPr txBox="1"/>
      </xdr:nvSpPr>
      <xdr:spPr>
        <a:xfrm>
          <a:off x="173832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2" name="n_4aveValue【児童館】&#10;一人当たり面積">
          <a:extLst>
            <a:ext uri="{FF2B5EF4-FFF2-40B4-BE49-F238E27FC236}">
              <a16:creationId xmlns:a16="http://schemas.microsoft.com/office/drawing/2014/main" id="{5D45EE8C-D08E-4E13-ABEB-31DDE98D7C39}"/>
            </a:ext>
          </a:extLst>
        </xdr:cNvPr>
        <xdr:cNvSpPr txBox="1"/>
      </xdr:nvSpPr>
      <xdr:spPr>
        <a:xfrm>
          <a:off x="16592627"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23" name="n_1mainValue【児童館】&#10;一人当たり面積">
          <a:extLst>
            <a:ext uri="{FF2B5EF4-FFF2-40B4-BE49-F238E27FC236}">
              <a16:creationId xmlns:a16="http://schemas.microsoft.com/office/drawing/2014/main" id="{0BF094D4-FFFC-47FE-BE91-7C52C57C070F}"/>
            </a:ext>
          </a:extLst>
        </xdr:cNvPr>
        <xdr:cNvSpPr txBox="1"/>
      </xdr:nvSpPr>
      <xdr:spPr>
        <a:xfrm>
          <a:off x="189834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24" name="n_2mainValue【児童館】&#10;一人当たり面積">
          <a:extLst>
            <a:ext uri="{FF2B5EF4-FFF2-40B4-BE49-F238E27FC236}">
              <a16:creationId xmlns:a16="http://schemas.microsoft.com/office/drawing/2014/main" id="{1019A464-2D4B-4737-8AE3-689BDD1929F8}"/>
            </a:ext>
          </a:extLst>
        </xdr:cNvPr>
        <xdr:cNvSpPr txBox="1"/>
      </xdr:nvSpPr>
      <xdr:spPr>
        <a:xfrm>
          <a:off x="181833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25" name="n_3mainValue【児童館】&#10;一人当たり面積">
          <a:extLst>
            <a:ext uri="{FF2B5EF4-FFF2-40B4-BE49-F238E27FC236}">
              <a16:creationId xmlns:a16="http://schemas.microsoft.com/office/drawing/2014/main" id="{6225723A-F0FA-486B-835C-437F1330BE6B}"/>
            </a:ext>
          </a:extLst>
        </xdr:cNvPr>
        <xdr:cNvSpPr txBox="1"/>
      </xdr:nvSpPr>
      <xdr:spPr>
        <a:xfrm>
          <a:off x="173832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26" name="n_4mainValue【児童館】&#10;一人当たり面積">
          <a:extLst>
            <a:ext uri="{FF2B5EF4-FFF2-40B4-BE49-F238E27FC236}">
              <a16:creationId xmlns:a16="http://schemas.microsoft.com/office/drawing/2014/main" id="{56032899-522C-415D-A6FE-843166823A12}"/>
            </a:ext>
          </a:extLst>
        </xdr:cNvPr>
        <xdr:cNvSpPr txBox="1"/>
      </xdr:nvSpPr>
      <xdr:spPr>
        <a:xfrm>
          <a:off x="16592627"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2EF561CA-FEAF-4910-B4B8-83F0B380D59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E7782C7F-2AC1-48ED-BDC7-651905A16AA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3FE51D66-AC7D-460C-90AC-93A41275A5C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8F102C33-34C2-4DAE-9286-CA66E913460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E7F343E9-682F-4408-8A14-EE59C5C6224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160C913B-4A87-433F-AB5B-223271D7CA9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DC475821-66A5-4CD2-9904-5B8853B4F74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E9BC848D-062A-4F64-A1ED-71D4E3E90323}"/>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a:extLst>
            <a:ext uri="{FF2B5EF4-FFF2-40B4-BE49-F238E27FC236}">
              <a16:creationId xmlns:a16="http://schemas.microsoft.com/office/drawing/2014/main" id="{5CC57D25-50CB-495B-8F6B-4ADCBA27B92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a:extLst>
            <a:ext uri="{FF2B5EF4-FFF2-40B4-BE49-F238E27FC236}">
              <a16:creationId xmlns:a16="http://schemas.microsoft.com/office/drawing/2014/main" id="{3468454C-9607-43A0-BBA3-F5B8001940B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a:extLst>
            <a:ext uri="{FF2B5EF4-FFF2-40B4-BE49-F238E27FC236}">
              <a16:creationId xmlns:a16="http://schemas.microsoft.com/office/drawing/2014/main" id="{3CE07C58-75A8-4D28-B9E0-B8EA0C79F56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a:extLst>
            <a:ext uri="{FF2B5EF4-FFF2-40B4-BE49-F238E27FC236}">
              <a16:creationId xmlns:a16="http://schemas.microsoft.com/office/drawing/2014/main" id="{AB09B956-9DE7-4008-A267-917B222881B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a:extLst>
            <a:ext uri="{FF2B5EF4-FFF2-40B4-BE49-F238E27FC236}">
              <a16:creationId xmlns:a16="http://schemas.microsoft.com/office/drawing/2014/main" id="{979E6431-155F-4DB1-8DB2-6E32DDA75F9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a:extLst>
            <a:ext uri="{FF2B5EF4-FFF2-40B4-BE49-F238E27FC236}">
              <a16:creationId xmlns:a16="http://schemas.microsoft.com/office/drawing/2014/main" id="{C658449B-196B-4271-947B-272AA2074AF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a:extLst>
            <a:ext uri="{FF2B5EF4-FFF2-40B4-BE49-F238E27FC236}">
              <a16:creationId xmlns:a16="http://schemas.microsoft.com/office/drawing/2014/main" id="{FBE5A849-DD92-4A55-B889-D150FD98D0D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a:extLst>
            <a:ext uri="{FF2B5EF4-FFF2-40B4-BE49-F238E27FC236}">
              <a16:creationId xmlns:a16="http://schemas.microsoft.com/office/drawing/2014/main" id="{9332FF00-6905-4EA4-AF6E-FA698876ED2E}"/>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6F35AAF7-1B02-4936-B7AC-52A094043C12}"/>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273F5013-8A27-4111-A258-5AE0FC914CA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63298678-8274-4A69-B4C7-4892CF1B6B7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多くの施設類型において、一人当たり延長・面積・有形固定資産（償却資産）額は、類似団体平均値より小さく一人当たりで見るとストック量が多い団体ではない。</a:t>
          </a:r>
        </a:p>
        <a:p>
          <a:r>
            <a:rPr kumimoji="1" lang="ja-JP" altLang="en-US" sz="1300">
              <a:latin typeface="ＭＳ Ｐゴシック" panose="020B0600070205080204" pitchFamily="50" charset="-128"/>
              <a:ea typeface="ＭＳ Ｐゴシック" panose="020B0600070205080204" pitchFamily="50" charset="-128"/>
            </a:rPr>
            <a:t>　施設の管理・更新のための財源は限られているものの、施設を健全な状態で維持管理し、適切なサービスを提供していく必要があるため、施設の長寿命化に取り組んでいるが、結果的に有形固定資産減価償却率も高くならざるを得ない。</a:t>
          </a:r>
        </a:p>
        <a:p>
          <a:r>
            <a:rPr kumimoji="1" lang="ja-JP" altLang="en-US" sz="1300">
              <a:latin typeface="ＭＳ Ｐゴシック" panose="020B0600070205080204" pitchFamily="50" charset="-128"/>
              <a:ea typeface="ＭＳ Ｐゴシック" panose="020B0600070205080204" pitchFamily="50" charset="-128"/>
            </a:rPr>
            <a:t>　主な施設類型別の分析としては、</a:t>
          </a:r>
        </a:p>
        <a:p>
          <a:r>
            <a:rPr kumimoji="1" lang="ja-JP" altLang="en-US" sz="1300">
              <a:latin typeface="ＭＳ Ｐゴシック" panose="020B0600070205080204" pitchFamily="50" charset="-128"/>
              <a:ea typeface="ＭＳ Ｐゴシック" panose="020B0600070205080204" pitchFamily="50" charset="-128"/>
            </a:rPr>
            <a:t>　・道路については、舗装体全体の更新に代えて、切削オーバーレイ等による舗装の長寿命化を図っていることにより償却率が高くなっている。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・公営住宅については、一人当たり面積は類似団体内で大きいが、昭和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年代にかけて多く建築された住宅について近年順次建て替えを進めていることから、償却率は類似団体内で平均的な水準に留まっているものと考える。</a:t>
          </a:r>
        </a:p>
        <a:p>
          <a:r>
            <a:rPr kumimoji="1" lang="ja-JP" altLang="en-US" sz="1300">
              <a:latin typeface="ＭＳ Ｐゴシック" panose="020B0600070205080204" pitchFamily="50" charset="-128"/>
              <a:ea typeface="ＭＳ Ｐゴシック" panose="020B0600070205080204" pitchFamily="50" charset="-128"/>
            </a:rPr>
            <a:t>　・幼稚園、保育園、学校施設などの償却率については、昭和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年代にかけて、特に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E6F7F8-A159-4FAF-840D-054E1035C87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20D148-BD39-4D99-AAB8-3D1845CB248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FB062C-F6BF-4FE8-9014-E604866421A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78CDB1-4350-436D-848C-A6A3516CC51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0D5D74-8887-4B71-9CE0-D3014083C95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B1FCD8-71C8-4812-8C7F-0351955F1E0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6CDE30-94B7-4145-8232-1C4F753DE48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96A1DE-D77F-4720-BB46-44E0B4417D9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CB0723-0DC5-4DD7-9623-1580408E05F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925FAB-00E8-498D-8C3B-DF253A23EEB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8EAFBE-4D72-474A-9194-742C355CA06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6D5C99-97AD-4974-92DD-C882D1B96FA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A743D6-F4DD-4AA2-BCFA-08407C52C62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4313E2-9EC8-4C2B-BBA1-CB9D45F9700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115A36-55CA-4859-AC47-DB929F414C1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3095F4-DDCA-4BEB-B4DA-D323EFBBC78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2A64B1-C21A-4966-B594-EC9B80CD1EF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84F81B-ADEA-4690-ABEF-262DDE3296B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3E212F-8DB9-4808-AC69-D57B8A974AD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A3FC5D-DB86-4B88-9C86-6EFF752EC1F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64DD68-587F-4806-9BB6-16AD095D95C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9BB0B1-3231-4D96-AAC1-84430B6D1F1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6DEDD3-D05E-4EB6-8E9F-1AC75A91301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489459-9A07-410D-85E0-44DB1B80AA2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50AE81-D091-48FF-9D60-199C8F429D3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7532C4-E639-47F2-800F-14EC143E57D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EE0C6-F521-4098-9E68-AD8F9D5702C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B70C25-F85A-4961-AB34-647CA5048CE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E94498-F47C-4D0C-A75F-C219D06F547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AE9C50-59D2-478B-9F22-FE840FA58F2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5889B3-B401-442C-8BB9-DDA98C35FB9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00E8BD-B60C-47FB-AE8B-81CBCCF4187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713869-E336-49B6-9CB1-B742D33C2EE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204C68-1C9E-4DDA-8D0B-0891675C8E9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3A6D02-67E9-4AE5-97BC-3775183C34C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740565-E9D9-4652-9BAD-3C3D94D34CD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B6DC81-BE93-4469-8B3E-E7870B8AADC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9FFB54-B525-47AB-892A-AA0D3C7FAD1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4A9382-2F3A-4473-B84A-25523396190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C17C1D-6E90-440A-A9F7-D8C6AAB6326F}"/>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A88694-66A6-49DC-B067-F71A53ADB5F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2839D40-FC1E-4092-ADCD-5584009AE47C}"/>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CFB4E11-9B77-458C-8C6F-B475823D26B2}"/>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FFD90139-92A6-4403-9220-8806460B04DC}"/>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1386264-DE60-4311-8784-06AA685F95D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6FFC0A4-71A3-482A-A35C-27448AFB6557}"/>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88C863-D2B5-41A3-9841-D2F4692E382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8902046-912C-42EB-AAC0-839D3A54EB7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0EE196-8F25-43B1-9533-5325D4A170B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1A096E7-6B9F-40F8-B2AD-E4F08FB1473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2C5A5D-9C17-4C66-A6DB-5E32407A089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2F33C4-1F98-492D-A847-E375FEE5221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74167C-9E79-44A6-A1F5-3CB3B5F3203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4CB236F-9CF9-484B-88BB-F0B8F241E08C}"/>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F3A19D8-A9C5-42E0-B024-C4D6CD89388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2E462A06-C528-4C28-B6D1-EDDB1684B637}"/>
            </a:ext>
          </a:extLst>
        </xdr:cNvPr>
        <xdr:cNvCxnSpPr/>
      </xdr:nvCxnSpPr>
      <xdr:spPr>
        <a:xfrm flipV="1">
          <a:off x="4180840" y="5475605"/>
          <a:ext cx="0" cy="121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92ED7413-8BA5-4993-B165-04CEB779C92A}"/>
            </a:ext>
          </a:extLst>
        </xdr:cNvPr>
        <xdr:cNvSpPr txBox="1"/>
      </xdr:nvSpPr>
      <xdr:spPr>
        <a:xfrm>
          <a:off x="421957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D3C529C7-7EB6-4390-8CC2-D66E69DCED9B}"/>
            </a:ext>
          </a:extLst>
        </xdr:cNvPr>
        <xdr:cNvCxnSpPr/>
      </xdr:nvCxnSpPr>
      <xdr:spPr>
        <a:xfrm>
          <a:off x="4105275" y="6693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E2139D04-323F-427F-86FE-6FF5F89ACAF8}"/>
            </a:ext>
          </a:extLst>
        </xdr:cNvPr>
        <xdr:cNvSpPr txBox="1"/>
      </xdr:nvSpPr>
      <xdr:spPr>
        <a:xfrm>
          <a:off x="4219575"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F3D49289-1958-4AE8-9A6F-03959BCEC104}"/>
            </a:ext>
          </a:extLst>
        </xdr:cNvPr>
        <xdr:cNvCxnSpPr/>
      </xdr:nvCxnSpPr>
      <xdr:spPr>
        <a:xfrm>
          <a:off x="4105275" y="5475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933FEA6-338B-47A2-A44A-55879FB79F6D}"/>
            </a:ext>
          </a:extLst>
        </xdr:cNvPr>
        <xdr:cNvSpPr txBox="1"/>
      </xdr:nvSpPr>
      <xdr:spPr>
        <a:xfrm>
          <a:off x="4219575" y="577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BD080AAA-CF2F-46F8-A8D4-AA035DAA5C82}"/>
            </a:ext>
          </a:extLst>
        </xdr:cNvPr>
        <xdr:cNvSpPr/>
      </xdr:nvSpPr>
      <xdr:spPr>
        <a:xfrm>
          <a:off x="4124325" y="5906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3ED50CA6-870D-46B4-81C7-A839FFF6B3E0}"/>
            </a:ext>
          </a:extLst>
        </xdr:cNvPr>
        <xdr:cNvSpPr/>
      </xdr:nvSpPr>
      <xdr:spPr>
        <a:xfrm>
          <a:off x="3381375" y="5836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0AF47701-A4A2-4ED5-8203-67F643B578AF}"/>
            </a:ext>
          </a:extLst>
        </xdr:cNvPr>
        <xdr:cNvSpPr/>
      </xdr:nvSpPr>
      <xdr:spPr>
        <a:xfrm>
          <a:off x="2571750" y="57746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981777D3-C5AB-44C0-B34E-7AD94FA8DF01}"/>
            </a:ext>
          </a:extLst>
        </xdr:cNvPr>
        <xdr:cNvSpPr/>
      </xdr:nvSpPr>
      <xdr:spPr>
        <a:xfrm>
          <a:off x="1781175" y="57219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A513AB9C-D10A-4E03-867D-F4727EC753FB}"/>
            </a:ext>
          </a:extLst>
        </xdr:cNvPr>
        <xdr:cNvSpPr/>
      </xdr:nvSpPr>
      <xdr:spPr>
        <a:xfrm>
          <a:off x="981075" y="5636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758443-30CD-4724-AA62-7A5E1AF1AD4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DC7806-2B48-42F0-B148-32F12D8F677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6A5662-F186-438F-8C62-26601BCB423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DDF92D-044F-4906-8D09-8B0FEFB456E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BEA225-9B66-4749-B1B2-3134D1D9CD3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73" name="楕円 72">
          <a:extLst>
            <a:ext uri="{FF2B5EF4-FFF2-40B4-BE49-F238E27FC236}">
              <a16:creationId xmlns:a16="http://schemas.microsoft.com/office/drawing/2014/main" id="{DF752D4F-9C60-434B-A18F-350458790EA3}"/>
            </a:ext>
          </a:extLst>
        </xdr:cNvPr>
        <xdr:cNvSpPr/>
      </xdr:nvSpPr>
      <xdr:spPr>
        <a:xfrm>
          <a:off x="4124325" y="6380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4" name="【図書館】&#10;有形固定資産減価償却率該当値テキスト">
          <a:extLst>
            <a:ext uri="{FF2B5EF4-FFF2-40B4-BE49-F238E27FC236}">
              <a16:creationId xmlns:a16="http://schemas.microsoft.com/office/drawing/2014/main" id="{F2EEA4AC-E2E5-4063-B728-CE77F18D4182}"/>
            </a:ext>
          </a:extLst>
        </xdr:cNvPr>
        <xdr:cNvSpPr txBox="1"/>
      </xdr:nvSpPr>
      <xdr:spPr>
        <a:xfrm>
          <a:off x="4219575"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xdr:rowOff>
    </xdr:from>
    <xdr:to>
      <xdr:col>20</xdr:col>
      <xdr:colOff>38100</xdr:colOff>
      <xdr:row>39</xdr:row>
      <xdr:rowOff>111760</xdr:rowOff>
    </xdr:to>
    <xdr:sp macro="" textlink="">
      <xdr:nvSpPr>
        <xdr:cNvPr id="75" name="楕円 74">
          <a:extLst>
            <a:ext uri="{FF2B5EF4-FFF2-40B4-BE49-F238E27FC236}">
              <a16:creationId xmlns:a16="http://schemas.microsoft.com/office/drawing/2014/main" id="{187A6714-E1FD-4524-8D6C-2BDB2C3E9CF6}"/>
            </a:ext>
          </a:extLst>
        </xdr:cNvPr>
        <xdr:cNvSpPr/>
      </xdr:nvSpPr>
      <xdr:spPr>
        <a:xfrm>
          <a:off x="3381375" y="63315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60960</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id="{C8F8F120-6490-4E1F-B880-418BCADC1C40}"/>
            </a:ext>
          </a:extLst>
        </xdr:cNvPr>
        <xdr:cNvCxnSpPr/>
      </xdr:nvCxnSpPr>
      <xdr:spPr>
        <a:xfrm>
          <a:off x="3429000" y="6388735"/>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78740</xdr:rowOff>
    </xdr:from>
    <xdr:to>
      <xdr:col>15</xdr:col>
      <xdr:colOff>101600</xdr:colOff>
      <xdr:row>39</xdr:row>
      <xdr:rowOff>8890</xdr:rowOff>
    </xdr:to>
    <xdr:sp macro="" textlink="">
      <xdr:nvSpPr>
        <xdr:cNvPr id="77" name="楕円 76">
          <a:extLst>
            <a:ext uri="{FF2B5EF4-FFF2-40B4-BE49-F238E27FC236}">
              <a16:creationId xmlns:a16="http://schemas.microsoft.com/office/drawing/2014/main" id="{0DABD8EB-9856-427B-8F6F-31D101948968}"/>
            </a:ext>
          </a:extLst>
        </xdr:cNvPr>
        <xdr:cNvSpPr/>
      </xdr:nvSpPr>
      <xdr:spPr>
        <a:xfrm>
          <a:off x="2571750" y="6241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39</xdr:row>
      <xdr:rowOff>60960</xdr:rowOff>
    </xdr:to>
    <xdr:cxnSp macro="">
      <xdr:nvCxnSpPr>
        <xdr:cNvPr id="78" name="直線コネクタ 77">
          <a:extLst>
            <a:ext uri="{FF2B5EF4-FFF2-40B4-BE49-F238E27FC236}">
              <a16:creationId xmlns:a16="http://schemas.microsoft.com/office/drawing/2014/main" id="{D94AD2AF-B4A5-49EB-89E0-9BE55B6848DC}"/>
            </a:ext>
          </a:extLst>
        </xdr:cNvPr>
        <xdr:cNvCxnSpPr/>
      </xdr:nvCxnSpPr>
      <xdr:spPr>
        <a:xfrm>
          <a:off x="2619375" y="6289040"/>
          <a:ext cx="809625"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a:extLst>
            <a:ext uri="{FF2B5EF4-FFF2-40B4-BE49-F238E27FC236}">
              <a16:creationId xmlns:a16="http://schemas.microsoft.com/office/drawing/2014/main" id="{9D293A01-DA75-49B2-8F77-89E49A2A1A19}"/>
            </a:ext>
          </a:extLst>
        </xdr:cNvPr>
        <xdr:cNvSpPr/>
      </xdr:nvSpPr>
      <xdr:spPr>
        <a:xfrm>
          <a:off x="1781175" y="6237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129540</xdr:rowOff>
    </xdr:to>
    <xdr:cxnSp macro="">
      <xdr:nvCxnSpPr>
        <xdr:cNvPr id="80" name="直線コネクタ 79">
          <a:extLst>
            <a:ext uri="{FF2B5EF4-FFF2-40B4-BE49-F238E27FC236}">
              <a16:creationId xmlns:a16="http://schemas.microsoft.com/office/drawing/2014/main" id="{28DE46EC-E624-48E0-A047-C0FA23EDFA91}"/>
            </a:ext>
          </a:extLst>
        </xdr:cNvPr>
        <xdr:cNvCxnSpPr/>
      </xdr:nvCxnSpPr>
      <xdr:spPr>
        <a:xfrm>
          <a:off x="1828800" y="628523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xdr:rowOff>
    </xdr:from>
    <xdr:to>
      <xdr:col>6</xdr:col>
      <xdr:colOff>38100</xdr:colOff>
      <xdr:row>38</xdr:row>
      <xdr:rowOff>107950</xdr:rowOff>
    </xdr:to>
    <xdr:sp macro="" textlink="">
      <xdr:nvSpPr>
        <xdr:cNvPr id="81" name="楕円 80">
          <a:extLst>
            <a:ext uri="{FF2B5EF4-FFF2-40B4-BE49-F238E27FC236}">
              <a16:creationId xmlns:a16="http://schemas.microsoft.com/office/drawing/2014/main" id="{60B93BA8-4701-46D6-A381-12E486B62E02}"/>
            </a:ext>
          </a:extLst>
        </xdr:cNvPr>
        <xdr:cNvSpPr/>
      </xdr:nvSpPr>
      <xdr:spPr>
        <a:xfrm>
          <a:off x="981075" y="6172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57150</xdr:rowOff>
    </xdr:from>
    <xdr:to>
      <xdr:col>10</xdr:col>
      <xdr:colOff>114300</xdr:colOff>
      <xdr:row>38</xdr:row>
      <xdr:rowOff>125730</xdr:rowOff>
    </xdr:to>
    <xdr:cxnSp macro="">
      <xdr:nvCxnSpPr>
        <xdr:cNvPr id="82" name="直線コネクタ 81">
          <a:extLst>
            <a:ext uri="{FF2B5EF4-FFF2-40B4-BE49-F238E27FC236}">
              <a16:creationId xmlns:a16="http://schemas.microsoft.com/office/drawing/2014/main" id="{3E197D7B-36E2-43EA-91C3-9BA221BD807F}"/>
            </a:ext>
          </a:extLst>
        </xdr:cNvPr>
        <xdr:cNvCxnSpPr/>
      </xdr:nvCxnSpPr>
      <xdr:spPr>
        <a:xfrm>
          <a:off x="1028700" y="6219825"/>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BB15BEE1-73BE-473E-ACF3-266E515C412A}"/>
            </a:ext>
          </a:extLst>
        </xdr:cNvPr>
        <xdr:cNvSpPr txBox="1"/>
      </xdr:nvSpPr>
      <xdr:spPr>
        <a:xfrm>
          <a:off x="3239144" y="562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2A14A744-C6ED-4073-8CDB-89EC503CECED}"/>
            </a:ext>
          </a:extLst>
        </xdr:cNvPr>
        <xdr:cNvSpPr txBox="1"/>
      </xdr:nvSpPr>
      <xdr:spPr>
        <a:xfrm>
          <a:off x="2439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CF46937D-C1AB-4CE0-9289-4959A303B7FC}"/>
            </a:ext>
          </a:extLst>
        </xdr:cNvPr>
        <xdr:cNvSpPr txBox="1"/>
      </xdr:nvSpPr>
      <xdr:spPr>
        <a:xfrm>
          <a:off x="1648469" y="551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0992A90A-5E3C-4F8E-8B3C-34110F0A9A8C}"/>
            </a:ext>
          </a:extLst>
        </xdr:cNvPr>
        <xdr:cNvSpPr txBox="1"/>
      </xdr:nvSpPr>
      <xdr:spPr>
        <a:xfrm>
          <a:off x="848369" y="54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102887</xdr:rowOff>
    </xdr:from>
    <xdr:ext cx="405111" cy="259045"/>
    <xdr:sp macro="" textlink="">
      <xdr:nvSpPr>
        <xdr:cNvPr id="87" name="n_1mainValue【図書館】&#10;有形固定資産減価償却率">
          <a:extLst>
            <a:ext uri="{FF2B5EF4-FFF2-40B4-BE49-F238E27FC236}">
              <a16:creationId xmlns:a16="http://schemas.microsoft.com/office/drawing/2014/main" id="{C6854B08-9024-4828-9C22-1973E849B4D2}"/>
            </a:ext>
          </a:extLst>
        </xdr:cNvPr>
        <xdr:cNvSpPr txBox="1"/>
      </xdr:nvSpPr>
      <xdr:spPr>
        <a:xfrm>
          <a:off x="32391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xdr:rowOff>
    </xdr:from>
    <xdr:ext cx="405111" cy="259045"/>
    <xdr:sp macro="" textlink="">
      <xdr:nvSpPr>
        <xdr:cNvPr id="88" name="n_2mainValue【図書館】&#10;有形固定資産減価償却率">
          <a:extLst>
            <a:ext uri="{FF2B5EF4-FFF2-40B4-BE49-F238E27FC236}">
              <a16:creationId xmlns:a16="http://schemas.microsoft.com/office/drawing/2014/main" id="{ACE9AB06-A5C1-4BB4-A49D-45F71C1C5E8B}"/>
            </a:ext>
          </a:extLst>
        </xdr:cNvPr>
        <xdr:cNvSpPr txBox="1"/>
      </xdr:nvSpPr>
      <xdr:spPr>
        <a:xfrm>
          <a:off x="2439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図書館】&#10;有形固定資産減価償却率">
          <a:extLst>
            <a:ext uri="{FF2B5EF4-FFF2-40B4-BE49-F238E27FC236}">
              <a16:creationId xmlns:a16="http://schemas.microsoft.com/office/drawing/2014/main" id="{14892130-AE93-4EC3-AD5F-2BD769D79EE9}"/>
            </a:ext>
          </a:extLst>
        </xdr:cNvPr>
        <xdr:cNvSpPr txBox="1"/>
      </xdr:nvSpPr>
      <xdr:spPr>
        <a:xfrm>
          <a:off x="1648469"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99077</xdr:rowOff>
    </xdr:from>
    <xdr:ext cx="405111" cy="259045"/>
    <xdr:sp macro="" textlink="">
      <xdr:nvSpPr>
        <xdr:cNvPr id="90" name="n_4mainValue【図書館】&#10;有形固定資産減価償却率">
          <a:extLst>
            <a:ext uri="{FF2B5EF4-FFF2-40B4-BE49-F238E27FC236}">
              <a16:creationId xmlns:a16="http://schemas.microsoft.com/office/drawing/2014/main" id="{C92AE8B6-2A22-492F-AA85-D3E2F436C514}"/>
            </a:ext>
          </a:extLst>
        </xdr:cNvPr>
        <xdr:cNvSpPr txBox="1"/>
      </xdr:nvSpPr>
      <xdr:spPr>
        <a:xfrm>
          <a:off x="848369"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0A88B9D-94D1-4BE4-9E26-0B994CD0E67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3C0117-7E28-47C7-AAD3-CBA013F3C57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B38A4E9-E1C2-4EFB-AD0C-ED910E02BC74}"/>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4305BA6-B399-45EB-865F-F3B648FE83D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CB512D-3246-493E-93BB-DA8B225C3BA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F6DF19A-322F-48CC-B2DB-BF3E3321986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F8DC65-D446-490C-A827-B39882661D6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76928E-156B-4B30-AC5B-3DE6C054E85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9F7A5F5-2013-4535-9A44-7847F6C215A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854AD56-B1CD-4F2F-825E-FB6AF3C6FFE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63235B43-7DAB-468B-BB6A-E48AA3EE6A33}"/>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04B1D81-F985-4829-B34A-8BE28F8386D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E7818D8-9A3F-450C-8F19-8D6778E6BAB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BAFCA4-2594-4E8A-A508-101505219A7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2944509-3E0E-48AF-BA86-3809F5284F4B}"/>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E237CD8-CA8C-4E91-B77E-59821E2473F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1AE8D8DE-926B-49E0-99E1-807851B935B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6A0E58B-77C9-4D03-B7DE-C4F0774CC31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6688CE3-F001-472A-B2ED-EE526CE43B36}"/>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A3B14D6-665C-4C65-BE5E-67055AB8332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3E8F196-EAAD-4BEA-A96D-D30B99207094}"/>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F376ECE-0CAE-4B83-A8FB-E06429D6A1B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6DB65B5-EF77-4F8D-B79D-A755C0245F1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E38E8A5-65CA-4357-80C4-99BB579BB26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1969B366-732A-414C-A13E-7FDB1DCB2D0A}"/>
            </a:ext>
          </a:extLst>
        </xdr:cNvPr>
        <xdr:cNvCxnSpPr/>
      </xdr:nvCxnSpPr>
      <xdr:spPr>
        <a:xfrm flipV="1">
          <a:off x="9429115" y="54864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B759F651-2AA4-408F-BBA5-6D98472AEF66}"/>
            </a:ext>
          </a:extLst>
        </xdr:cNvPr>
        <xdr:cNvSpPr txBox="1"/>
      </xdr:nvSpPr>
      <xdr:spPr>
        <a:xfrm>
          <a:off x="946785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BC163F13-1AC0-412F-B805-6854667A9091}"/>
            </a:ext>
          </a:extLst>
        </xdr:cNvPr>
        <xdr:cNvCxnSpPr/>
      </xdr:nvCxnSpPr>
      <xdr:spPr>
        <a:xfrm>
          <a:off x="9363075" y="6886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8E32BC0D-82BD-4CF6-B06C-24B4A21A30E2}"/>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32C57B5F-CA5C-43E8-A94A-32024E0BBA0E}"/>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AD0D48C2-F0A8-40BF-B033-FD5EF2EA7B38}"/>
            </a:ext>
          </a:extLst>
        </xdr:cNvPr>
        <xdr:cNvSpPr txBox="1"/>
      </xdr:nvSpPr>
      <xdr:spPr>
        <a:xfrm>
          <a:off x="946785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B759D7FD-765B-4B72-AC7D-AC2614E3CBC8}"/>
            </a:ext>
          </a:extLst>
        </xdr:cNvPr>
        <xdr:cNvSpPr/>
      </xdr:nvSpPr>
      <xdr:spPr>
        <a:xfrm>
          <a:off x="9401175" y="64865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3D615E27-4401-4C80-915B-4A609142254A}"/>
            </a:ext>
          </a:extLst>
        </xdr:cNvPr>
        <xdr:cNvSpPr/>
      </xdr:nvSpPr>
      <xdr:spPr>
        <a:xfrm>
          <a:off x="86391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242AA58B-E55F-4DB3-964D-EE939C23A3DC}"/>
            </a:ext>
          </a:extLst>
        </xdr:cNvPr>
        <xdr:cNvSpPr/>
      </xdr:nvSpPr>
      <xdr:spPr>
        <a:xfrm>
          <a:off x="7839075" y="64865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2354AEE2-8C8B-4162-895C-C099A8146419}"/>
            </a:ext>
          </a:extLst>
        </xdr:cNvPr>
        <xdr:cNvSpPr/>
      </xdr:nvSpPr>
      <xdr:spPr>
        <a:xfrm>
          <a:off x="7029450" y="6486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CB742B6F-22E1-4E41-9479-699FCE2FD5C4}"/>
            </a:ext>
          </a:extLst>
        </xdr:cNvPr>
        <xdr:cNvSpPr/>
      </xdr:nvSpPr>
      <xdr:spPr>
        <a:xfrm>
          <a:off x="62388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F0A44C-AC5C-4576-95A8-C205A67DEBA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ECE5A4-41D7-4975-BE88-4CCB20233D2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9EADDE7-0B4F-4B51-8B72-E87DCBA501F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3A01AC4-A0C6-4B8B-9A8B-55D287CB171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67B389-9938-4BBF-B960-05B3AE0C0D1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0BBBCB00-4333-4650-975D-9F586B31DE99}"/>
            </a:ext>
          </a:extLst>
        </xdr:cNvPr>
        <xdr:cNvSpPr/>
      </xdr:nvSpPr>
      <xdr:spPr>
        <a:xfrm>
          <a:off x="9401175" y="65913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88712677-A28A-4EFC-A7CF-64832CB03F3C}"/>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62E8A7C0-4F03-498C-83F4-5C9E5F30350E}"/>
            </a:ext>
          </a:extLst>
        </xdr:cNvPr>
        <xdr:cNvSpPr/>
      </xdr:nvSpPr>
      <xdr:spPr>
        <a:xfrm>
          <a:off x="86391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15322ED4-4DB8-4712-B53F-4BD9AF4D6622}"/>
            </a:ext>
          </a:extLst>
        </xdr:cNvPr>
        <xdr:cNvCxnSpPr/>
      </xdr:nvCxnSpPr>
      <xdr:spPr>
        <a:xfrm>
          <a:off x="8686800" y="66389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31D2C5F5-BE60-48BD-81AE-EE9EAEB344ED}"/>
            </a:ext>
          </a:extLst>
        </xdr:cNvPr>
        <xdr:cNvSpPr/>
      </xdr:nvSpPr>
      <xdr:spPr>
        <a:xfrm>
          <a:off x="7839075" y="6591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E4685C42-CE33-4134-B4EA-5C781C9B75BD}"/>
            </a:ext>
          </a:extLst>
        </xdr:cNvPr>
        <xdr:cNvCxnSpPr/>
      </xdr:nvCxnSpPr>
      <xdr:spPr>
        <a:xfrm>
          <a:off x="7886700" y="6638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5233B8B2-1E4B-4ABB-838E-B0D08A15879C}"/>
            </a:ext>
          </a:extLst>
        </xdr:cNvPr>
        <xdr:cNvSpPr/>
      </xdr:nvSpPr>
      <xdr:spPr>
        <a:xfrm>
          <a:off x="7029450" y="6591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45A90850-F168-4D4A-A2BA-7E81AA33CAA1}"/>
            </a:ext>
          </a:extLst>
        </xdr:cNvPr>
        <xdr:cNvCxnSpPr/>
      </xdr:nvCxnSpPr>
      <xdr:spPr>
        <a:xfrm>
          <a:off x="7077075" y="6638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8E64D0E1-5D3B-467D-B3CF-5E184C3403D2}"/>
            </a:ext>
          </a:extLst>
        </xdr:cNvPr>
        <xdr:cNvSpPr/>
      </xdr:nvSpPr>
      <xdr:spPr>
        <a:xfrm>
          <a:off x="62388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362112B0-1143-44B2-9BBC-E9F956CA6223}"/>
            </a:ext>
          </a:extLst>
        </xdr:cNvPr>
        <xdr:cNvCxnSpPr/>
      </xdr:nvCxnSpPr>
      <xdr:spPr>
        <a:xfrm>
          <a:off x="6286500" y="6638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18D6E410-6D2E-42D4-B847-E29AAA87583F}"/>
            </a:ext>
          </a:extLst>
        </xdr:cNvPr>
        <xdr:cNvSpPr txBox="1"/>
      </xdr:nvSpPr>
      <xdr:spPr>
        <a:xfrm>
          <a:off x="845827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13A8A486-3043-4CEB-8E27-C17E329FA256}"/>
            </a:ext>
          </a:extLst>
        </xdr:cNvPr>
        <xdr:cNvSpPr txBox="1"/>
      </xdr:nvSpPr>
      <xdr:spPr>
        <a:xfrm>
          <a:off x="76772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DC3949D0-ACAA-4BBA-BDFA-343E81F3B287}"/>
            </a:ext>
          </a:extLst>
        </xdr:cNvPr>
        <xdr:cNvSpPr txBox="1"/>
      </xdr:nvSpPr>
      <xdr:spPr>
        <a:xfrm>
          <a:off x="68676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E5A945A2-21BC-4A5E-AD9C-5ADCABBFB645}"/>
            </a:ext>
          </a:extLst>
        </xdr:cNvPr>
        <xdr:cNvSpPr txBox="1"/>
      </xdr:nvSpPr>
      <xdr:spPr>
        <a:xfrm>
          <a:off x="60675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25F0D43F-2EA2-4953-AA10-31F42256592A}"/>
            </a:ext>
          </a:extLst>
        </xdr:cNvPr>
        <xdr:cNvSpPr txBox="1"/>
      </xdr:nvSpPr>
      <xdr:spPr>
        <a:xfrm>
          <a:off x="845827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FF7C67A3-EDCB-42D0-B3B4-D06A38BA1BF5}"/>
            </a:ext>
          </a:extLst>
        </xdr:cNvPr>
        <xdr:cNvSpPr txBox="1"/>
      </xdr:nvSpPr>
      <xdr:spPr>
        <a:xfrm>
          <a:off x="767722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F371E22F-65EF-4E8D-B5E1-2FE5FF4336DB}"/>
            </a:ext>
          </a:extLst>
        </xdr:cNvPr>
        <xdr:cNvSpPr txBox="1"/>
      </xdr:nvSpPr>
      <xdr:spPr>
        <a:xfrm>
          <a:off x="68676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a:extLst>
            <a:ext uri="{FF2B5EF4-FFF2-40B4-BE49-F238E27FC236}">
              <a16:creationId xmlns:a16="http://schemas.microsoft.com/office/drawing/2014/main" id="{92619D66-165D-4E45-A019-72C732F865BC}"/>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240615-AD0D-4960-9025-8A8BEB18BCA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B84F2C4-E053-456E-82F2-626BEB67E59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DDC02AB-B0C4-4899-ADF2-B3E4B0DC910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BADBF86-316C-46B1-8378-3975025B380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3E9FC5F-252F-43A8-9B4B-445B33FE4E6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8EE7B00-D001-4836-AAA2-966B845C244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D66DE72-440A-4BD4-88FB-23B099B16FC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FF464BD-7E77-4A92-BC4D-878E9B67046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9E32C81-FCDF-4910-B4A5-B21F8F1EB31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D096814-CDC3-4ED1-908A-1CA38535BD2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C77AEE1-6D38-47B8-9A73-B03EC8BC71A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6976868-1323-406C-9F6B-2D831A4EAEF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150177DD-2DFB-461D-8396-9D7586521B65}"/>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B22F5E5-1674-4D07-9F24-E1B24098A08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2CA401EA-D2BF-4DC1-877C-4FD74D706EC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D6D1DA8-AE87-47CA-ADE5-218A000E603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F65CD6F-7DFC-49D2-B511-3BE67FC9C768}"/>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8339A0DE-E369-4188-80D6-49018E5AF72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82DB84D-7831-45D2-82B5-7D946F5880A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CFA026C-5F86-4EC2-B7F9-1E6D82891A2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1B55DD4-83C0-4317-8DA0-C752A0D86208}"/>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21CDA15-6E86-4172-B9A2-B9B80E16548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25C7C239-1FD5-476E-AE0C-2D1E3B234CF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6AEF7C2-01ED-457D-BE1E-B7085609F00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A24C55FC-2F26-4E51-98B3-B516B79AB784}"/>
            </a:ext>
          </a:extLst>
        </xdr:cNvPr>
        <xdr:cNvCxnSpPr/>
      </xdr:nvCxnSpPr>
      <xdr:spPr>
        <a:xfrm flipV="1">
          <a:off x="4180840" y="8946515"/>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AF5FE5AF-13A0-4C94-AB6A-2D8823495847}"/>
            </a:ext>
          </a:extLst>
        </xdr:cNvPr>
        <xdr:cNvSpPr txBox="1"/>
      </xdr:nvSpPr>
      <xdr:spPr>
        <a:xfrm>
          <a:off x="4219575"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9EDE0464-E743-48FC-97FE-64657AD6540F}"/>
            </a:ext>
          </a:extLst>
        </xdr:cNvPr>
        <xdr:cNvCxnSpPr/>
      </xdr:nvCxnSpPr>
      <xdr:spPr>
        <a:xfrm>
          <a:off x="4105275" y="10351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080D6C2-7FF1-4980-A600-6272C43BFD86}"/>
            </a:ext>
          </a:extLst>
        </xdr:cNvPr>
        <xdr:cNvSpPr txBox="1"/>
      </xdr:nvSpPr>
      <xdr:spPr>
        <a:xfrm>
          <a:off x="42195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C62688B8-F2F9-4DF3-AA17-CD74E51B2DF0}"/>
            </a:ext>
          </a:extLst>
        </xdr:cNvPr>
        <xdr:cNvCxnSpPr/>
      </xdr:nvCxnSpPr>
      <xdr:spPr>
        <a:xfrm>
          <a:off x="4105275"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6A0F816-18DD-4825-8491-0DB9901C5BE6}"/>
            </a:ext>
          </a:extLst>
        </xdr:cNvPr>
        <xdr:cNvSpPr txBox="1"/>
      </xdr:nvSpPr>
      <xdr:spPr>
        <a:xfrm>
          <a:off x="4219575" y="9267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9C272BBD-336B-4617-8BB3-65F54BADCA5B}"/>
            </a:ext>
          </a:extLst>
        </xdr:cNvPr>
        <xdr:cNvSpPr/>
      </xdr:nvSpPr>
      <xdr:spPr>
        <a:xfrm>
          <a:off x="4124325" y="94037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DCAA2487-0123-44E7-AF17-96D061D703E2}"/>
            </a:ext>
          </a:extLst>
        </xdr:cNvPr>
        <xdr:cNvSpPr/>
      </xdr:nvSpPr>
      <xdr:spPr>
        <a:xfrm>
          <a:off x="3381375" y="9371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819FF8FA-5562-451E-8E8D-CD084A840BD9}"/>
            </a:ext>
          </a:extLst>
        </xdr:cNvPr>
        <xdr:cNvSpPr/>
      </xdr:nvSpPr>
      <xdr:spPr>
        <a:xfrm>
          <a:off x="2571750" y="93179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43E352C8-6247-49DD-B933-CE2F89B7E489}"/>
            </a:ext>
          </a:extLst>
        </xdr:cNvPr>
        <xdr:cNvSpPr/>
      </xdr:nvSpPr>
      <xdr:spPr>
        <a:xfrm>
          <a:off x="1781175" y="9257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81FF58AB-B3E0-44BC-B192-503DF62ABB5A}"/>
            </a:ext>
          </a:extLst>
        </xdr:cNvPr>
        <xdr:cNvSpPr/>
      </xdr:nvSpPr>
      <xdr:spPr>
        <a:xfrm>
          <a:off x="981075" y="92132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47E2E7-77E9-43EB-A823-4397B8CF0CC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8EB1B50-9160-47DB-A790-CA64CBE71B5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F4D0BE-AF33-4384-82E0-88A793B36F2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86CFCFF-22FB-4F11-A731-9C8F71683D7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D9D7F0A-43B4-47E2-A452-6B66CC6D0B0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9" name="楕円 188">
          <a:extLst>
            <a:ext uri="{FF2B5EF4-FFF2-40B4-BE49-F238E27FC236}">
              <a16:creationId xmlns:a16="http://schemas.microsoft.com/office/drawing/2014/main" id="{409B5F98-C2CE-4A28-899A-DEBC2E5C7B18}"/>
            </a:ext>
          </a:extLst>
        </xdr:cNvPr>
        <xdr:cNvSpPr/>
      </xdr:nvSpPr>
      <xdr:spPr>
        <a:xfrm>
          <a:off x="4124325" y="9848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512E5D4-F354-4885-A532-C9894510F610}"/>
            </a:ext>
          </a:extLst>
        </xdr:cNvPr>
        <xdr:cNvSpPr txBox="1"/>
      </xdr:nvSpPr>
      <xdr:spPr>
        <a:xfrm>
          <a:off x="4219575"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1" name="楕円 190">
          <a:extLst>
            <a:ext uri="{FF2B5EF4-FFF2-40B4-BE49-F238E27FC236}">
              <a16:creationId xmlns:a16="http://schemas.microsoft.com/office/drawing/2014/main" id="{82959AE6-577D-4713-BDB1-1D8CDCA0EE15}"/>
            </a:ext>
          </a:extLst>
        </xdr:cNvPr>
        <xdr:cNvSpPr/>
      </xdr:nvSpPr>
      <xdr:spPr>
        <a:xfrm>
          <a:off x="3381375" y="9831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0</xdr:rowOff>
    </xdr:to>
    <xdr:cxnSp macro="">
      <xdr:nvCxnSpPr>
        <xdr:cNvPr id="192" name="直線コネクタ 191">
          <a:extLst>
            <a:ext uri="{FF2B5EF4-FFF2-40B4-BE49-F238E27FC236}">
              <a16:creationId xmlns:a16="http://schemas.microsoft.com/office/drawing/2014/main" id="{199A0769-8A46-4FFB-A8E4-938CE6F90D4F}"/>
            </a:ext>
          </a:extLst>
        </xdr:cNvPr>
        <xdr:cNvCxnSpPr/>
      </xdr:nvCxnSpPr>
      <xdr:spPr>
        <a:xfrm>
          <a:off x="3429000" y="988822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3" name="楕円 192">
          <a:extLst>
            <a:ext uri="{FF2B5EF4-FFF2-40B4-BE49-F238E27FC236}">
              <a16:creationId xmlns:a16="http://schemas.microsoft.com/office/drawing/2014/main" id="{06289C67-888C-485C-A931-4323AF74ADEA}"/>
            </a:ext>
          </a:extLst>
        </xdr:cNvPr>
        <xdr:cNvSpPr/>
      </xdr:nvSpPr>
      <xdr:spPr>
        <a:xfrm>
          <a:off x="2571750"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3810</xdr:rowOff>
    </xdr:to>
    <xdr:cxnSp macro="">
      <xdr:nvCxnSpPr>
        <xdr:cNvPr id="194" name="直線コネクタ 193">
          <a:extLst>
            <a:ext uri="{FF2B5EF4-FFF2-40B4-BE49-F238E27FC236}">
              <a16:creationId xmlns:a16="http://schemas.microsoft.com/office/drawing/2014/main" id="{31938623-1FE9-4943-88F2-51BA40F1A669}"/>
            </a:ext>
          </a:extLst>
        </xdr:cNvPr>
        <xdr:cNvCxnSpPr/>
      </xdr:nvCxnSpPr>
      <xdr:spPr>
        <a:xfrm flipV="1">
          <a:off x="2619375" y="9888220"/>
          <a:ext cx="8096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5" name="楕円 194">
          <a:extLst>
            <a:ext uri="{FF2B5EF4-FFF2-40B4-BE49-F238E27FC236}">
              <a16:creationId xmlns:a16="http://schemas.microsoft.com/office/drawing/2014/main" id="{2A308DD2-8526-4B76-BDBB-7D7F8FC5C5DF}"/>
            </a:ext>
          </a:extLst>
        </xdr:cNvPr>
        <xdr:cNvSpPr/>
      </xdr:nvSpPr>
      <xdr:spPr>
        <a:xfrm>
          <a:off x="1781175" y="98463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3810</xdr:rowOff>
    </xdr:to>
    <xdr:cxnSp macro="">
      <xdr:nvCxnSpPr>
        <xdr:cNvPr id="196" name="直線コネクタ 195">
          <a:extLst>
            <a:ext uri="{FF2B5EF4-FFF2-40B4-BE49-F238E27FC236}">
              <a16:creationId xmlns:a16="http://schemas.microsoft.com/office/drawing/2014/main" id="{722479CC-2514-4D55-814B-6CDBDB65A692}"/>
            </a:ext>
          </a:extLst>
        </xdr:cNvPr>
        <xdr:cNvCxnSpPr/>
      </xdr:nvCxnSpPr>
      <xdr:spPr>
        <a:xfrm>
          <a:off x="1828800" y="989393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197" name="楕円 196">
          <a:extLst>
            <a:ext uri="{FF2B5EF4-FFF2-40B4-BE49-F238E27FC236}">
              <a16:creationId xmlns:a16="http://schemas.microsoft.com/office/drawing/2014/main" id="{E8C9C073-5FED-43F8-9649-2DE51A96A961}"/>
            </a:ext>
          </a:extLst>
        </xdr:cNvPr>
        <xdr:cNvSpPr/>
      </xdr:nvSpPr>
      <xdr:spPr>
        <a:xfrm>
          <a:off x="981075" y="9650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61</xdr:row>
      <xdr:rowOff>3810</xdr:rowOff>
    </xdr:to>
    <xdr:cxnSp macro="">
      <xdr:nvCxnSpPr>
        <xdr:cNvPr id="198" name="直線コネクタ 197">
          <a:extLst>
            <a:ext uri="{FF2B5EF4-FFF2-40B4-BE49-F238E27FC236}">
              <a16:creationId xmlns:a16="http://schemas.microsoft.com/office/drawing/2014/main" id="{C6C31A38-4F2D-4E11-B488-9E468CF76478}"/>
            </a:ext>
          </a:extLst>
        </xdr:cNvPr>
        <xdr:cNvCxnSpPr/>
      </xdr:nvCxnSpPr>
      <xdr:spPr>
        <a:xfrm>
          <a:off x="1028700" y="9707245"/>
          <a:ext cx="8001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F8E27526-8D03-4F6E-A33B-CC5DE372FD6C}"/>
            </a:ext>
          </a:extLst>
        </xdr:cNvPr>
        <xdr:cNvSpPr txBox="1"/>
      </xdr:nvSpPr>
      <xdr:spPr>
        <a:xfrm>
          <a:off x="3239144" y="915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38CB499E-BC85-4489-BDF7-2495A8D27DAE}"/>
            </a:ext>
          </a:extLst>
        </xdr:cNvPr>
        <xdr:cNvSpPr txBox="1"/>
      </xdr:nvSpPr>
      <xdr:spPr>
        <a:xfrm>
          <a:off x="2439044"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1" name="n_3aveValue【体育館・プール】&#10;有形固定資産減価償却率">
          <a:extLst>
            <a:ext uri="{FF2B5EF4-FFF2-40B4-BE49-F238E27FC236}">
              <a16:creationId xmlns:a16="http://schemas.microsoft.com/office/drawing/2014/main" id="{491E9101-457C-4474-B227-8F040F9FB660}"/>
            </a:ext>
          </a:extLst>
        </xdr:cNvPr>
        <xdr:cNvSpPr txBox="1"/>
      </xdr:nvSpPr>
      <xdr:spPr>
        <a:xfrm>
          <a:off x="1648469" y="905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2" name="n_4aveValue【体育館・プール】&#10;有形固定資産減価償却率">
          <a:extLst>
            <a:ext uri="{FF2B5EF4-FFF2-40B4-BE49-F238E27FC236}">
              <a16:creationId xmlns:a16="http://schemas.microsoft.com/office/drawing/2014/main" id="{2D09CEDF-1948-4F3A-ACFC-BEB0CCB4A90E}"/>
            </a:ext>
          </a:extLst>
        </xdr:cNvPr>
        <xdr:cNvSpPr txBox="1"/>
      </xdr:nvSpPr>
      <xdr:spPr>
        <a:xfrm>
          <a:off x="848369"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203" name="n_1mainValue【体育館・プール】&#10;有形固定資産減価償却率">
          <a:extLst>
            <a:ext uri="{FF2B5EF4-FFF2-40B4-BE49-F238E27FC236}">
              <a16:creationId xmlns:a16="http://schemas.microsoft.com/office/drawing/2014/main" id="{598C3B7D-2B8E-4687-9299-89AD91B1AEA9}"/>
            </a:ext>
          </a:extLst>
        </xdr:cNvPr>
        <xdr:cNvSpPr txBox="1"/>
      </xdr:nvSpPr>
      <xdr:spPr>
        <a:xfrm>
          <a:off x="32391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4" name="n_2mainValue【体育館・プール】&#10;有形固定資産減価償却率">
          <a:extLst>
            <a:ext uri="{FF2B5EF4-FFF2-40B4-BE49-F238E27FC236}">
              <a16:creationId xmlns:a16="http://schemas.microsoft.com/office/drawing/2014/main" id="{1576B2E8-6389-4292-9E83-961B7B3B5C69}"/>
            </a:ext>
          </a:extLst>
        </xdr:cNvPr>
        <xdr:cNvSpPr txBox="1"/>
      </xdr:nvSpPr>
      <xdr:spPr>
        <a:xfrm>
          <a:off x="2439044"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5" name="n_3mainValue【体育館・プール】&#10;有形固定資産減価償却率">
          <a:extLst>
            <a:ext uri="{FF2B5EF4-FFF2-40B4-BE49-F238E27FC236}">
              <a16:creationId xmlns:a16="http://schemas.microsoft.com/office/drawing/2014/main" id="{20914241-5074-48C6-95FE-16D69C498FBE}"/>
            </a:ext>
          </a:extLst>
        </xdr:cNvPr>
        <xdr:cNvSpPr txBox="1"/>
      </xdr:nvSpPr>
      <xdr:spPr>
        <a:xfrm>
          <a:off x="1648469" y="993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206" name="n_4mainValue【体育館・プール】&#10;有形固定資産減価償却率">
          <a:extLst>
            <a:ext uri="{FF2B5EF4-FFF2-40B4-BE49-F238E27FC236}">
              <a16:creationId xmlns:a16="http://schemas.microsoft.com/office/drawing/2014/main" id="{F1B2F2E9-6CDB-4185-9763-CD1C32627681}"/>
            </a:ext>
          </a:extLst>
        </xdr:cNvPr>
        <xdr:cNvSpPr txBox="1"/>
      </xdr:nvSpPr>
      <xdr:spPr>
        <a:xfrm>
          <a:off x="848369"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D03B02A-746B-4139-883B-8AE568115010}"/>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3C4CF48-F8B6-4955-AE2D-1B1443586D7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4AD2F46-1DA5-4B22-8FD8-E6E8CEA12D5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8D1F48F-4048-44FD-A18E-1E081032119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952AFE2-0D78-4168-BABB-A4772C6DF34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A88EBC8-AF5B-4891-9D11-3A3307D4A75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9E4C5F7-6AE8-42AC-9BA9-330A4637108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67D596B-4507-417A-80FA-AE69BDB62F9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64978F-838D-4EB5-90C8-EA3F56DCDE6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EC02AD-DBBC-41B8-B00D-B1565CCA89A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5B607EB9-74AE-4F0E-9F6C-AC19674D3B2F}"/>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B78B8B0-1CB3-467F-B98F-AF7C02D1FE5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5FCFE10-F87B-481A-B891-4127BCBDD43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06B8DD8-C879-4EE0-89E4-83CB926637BD}"/>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C3DFCB9-0C87-404B-A499-8BA93066EC8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79F0D3C-B0C0-4D50-9BA8-1469C2A1D3D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A8907DA2-E3A6-4D63-962C-4AD422B5AE43}"/>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C53300C-5830-40DD-9C63-4D9512D11D5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9D912ED-BCE1-49AC-85D3-C4322D10D663}"/>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C42D747A-9163-4502-8E46-039CB20396C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F99A346-669B-46A2-BF32-1632DE7A59DC}"/>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ABFD3F8-CB42-444B-9A67-F9087319BDC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C8C3AB2-55CA-47EF-BBB3-B9FB6B653E2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C0594FB-64C7-4C90-B213-219393F26CC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8389AF6C-C2AF-48FE-8266-B5E56E88A22E}"/>
            </a:ext>
          </a:extLst>
        </xdr:cNvPr>
        <xdr:cNvCxnSpPr/>
      </xdr:nvCxnSpPr>
      <xdr:spPr>
        <a:xfrm flipV="1">
          <a:off x="9429115" y="90201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8265DEA4-7E3D-430E-9CE4-BF5E3C277B2C}"/>
            </a:ext>
          </a:extLst>
        </xdr:cNvPr>
        <xdr:cNvSpPr txBox="1"/>
      </xdr:nvSpPr>
      <xdr:spPr>
        <a:xfrm>
          <a:off x="9467850" y="103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EDB9BC99-348E-4D30-B93D-7DA5EBC1760A}"/>
            </a:ext>
          </a:extLst>
        </xdr:cNvPr>
        <xdr:cNvCxnSpPr/>
      </xdr:nvCxnSpPr>
      <xdr:spPr>
        <a:xfrm>
          <a:off x="9363075" y="10334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18F089C9-D601-45A2-AED7-0B4A9D3AC33A}"/>
            </a:ext>
          </a:extLst>
        </xdr:cNvPr>
        <xdr:cNvSpPr txBox="1"/>
      </xdr:nvSpPr>
      <xdr:spPr>
        <a:xfrm>
          <a:off x="9467850" y="88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0FD3B421-D1B6-4A49-B302-0A72CA9EBC4B}"/>
            </a:ext>
          </a:extLst>
        </xdr:cNvPr>
        <xdr:cNvCxnSpPr/>
      </xdr:nvCxnSpPr>
      <xdr:spPr>
        <a:xfrm>
          <a:off x="9363075" y="9020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id="{9E373C7B-17DF-44DE-9D7A-0FC1E9F5894C}"/>
            </a:ext>
          </a:extLst>
        </xdr:cNvPr>
        <xdr:cNvSpPr txBox="1"/>
      </xdr:nvSpPr>
      <xdr:spPr>
        <a:xfrm>
          <a:off x="946785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0A40BA70-63BE-41DF-9DA1-DE734F218A6A}"/>
            </a:ext>
          </a:extLst>
        </xdr:cNvPr>
        <xdr:cNvSpPr/>
      </xdr:nvSpPr>
      <xdr:spPr>
        <a:xfrm>
          <a:off x="9401175" y="98964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21DFE42B-7650-40EE-AE64-F083D48CC35C}"/>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D8CD787C-61DE-41B3-974A-F00B85E9C119}"/>
            </a:ext>
          </a:extLst>
        </xdr:cNvPr>
        <xdr:cNvSpPr/>
      </xdr:nvSpPr>
      <xdr:spPr>
        <a:xfrm>
          <a:off x="7839075" y="989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A9183476-F870-4D7B-9107-2D6581176BD9}"/>
            </a:ext>
          </a:extLst>
        </xdr:cNvPr>
        <xdr:cNvSpPr/>
      </xdr:nvSpPr>
      <xdr:spPr>
        <a:xfrm>
          <a:off x="7029450"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C34BDD09-E749-411D-B8B1-2E42E5462FC3}"/>
            </a:ext>
          </a:extLst>
        </xdr:cNvPr>
        <xdr:cNvSpPr/>
      </xdr:nvSpPr>
      <xdr:spPr>
        <a:xfrm>
          <a:off x="62388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E2CBC8-EFBB-45C8-8B5B-4C85027C2E5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56E9D7-CBFF-435D-A88F-7D2258A1FFA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E1DCD2-9194-4E6D-8727-A4533515E3C0}"/>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E161842-2941-418D-98AB-8325DEB73BF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9FAFAA7-A99B-4858-B9B4-B823A0D5FA0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158750</xdr:rowOff>
    </xdr:from>
    <xdr:to>
      <xdr:col>55</xdr:col>
      <xdr:colOff>50800</xdr:colOff>
      <xdr:row>60</xdr:row>
      <xdr:rowOff>88900</xdr:rowOff>
    </xdr:to>
    <xdr:sp macro="" textlink="">
      <xdr:nvSpPr>
        <xdr:cNvPr id="247" name="楕円 246">
          <a:extLst>
            <a:ext uri="{FF2B5EF4-FFF2-40B4-BE49-F238E27FC236}">
              <a16:creationId xmlns:a16="http://schemas.microsoft.com/office/drawing/2014/main" id="{D3DFA5FD-AB6B-4B69-A64D-1F9EEA752BB4}"/>
            </a:ext>
          </a:extLst>
        </xdr:cNvPr>
        <xdr:cNvSpPr/>
      </xdr:nvSpPr>
      <xdr:spPr>
        <a:xfrm>
          <a:off x="9401175" y="97250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10177</xdr:rowOff>
    </xdr:from>
    <xdr:ext cx="469744" cy="259045"/>
    <xdr:sp macro="" textlink="">
      <xdr:nvSpPr>
        <xdr:cNvPr id="248" name="【体育館・プール】&#10;一人当たり面積該当値テキスト">
          <a:extLst>
            <a:ext uri="{FF2B5EF4-FFF2-40B4-BE49-F238E27FC236}">
              <a16:creationId xmlns:a16="http://schemas.microsoft.com/office/drawing/2014/main" id="{9A5395CF-F5BE-43E9-B786-792427715CBF}"/>
            </a:ext>
          </a:extLst>
        </xdr:cNvPr>
        <xdr:cNvSpPr txBox="1"/>
      </xdr:nvSpPr>
      <xdr:spPr>
        <a:xfrm>
          <a:off x="9467850"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50800</xdr:rowOff>
    </xdr:from>
    <xdr:to>
      <xdr:col>50</xdr:col>
      <xdr:colOff>165100</xdr:colOff>
      <xdr:row>60</xdr:row>
      <xdr:rowOff>152400</xdr:rowOff>
    </xdr:to>
    <xdr:sp macro="" textlink="">
      <xdr:nvSpPr>
        <xdr:cNvPr id="249" name="楕円 248">
          <a:extLst>
            <a:ext uri="{FF2B5EF4-FFF2-40B4-BE49-F238E27FC236}">
              <a16:creationId xmlns:a16="http://schemas.microsoft.com/office/drawing/2014/main" id="{D75C0070-83DB-49D1-9BFD-B45AE7A8A5CB}"/>
            </a:ext>
          </a:extLst>
        </xdr:cNvPr>
        <xdr:cNvSpPr/>
      </xdr:nvSpPr>
      <xdr:spPr>
        <a:xfrm>
          <a:off x="8639175" y="97726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38100</xdr:rowOff>
    </xdr:from>
    <xdr:to>
      <xdr:col>55</xdr:col>
      <xdr:colOff>0</xdr:colOff>
      <xdr:row>60</xdr:row>
      <xdr:rowOff>101600</xdr:rowOff>
    </xdr:to>
    <xdr:cxnSp macro="">
      <xdr:nvCxnSpPr>
        <xdr:cNvPr id="250" name="直線コネクタ 249">
          <a:extLst>
            <a:ext uri="{FF2B5EF4-FFF2-40B4-BE49-F238E27FC236}">
              <a16:creationId xmlns:a16="http://schemas.microsoft.com/office/drawing/2014/main" id="{8CD4BC17-BE40-419A-A408-46C5C915D903}"/>
            </a:ext>
          </a:extLst>
        </xdr:cNvPr>
        <xdr:cNvCxnSpPr/>
      </xdr:nvCxnSpPr>
      <xdr:spPr>
        <a:xfrm flipV="1">
          <a:off x="8686800" y="9763125"/>
          <a:ext cx="7429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133350</xdr:rowOff>
    </xdr:from>
    <xdr:to>
      <xdr:col>46</xdr:col>
      <xdr:colOff>38100</xdr:colOff>
      <xdr:row>60</xdr:row>
      <xdr:rowOff>63500</xdr:rowOff>
    </xdr:to>
    <xdr:sp macro="" textlink="">
      <xdr:nvSpPr>
        <xdr:cNvPr id="251" name="楕円 250">
          <a:extLst>
            <a:ext uri="{FF2B5EF4-FFF2-40B4-BE49-F238E27FC236}">
              <a16:creationId xmlns:a16="http://schemas.microsoft.com/office/drawing/2014/main" id="{B54AED5E-BE49-4641-AF4A-A70E36B7FBB2}"/>
            </a:ext>
          </a:extLst>
        </xdr:cNvPr>
        <xdr:cNvSpPr/>
      </xdr:nvSpPr>
      <xdr:spPr>
        <a:xfrm>
          <a:off x="7839075" y="969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xdr:rowOff>
    </xdr:from>
    <xdr:to>
      <xdr:col>50</xdr:col>
      <xdr:colOff>114300</xdr:colOff>
      <xdr:row>60</xdr:row>
      <xdr:rowOff>101600</xdr:rowOff>
    </xdr:to>
    <xdr:cxnSp macro="">
      <xdr:nvCxnSpPr>
        <xdr:cNvPr id="252" name="直線コネクタ 251">
          <a:extLst>
            <a:ext uri="{FF2B5EF4-FFF2-40B4-BE49-F238E27FC236}">
              <a16:creationId xmlns:a16="http://schemas.microsoft.com/office/drawing/2014/main" id="{1A6CEBDA-622B-4B45-94C2-33260724ED9C}"/>
            </a:ext>
          </a:extLst>
        </xdr:cNvPr>
        <xdr:cNvCxnSpPr/>
      </xdr:nvCxnSpPr>
      <xdr:spPr>
        <a:xfrm>
          <a:off x="7886700" y="973455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macro="" textlink="">
      <xdr:nvSpPr>
        <xdr:cNvPr id="253" name="楕円 252">
          <a:extLst>
            <a:ext uri="{FF2B5EF4-FFF2-40B4-BE49-F238E27FC236}">
              <a16:creationId xmlns:a16="http://schemas.microsoft.com/office/drawing/2014/main" id="{A0FC5184-E69D-4534-9631-0DBBA0AB73DA}"/>
            </a:ext>
          </a:extLst>
        </xdr:cNvPr>
        <xdr:cNvSpPr/>
      </xdr:nvSpPr>
      <xdr:spPr>
        <a:xfrm>
          <a:off x="7029450" y="9734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12700</xdr:rowOff>
    </xdr:from>
    <xdr:to>
      <xdr:col>45</xdr:col>
      <xdr:colOff>177800</xdr:colOff>
      <xdr:row>60</xdr:row>
      <xdr:rowOff>63500</xdr:rowOff>
    </xdr:to>
    <xdr:cxnSp macro="">
      <xdr:nvCxnSpPr>
        <xdr:cNvPr id="254" name="直線コネクタ 253">
          <a:extLst>
            <a:ext uri="{FF2B5EF4-FFF2-40B4-BE49-F238E27FC236}">
              <a16:creationId xmlns:a16="http://schemas.microsoft.com/office/drawing/2014/main" id="{74A9D5B2-CD35-4B1B-A9FF-48EF0D37909E}"/>
            </a:ext>
          </a:extLst>
        </xdr:cNvPr>
        <xdr:cNvCxnSpPr/>
      </xdr:nvCxnSpPr>
      <xdr:spPr>
        <a:xfrm flipV="1">
          <a:off x="7077075" y="973455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macro="" textlink="">
      <xdr:nvSpPr>
        <xdr:cNvPr id="255" name="楕円 254">
          <a:extLst>
            <a:ext uri="{FF2B5EF4-FFF2-40B4-BE49-F238E27FC236}">
              <a16:creationId xmlns:a16="http://schemas.microsoft.com/office/drawing/2014/main" id="{7C12B746-FFEA-4531-BE31-BBD0161BBC27}"/>
            </a:ext>
          </a:extLst>
        </xdr:cNvPr>
        <xdr:cNvSpPr/>
      </xdr:nvSpPr>
      <xdr:spPr>
        <a:xfrm>
          <a:off x="6238875" y="9734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63500</xdr:rowOff>
    </xdr:to>
    <xdr:cxnSp macro="">
      <xdr:nvCxnSpPr>
        <xdr:cNvPr id="256" name="直線コネクタ 255">
          <a:extLst>
            <a:ext uri="{FF2B5EF4-FFF2-40B4-BE49-F238E27FC236}">
              <a16:creationId xmlns:a16="http://schemas.microsoft.com/office/drawing/2014/main" id="{1658851E-13FD-41B3-8702-2B5782C35BC7}"/>
            </a:ext>
          </a:extLst>
        </xdr:cNvPr>
        <xdr:cNvCxnSpPr/>
      </xdr:nvCxnSpPr>
      <xdr:spPr>
        <a:xfrm>
          <a:off x="6286500" y="97917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id="{EFC2287D-01F0-46C5-B99A-22CE85534B5F}"/>
            </a:ext>
          </a:extLst>
        </xdr:cNvPr>
        <xdr:cNvSpPr txBox="1"/>
      </xdr:nvSpPr>
      <xdr:spPr>
        <a:xfrm>
          <a:off x="84582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58" name="n_2aveValue【体育館・プール】&#10;一人当たり面積">
          <a:extLst>
            <a:ext uri="{FF2B5EF4-FFF2-40B4-BE49-F238E27FC236}">
              <a16:creationId xmlns:a16="http://schemas.microsoft.com/office/drawing/2014/main" id="{336BC7FF-D0B5-42A7-B1D7-F031684342BE}"/>
            </a:ext>
          </a:extLst>
        </xdr:cNvPr>
        <xdr:cNvSpPr txBox="1"/>
      </xdr:nvSpPr>
      <xdr:spPr>
        <a:xfrm>
          <a:off x="7677227"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343C1390-51D7-48B0-8056-E8D3EB2A006B}"/>
            </a:ext>
          </a:extLst>
        </xdr:cNvPr>
        <xdr:cNvSpPr txBox="1"/>
      </xdr:nvSpPr>
      <xdr:spPr>
        <a:xfrm>
          <a:off x="6867602"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0" name="n_4aveValue【体育館・プール】&#10;一人当たり面積">
          <a:extLst>
            <a:ext uri="{FF2B5EF4-FFF2-40B4-BE49-F238E27FC236}">
              <a16:creationId xmlns:a16="http://schemas.microsoft.com/office/drawing/2014/main" id="{BA07CDD7-5E37-4E18-B438-26DFC730ACF4}"/>
            </a:ext>
          </a:extLst>
        </xdr:cNvPr>
        <xdr:cNvSpPr txBox="1"/>
      </xdr:nvSpPr>
      <xdr:spPr>
        <a:xfrm>
          <a:off x="6067502"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168927</xdr:rowOff>
    </xdr:from>
    <xdr:ext cx="469744" cy="259045"/>
    <xdr:sp macro="" textlink="">
      <xdr:nvSpPr>
        <xdr:cNvPr id="261" name="n_1mainValue【体育館・プール】&#10;一人当たり面積">
          <a:extLst>
            <a:ext uri="{FF2B5EF4-FFF2-40B4-BE49-F238E27FC236}">
              <a16:creationId xmlns:a16="http://schemas.microsoft.com/office/drawing/2014/main" id="{84DC6E5A-1851-4F4F-81DD-952DF553E979}"/>
            </a:ext>
          </a:extLst>
        </xdr:cNvPr>
        <xdr:cNvSpPr txBox="1"/>
      </xdr:nvSpPr>
      <xdr:spPr>
        <a:xfrm>
          <a:off x="8458277"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80027</xdr:rowOff>
    </xdr:from>
    <xdr:ext cx="469744" cy="259045"/>
    <xdr:sp macro="" textlink="">
      <xdr:nvSpPr>
        <xdr:cNvPr id="262" name="n_2mainValue【体育館・プール】&#10;一人当たり面積">
          <a:extLst>
            <a:ext uri="{FF2B5EF4-FFF2-40B4-BE49-F238E27FC236}">
              <a16:creationId xmlns:a16="http://schemas.microsoft.com/office/drawing/2014/main" id="{DB69BAD1-2299-4147-9D6C-DBBC8DA956A4}"/>
            </a:ext>
          </a:extLst>
        </xdr:cNvPr>
        <xdr:cNvSpPr txBox="1"/>
      </xdr:nvSpPr>
      <xdr:spPr>
        <a:xfrm>
          <a:off x="7677227"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macro="" textlink="">
      <xdr:nvSpPr>
        <xdr:cNvPr id="263" name="n_3mainValue【体育館・プール】&#10;一人当たり面積">
          <a:extLst>
            <a:ext uri="{FF2B5EF4-FFF2-40B4-BE49-F238E27FC236}">
              <a16:creationId xmlns:a16="http://schemas.microsoft.com/office/drawing/2014/main" id="{4018CFDD-BE33-4E82-AE12-1AC0F5AF71A6}"/>
            </a:ext>
          </a:extLst>
        </xdr:cNvPr>
        <xdr:cNvSpPr txBox="1"/>
      </xdr:nvSpPr>
      <xdr:spPr>
        <a:xfrm>
          <a:off x="6867602"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macro="" textlink="">
      <xdr:nvSpPr>
        <xdr:cNvPr id="264" name="n_4mainValue【体育館・プール】&#10;一人当たり面積">
          <a:extLst>
            <a:ext uri="{FF2B5EF4-FFF2-40B4-BE49-F238E27FC236}">
              <a16:creationId xmlns:a16="http://schemas.microsoft.com/office/drawing/2014/main" id="{E4549482-AF9F-4254-B32E-85D54C8E4C05}"/>
            </a:ext>
          </a:extLst>
        </xdr:cNvPr>
        <xdr:cNvSpPr txBox="1"/>
      </xdr:nvSpPr>
      <xdr:spPr>
        <a:xfrm>
          <a:off x="6067502"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0B1B16A-BF16-4F32-9196-446CC651FF2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1CCEDAD-A504-4E1A-8BAD-8D63741190B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851F469-AA5A-421D-A21B-B2F7D05E3F4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0CF094C-D06D-444E-B126-3BB00A4894E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AAB708A-9E9F-4BB5-97B1-165E6A4D5D9F}"/>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EC95BAC-0FB0-4893-BB5F-91BC842E210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1DFABD6-FA39-4C28-8BDC-57D7F90F94D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728D5AE-11B7-4077-A9BB-1047983BB6E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7D551F6-3366-4EEA-A569-A27B3763BD6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DA8EDB3-0884-4D59-AD25-F6C507A5569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E126B7E-824A-4197-B26F-134BCA4AA6A1}"/>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594707B2-CCC5-4B36-97BA-38EDC7BA20AE}"/>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6F45D849-CA56-4DEF-987F-BC3B92183212}"/>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45736F0-A54C-4B66-84B8-0F0C6876C59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2E8A094-B563-402D-9B5A-7BAB02D2E762}"/>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3B38753-04BB-442A-BC15-F9303BFEA21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A4EF900D-B1AC-42BB-981B-0DE6893C96F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72F1FC2-97A7-4A35-BDC7-07825E971D4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68EA187-EDD7-4259-AD31-F2113AEA75F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C979FB6-8271-4F58-ADDB-AD3E1F65822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62FF3AE0-255A-4478-958F-1F8915B3173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BFB857D-46A0-4A66-A26B-3591F1147C0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56E825F0-439E-448A-BC48-3DAF1318543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C6A52E6-F4B9-4BFC-AC1D-9A667F93A2E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43322D95-9927-4971-8C62-118337F2A6FA}"/>
            </a:ext>
          </a:extLst>
        </xdr:cNvPr>
        <xdr:cNvCxnSpPr/>
      </xdr:nvCxnSpPr>
      <xdr:spPr>
        <a:xfrm flipV="1">
          <a:off x="4180840" y="127838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3A26B1F5-A671-4746-9C0C-467C58F44724}"/>
            </a:ext>
          </a:extLst>
        </xdr:cNvPr>
        <xdr:cNvSpPr txBox="1"/>
      </xdr:nvSpPr>
      <xdr:spPr>
        <a:xfrm>
          <a:off x="4219575"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BF88DD48-ED13-443E-B495-3299C386A500}"/>
            </a:ext>
          </a:extLst>
        </xdr:cNvPr>
        <xdr:cNvCxnSpPr/>
      </xdr:nvCxnSpPr>
      <xdr:spPr>
        <a:xfrm>
          <a:off x="4105275" y="14098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9FEC70C6-5A9F-4E41-A9AC-F09D99E8729F}"/>
            </a:ext>
          </a:extLst>
        </xdr:cNvPr>
        <xdr:cNvSpPr txBox="1"/>
      </xdr:nvSpPr>
      <xdr:spPr>
        <a:xfrm>
          <a:off x="4219575" y="1256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CBF8C41C-5888-4A9A-A221-1A2173295C45}"/>
            </a:ext>
          </a:extLst>
        </xdr:cNvPr>
        <xdr:cNvCxnSpPr/>
      </xdr:nvCxnSpPr>
      <xdr:spPr>
        <a:xfrm>
          <a:off x="4105275" y="12783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2866B193-8606-4FDE-9C3D-78669DCEFC56}"/>
            </a:ext>
          </a:extLst>
        </xdr:cNvPr>
        <xdr:cNvSpPr txBox="1"/>
      </xdr:nvSpPr>
      <xdr:spPr>
        <a:xfrm>
          <a:off x="4219575" y="13381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93F847DF-D071-40A5-AD1A-C57CD931A26E}"/>
            </a:ext>
          </a:extLst>
        </xdr:cNvPr>
        <xdr:cNvSpPr/>
      </xdr:nvSpPr>
      <xdr:spPr>
        <a:xfrm>
          <a:off x="4124325" y="1351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3CB6DFB5-F519-404D-90D5-EB4F3DC64DF5}"/>
            </a:ext>
          </a:extLst>
        </xdr:cNvPr>
        <xdr:cNvSpPr/>
      </xdr:nvSpPr>
      <xdr:spPr>
        <a:xfrm>
          <a:off x="33813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A7FD4AB9-2B3F-4A08-BEF2-F180FE27C21F}"/>
            </a:ext>
          </a:extLst>
        </xdr:cNvPr>
        <xdr:cNvSpPr/>
      </xdr:nvSpPr>
      <xdr:spPr>
        <a:xfrm>
          <a:off x="2571750" y="134467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22C11581-3663-4690-BE47-C8CFAAE8D84D}"/>
            </a:ext>
          </a:extLst>
        </xdr:cNvPr>
        <xdr:cNvSpPr/>
      </xdr:nvSpPr>
      <xdr:spPr>
        <a:xfrm>
          <a:off x="1781175" y="13408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0BC9DA23-B0A4-42B1-86AC-DA53DA927D2D}"/>
            </a:ext>
          </a:extLst>
        </xdr:cNvPr>
        <xdr:cNvSpPr/>
      </xdr:nvSpPr>
      <xdr:spPr>
        <a:xfrm>
          <a:off x="981075" y="133470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1DCB35-719B-40ED-9745-F2BF64712D9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E3C2B7-222F-456F-92BF-C4E30931073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FCA735-3AAB-4540-B2FB-BEF12428CAB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AA3FA7-0C14-432E-ABA5-5F38B888D80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E6832D6-FF60-4D2E-8E33-A4CA1B91A70E}"/>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109220</xdr:rowOff>
    </xdr:from>
    <xdr:to>
      <xdr:col>24</xdr:col>
      <xdr:colOff>114300</xdr:colOff>
      <xdr:row>87</xdr:row>
      <xdr:rowOff>39370</xdr:rowOff>
    </xdr:to>
    <xdr:sp macro="" textlink="">
      <xdr:nvSpPr>
        <xdr:cNvPr id="305" name="楕円 304">
          <a:extLst>
            <a:ext uri="{FF2B5EF4-FFF2-40B4-BE49-F238E27FC236}">
              <a16:creationId xmlns:a16="http://schemas.microsoft.com/office/drawing/2014/main" id="{F3931AEC-6187-4127-ADA7-F0C6D1766618}"/>
            </a:ext>
          </a:extLst>
        </xdr:cNvPr>
        <xdr:cNvSpPr/>
      </xdr:nvSpPr>
      <xdr:spPr>
        <a:xfrm>
          <a:off x="4124325" y="14041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24147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F5D567A-D323-4AAF-82FD-76B6CF0E305D}"/>
            </a:ext>
          </a:extLst>
        </xdr:cNvPr>
        <xdr:cNvSpPr txBox="1"/>
      </xdr:nvSpPr>
      <xdr:spPr>
        <a:xfrm>
          <a:off x="4219575"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55880</xdr:rowOff>
    </xdr:from>
    <xdr:to>
      <xdr:col>20</xdr:col>
      <xdr:colOff>38100</xdr:colOff>
      <xdr:row>86</xdr:row>
      <xdr:rowOff>157480</xdr:rowOff>
    </xdr:to>
    <xdr:sp macro="" textlink="">
      <xdr:nvSpPr>
        <xdr:cNvPr id="307" name="楕円 306">
          <a:extLst>
            <a:ext uri="{FF2B5EF4-FFF2-40B4-BE49-F238E27FC236}">
              <a16:creationId xmlns:a16="http://schemas.microsoft.com/office/drawing/2014/main" id="{FB55411F-479F-45AB-A01D-6449EC3B4B02}"/>
            </a:ext>
          </a:extLst>
        </xdr:cNvPr>
        <xdr:cNvSpPr/>
      </xdr:nvSpPr>
      <xdr:spPr>
        <a:xfrm>
          <a:off x="3381375" y="13990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106680</xdr:rowOff>
    </xdr:from>
    <xdr:to>
      <xdr:col>24</xdr:col>
      <xdr:colOff>63500</xdr:colOff>
      <xdr:row>86</xdr:row>
      <xdr:rowOff>160020</xdr:rowOff>
    </xdr:to>
    <xdr:cxnSp macro="">
      <xdr:nvCxnSpPr>
        <xdr:cNvPr id="308" name="直線コネクタ 307">
          <a:extLst>
            <a:ext uri="{FF2B5EF4-FFF2-40B4-BE49-F238E27FC236}">
              <a16:creationId xmlns:a16="http://schemas.microsoft.com/office/drawing/2014/main" id="{218AD25F-8431-4399-B7B5-DFD4347AF70D}"/>
            </a:ext>
          </a:extLst>
        </xdr:cNvPr>
        <xdr:cNvCxnSpPr/>
      </xdr:nvCxnSpPr>
      <xdr:spPr>
        <a:xfrm>
          <a:off x="3429000" y="14038580"/>
          <a:ext cx="7524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154939</xdr:rowOff>
    </xdr:from>
    <xdr:to>
      <xdr:col>15</xdr:col>
      <xdr:colOff>101600</xdr:colOff>
      <xdr:row>86</xdr:row>
      <xdr:rowOff>85089</xdr:rowOff>
    </xdr:to>
    <xdr:sp macro="" textlink="">
      <xdr:nvSpPr>
        <xdr:cNvPr id="309" name="楕円 308">
          <a:extLst>
            <a:ext uri="{FF2B5EF4-FFF2-40B4-BE49-F238E27FC236}">
              <a16:creationId xmlns:a16="http://schemas.microsoft.com/office/drawing/2014/main" id="{FA533A21-4534-4A40-8F72-5E752D74E6A8}"/>
            </a:ext>
          </a:extLst>
        </xdr:cNvPr>
        <xdr:cNvSpPr/>
      </xdr:nvSpPr>
      <xdr:spPr>
        <a:xfrm>
          <a:off x="2571750" y="13928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106680</xdr:rowOff>
    </xdr:to>
    <xdr:cxnSp macro="">
      <xdr:nvCxnSpPr>
        <xdr:cNvPr id="310" name="直線コネクタ 309">
          <a:extLst>
            <a:ext uri="{FF2B5EF4-FFF2-40B4-BE49-F238E27FC236}">
              <a16:creationId xmlns:a16="http://schemas.microsoft.com/office/drawing/2014/main" id="{69D78E44-5A9E-42B6-838D-FF937B375643}"/>
            </a:ext>
          </a:extLst>
        </xdr:cNvPr>
        <xdr:cNvCxnSpPr/>
      </xdr:nvCxnSpPr>
      <xdr:spPr>
        <a:xfrm>
          <a:off x="2619375" y="13966189"/>
          <a:ext cx="80962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11" name="楕円 310">
          <a:extLst>
            <a:ext uri="{FF2B5EF4-FFF2-40B4-BE49-F238E27FC236}">
              <a16:creationId xmlns:a16="http://schemas.microsoft.com/office/drawing/2014/main" id="{83A92582-011F-4BA6-90DD-F1DF4FD998EA}"/>
            </a:ext>
          </a:extLst>
        </xdr:cNvPr>
        <xdr:cNvSpPr/>
      </xdr:nvSpPr>
      <xdr:spPr>
        <a:xfrm>
          <a:off x="1781175" y="13935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34289</xdr:rowOff>
    </xdr:from>
    <xdr:to>
      <xdr:col>15</xdr:col>
      <xdr:colOff>50800</xdr:colOff>
      <xdr:row>86</xdr:row>
      <xdr:rowOff>38100</xdr:rowOff>
    </xdr:to>
    <xdr:cxnSp macro="">
      <xdr:nvCxnSpPr>
        <xdr:cNvPr id="312" name="直線コネクタ 311">
          <a:extLst>
            <a:ext uri="{FF2B5EF4-FFF2-40B4-BE49-F238E27FC236}">
              <a16:creationId xmlns:a16="http://schemas.microsoft.com/office/drawing/2014/main" id="{849BD494-4A44-48EF-B426-154EAE45EF8C}"/>
            </a:ext>
          </a:extLst>
        </xdr:cNvPr>
        <xdr:cNvCxnSpPr/>
      </xdr:nvCxnSpPr>
      <xdr:spPr>
        <a:xfrm flipV="1">
          <a:off x="1828800" y="13966189"/>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166370</xdr:rowOff>
    </xdr:from>
    <xdr:to>
      <xdr:col>6</xdr:col>
      <xdr:colOff>38100</xdr:colOff>
      <xdr:row>86</xdr:row>
      <xdr:rowOff>96520</xdr:rowOff>
    </xdr:to>
    <xdr:sp macro="" textlink="">
      <xdr:nvSpPr>
        <xdr:cNvPr id="313" name="楕円 312">
          <a:extLst>
            <a:ext uri="{FF2B5EF4-FFF2-40B4-BE49-F238E27FC236}">
              <a16:creationId xmlns:a16="http://schemas.microsoft.com/office/drawing/2014/main" id="{3E87BC1B-6452-4418-BB2C-9B3629DA32FB}"/>
            </a:ext>
          </a:extLst>
        </xdr:cNvPr>
        <xdr:cNvSpPr/>
      </xdr:nvSpPr>
      <xdr:spPr>
        <a:xfrm>
          <a:off x="981075" y="1393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45720</xdr:rowOff>
    </xdr:to>
    <xdr:cxnSp macro="">
      <xdr:nvCxnSpPr>
        <xdr:cNvPr id="314" name="直線コネクタ 313">
          <a:extLst>
            <a:ext uri="{FF2B5EF4-FFF2-40B4-BE49-F238E27FC236}">
              <a16:creationId xmlns:a16="http://schemas.microsoft.com/office/drawing/2014/main" id="{2973C2D3-8C06-4631-A0FB-9CBEAD812FB6}"/>
            </a:ext>
          </a:extLst>
        </xdr:cNvPr>
        <xdr:cNvCxnSpPr/>
      </xdr:nvCxnSpPr>
      <xdr:spPr>
        <a:xfrm flipV="1">
          <a:off x="1028700" y="1397317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BBDDABDB-3E6C-418A-A73B-7C69029D16EF}"/>
            </a:ext>
          </a:extLst>
        </xdr:cNvPr>
        <xdr:cNvSpPr txBox="1"/>
      </xdr:nvSpPr>
      <xdr:spPr>
        <a:xfrm>
          <a:off x="32391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macro="" textlink="">
      <xdr:nvSpPr>
        <xdr:cNvPr id="316" name="n_2aveValue【福祉施設】&#10;有形固定資産減価償却率">
          <a:extLst>
            <a:ext uri="{FF2B5EF4-FFF2-40B4-BE49-F238E27FC236}">
              <a16:creationId xmlns:a16="http://schemas.microsoft.com/office/drawing/2014/main" id="{D3AB7080-3D84-43CC-AB9F-AB78A8B2C87D}"/>
            </a:ext>
          </a:extLst>
        </xdr:cNvPr>
        <xdr:cNvSpPr txBox="1"/>
      </xdr:nvSpPr>
      <xdr:spPr>
        <a:xfrm>
          <a:off x="2439044" y="1323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78333FFB-90BA-42EF-80D2-090E61A96D9A}"/>
            </a:ext>
          </a:extLst>
        </xdr:cNvPr>
        <xdr:cNvSpPr txBox="1"/>
      </xdr:nvSpPr>
      <xdr:spPr>
        <a:xfrm>
          <a:off x="16484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8" name="n_4aveValue【福祉施設】&#10;有形固定資産減価償却率">
          <a:extLst>
            <a:ext uri="{FF2B5EF4-FFF2-40B4-BE49-F238E27FC236}">
              <a16:creationId xmlns:a16="http://schemas.microsoft.com/office/drawing/2014/main" id="{65AF5996-CD22-4594-8BDB-AE7700D26B5E}"/>
            </a:ext>
          </a:extLst>
        </xdr:cNvPr>
        <xdr:cNvSpPr txBox="1"/>
      </xdr:nvSpPr>
      <xdr:spPr>
        <a:xfrm>
          <a:off x="848369"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148607</xdr:rowOff>
    </xdr:from>
    <xdr:ext cx="405111" cy="259045"/>
    <xdr:sp macro="" textlink="">
      <xdr:nvSpPr>
        <xdr:cNvPr id="319" name="n_1mainValue【福祉施設】&#10;有形固定資産減価償却率">
          <a:extLst>
            <a:ext uri="{FF2B5EF4-FFF2-40B4-BE49-F238E27FC236}">
              <a16:creationId xmlns:a16="http://schemas.microsoft.com/office/drawing/2014/main" id="{90E5589B-3BB4-47D7-8252-E65FC7E2D7B2}"/>
            </a:ext>
          </a:extLst>
        </xdr:cNvPr>
        <xdr:cNvSpPr txBox="1"/>
      </xdr:nvSpPr>
      <xdr:spPr>
        <a:xfrm>
          <a:off x="32391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320" name="n_2mainValue【福祉施設】&#10;有形固定資産減価償却率">
          <a:extLst>
            <a:ext uri="{FF2B5EF4-FFF2-40B4-BE49-F238E27FC236}">
              <a16:creationId xmlns:a16="http://schemas.microsoft.com/office/drawing/2014/main" id="{D3B44D00-1B07-4BAC-84E5-EAF06A45E203}"/>
            </a:ext>
          </a:extLst>
        </xdr:cNvPr>
        <xdr:cNvSpPr txBox="1"/>
      </xdr:nvSpPr>
      <xdr:spPr>
        <a:xfrm>
          <a:off x="24390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80027</xdr:rowOff>
    </xdr:from>
    <xdr:ext cx="405111" cy="259045"/>
    <xdr:sp macro="" textlink="">
      <xdr:nvSpPr>
        <xdr:cNvPr id="321" name="n_3mainValue【福祉施設】&#10;有形固定資産減価償却率">
          <a:extLst>
            <a:ext uri="{FF2B5EF4-FFF2-40B4-BE49-F238E27FC236}">
              <a16:creationId xmlns:a16="http://schemas.microsoft.com/office/drawing/2014/main" id="{6BFCB7AA-66F8-45C1-A9FB-EC6E474AA802}"/>
            </a:ext>
          </a:extLst>
        </xdr:cNvPr>
        <xdr:cNvSpPr txBox="1"/>
      </xdr:nvSpPr>
      <xdr:spPr>
        <a:xfrm>
          <a:off x="1648469" y="1401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87647</xdr:rowOff>
    </xdr:from>
    <xdr:ext cx="405111" cy="259045"/>
    <xdr:sp macro="" textlink="">
      <xdr:nvSpPr>
        <xdr:cNvPr id="322" name="n_4mainValue【福祉施設】&#10;有形固定資産減価償却率">
          <a:extLst>
            <a:ext uri="{FF2B5EF4-FFF2-40B4-BE49-F238E27FC236}">
              <a16:creationId xmlns:a16="http://schemas.microsoft.com/office/drawing/2014/main" id="{6161758F-EB72-470B-BD1B-6831BA6C8A75}"/>
            </a:ext>
          </a:extLst>
        </xdr:cNvPr>
        <xdr:cNvSpPr txBox="1"/>
      </xdr:nvSpPr>
      <xdr:spPr>
        <a:xfrm>
          <a:off x="848369"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73A5EB4-5FB5-4161-AE2E-22A47826AE7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7FDB695-2782-44F5-A3FC-F9BE5C8EFF4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0BF3C55-9680-4DF9-9101-B11589CAA89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DF5248D-ED39-4C39-BC8F-E87C5DC545B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C90CC1E-4321-4A80-9AF9-126CF96D50D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FC96D88-0488-4E14-B784-A41660E5BA4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68C4B68-0840-440E-A940-E46D3D0510A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061F371-0DA2-4819-A446-1E879CD5459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1D31C09-9010-4D6B-9088-819E92083F25}"/>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624271F-4C55-4F9B-B435-A0A906B3205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75EE9B2-7682-4D9C-A6EE-4D4841F9849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2B153D4-38D9-4C3D-B71D-2C7B7824C23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93670CAD-3F98-4A9C-A957-58BFBBBEA464}"/>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A8C3EFD9-0D7D-4419-AB6F-A5824478663B}"/>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9CF169D-12F0-41CE-9F98-E3BCFB22EEF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7973F50-823C-4CD5-956F-314CA4BDFB23}"/>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622F9234-9DC2-4EA9-9007-929D39B0336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1859D0D0-AAE3-46FF-BFED-82D1255BBBE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30F1B419-AE2C-4722-918E-662BD4735351}"/>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EE4FE54F-CFFE-4CC9-A9F6-D47B6B9C4D16}"/>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BCFEDB45-48F0-48E1-9247-2F0E24E3EA1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0C25CECB-3BDE-4FA8-8BC1-AC0603DD6B54}"/>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CE7F3012-E183-4A92-BAA5-DE16CBDE406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E695C94D-D356-43E6-ACC0-480BCCB4094F}"/>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876975B4-A356-47B5-A23F-5AC002C477C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8D9CB948-ABB4-46A8-AA65-8365D461F3DD}"/>
            </a:ext>
          </a:extLst>
        </xdr:cNvPr>
        <xdr:cNvCxnSpPr/>
      </xdr:nvCxnSpPr>
      <xdr:spPr>
        <a:xfrm flipV="1">
          <a:off x="9429115" y="12707257"/>
          <a:ext cx="0" cy="120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70437717-05FE-4BB8-BFC9-766594DF6BEC}"/>
            </a:ext>
          </a:extLst>
        </xdr:cNvPr>
        <xdr:cNvSpPr txBox="1"/>
      </xdr:nvSpPr>
      <xdr:spPr>
        <a:xfrm>
          <a:off x="9467850" y="1391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ECF9CE48-3E46-40FE-BD90-4F06C4CBA332}"/>
            </a:ext>
          </a:extLst>
        </xdr:cNvPr>
        <xdr:cNvCxnSpPr/>
      </xdr:nvCxnSpPr>
      <xdr:spPr>
        <a:xfrm>
          <a:off x="9363075" y="139142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BE2DC5DC-36EB-4D4E-8250-9AD7F859AD30}"/>
            </a:ext>
          </a:extLst>
        </xdr:cNvPr>
        <xdr:cNvSpPr txBox="1"/>
      </xdr:nvSpPr>
      <xdr:spPr>
        <a:xfrm>
          <a:off x="9467850" y="124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07A283C5-1B2F-4951-A501-A8CA97B3D340}"/>
            </a:ext>
          </a:extLst>
        </xdr:cNvPr>
        <xdr:cNvCxnSpPr/>
      </xdr:nvCxnSpPr>
      <xdr:spPr>
        <a:xfrm>
          <a:off x="9363075" y="12707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63698</xdr:rowOff>
    </xdr:from>
    <xdr:ext cx="469744" cy="259045"/>
    <xdr:sp macro="" textlink="">
      <xdr:nvSpPr>
        <xdr:cNvPr id="353" name="【福祉施設】&#10;一人当たり面積平均値テキスト">
          <a:extLst>
            <a:ext uri="{FF2B5EF4-FFF2-40B4-BE49-F238E27FC236}">
              <a16:creationId xmlns:a16="http://schemas.microsoft.com/office/drawing/2014/main" id="{71879F59-1DE5-417D-8A65-3DE348E000B6}"/>
            </a:ext>
          </a:extLst>
        </xdr:cNvPr>
        <xdr:cNvSpPr txBox="1"/>
      </xdr:nvSpPr>
      <xdr:spPr>
        <a:xfrm>
          <a:off x="9467850" y="1335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441822F4-DDDA-4E77-BD25-BD268D097603}"/>
            </a:ext>
          </a:extLst>
        </xdr:cNvPr>
        <xdr:cNvSpPr/>
      </xdr:nvSpPr>
      <xdr:spPr>
        <a:xfrm>
          <a:off x="9401175" y="1337582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40103A06-01CC-46B8-A343-5A945F45B86D}"/>
            </a:ext>
          </a:extLst>
        </xdr:cNvPr>
        <xdr:cNvSpPr/>
      </xdr:nvSpPr>
      <xdr:spPr>
        <a:xfrm>
          <a:off x="86391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161DA0F5-401F-4E19-9F1C-395D274B6603}"/>
            </a:ext>
          </a:extLst>
        </xdr:cNvPr>
        <xdr:cNvSpPr/>
      </xdr:nvSpPr>
      <xdr:spPr>
        <a:xfrm>
          <a:off x="7839075" y="133531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9BA59F87-399A-4998-9C9E-034246D17A7B}"/>
            </a:ext>
          </a:extLst>
        </xdr:cNvPr>
        <xdr:cNvSpPr/>
      </xdr:nvSpPr>
      <xdr:spPr>
        <a:xfrm>
          <a:off x="70294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6D919F07-32D1-4038-A2EE-CD08BB8C860D}"/>
            </a:ext>
          </a:extLst>
        </xdr:cNvPr>
        <xdr:cNvSpPr/>
      </xdr:nvSpPr>
      <xdr:spPr>
        <a:xfrm>
          <a:off x="62388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2129EBA-634F-4470-BB0C-3145E251C06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9D9950-8F5E-45EE-B1FA-2232773AA555}"/>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D043A6F-3860-440F-A6F8-7DEFDD2B53E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B190787-1E60-4C4E-BEB0-D4D22129F27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2621F85-7309-4EFA-AFED-0180374C87A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64" name="楕円 363">
          <a:extLst>
            <a:ext uri="{FF2B5EF4-FFF2-40B4-BE49-F238E27FC236}">
              <a16:creationId xmlns:a16="http://schemas.microsoft.com/office/drawing/2014/main" id="{6A0FCBAF-BC79-4C67-AA04-FBED804617EF}"/>
            </a:ext>
          </a:extLst>
        </xdr:cNvPr>
        <xdr:cNvSpPr/>
      </xdr:nvSpPr>
      <xdr:spPr>
        <a:xfrm>
          <a:off x="9401175" y="132873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10177</xdr:rowOff>
    </xdr:from>
    <xdr:ext cx="469744" cy="259045"/>
    <xdr:sp macro="" textlink="">
      <xdr:nvSpPr>
        <xdr:cNvPr id="365" name="【福祉施設】&#10;一人当たり面積該当値テキスト">
          <a:extLst>
            <a:ext uri="{FF2B5EF4-FFF2-40B4-BE49-F238E27FC236}">
              <a16:creationId xmlns:a16="http://schemas.microsoft.com/office/drawing/2014/main" id="{09537DB2-7CD1-4075-AD79-6C1BA10C5E3F}"/>
            </a:ext>
          </a:extLst>
        </xdr:cNvPr>
        <xdr:cNvSpPr txBox="1"/>
      </xdr:nvSpPr>
      <xdr:spPr>
        <a:xfrm>
          <a:off x="9467850" y="1313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142421</xdr:rowOff>
    </xdr:from>
    <xdr:to>
      <xdr:col>50</xdr:col>
      <xdr:colOff>165100</xdr:colOff>
      <xdr:row>82</xdr:row>
      <xdr:rowOff>72571</xdr:rowOff>
    </xdr:to>
    <xdr:sp macro="" textlink="">
      <xdr:nvSpPr>
        <xdr:cNvPr id="366" name="楕円 365">
          <a:extLst>
            <a:ext uri="{FF2B5EF4-FFF2-40B4-BE49-F238E27FC236}">
              <a16:creationId xmlns:a16="http://schemas.microsoft.com/office/drawing/2014/main" id="{B0AD66F3-86DA-4935-864F-102DAF266A93}"/>
            </a:ext>
          </a:extLst>
        </xdr:cNvPr>
        <xdr:cNvSpPr/>
      </xdr:nvSpPr>
      <xdr:spPr>
        <a:xfrm>
          <a:off x="8639175" y="132710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21771</xdr:rowOff>
    </xdr:from>
    <xdr:to>
      <xdr:col>55</xdr:col>
      <xdr:colOff>0</xdr:colOff>
      <xdr:row>82</xdr:row>
      <xdr:rowOff>38100</xdr:rowOff>
    </xdr:to>
    <xdr:cxnSp macro="">
      <xdr:nvCxnSpPr>
        <xdr:cNvPr id="367" name="直線コネクタ 366">
          <a:extLst>
            <a:ext uri="{FF2B5EF4-FFF2-40B4-BE49-F238E27FC236}">
              <a16:creationId xmlns:a16="http://schemas.microsoft.com/office/drawing/2014/main" id="{73D1A8DE-ACA0-467C-9367-EF6452874716}"/>
            </a:ext>
          </a:extLst>
        </xdr:cNvPr>
        <xdr:cNvCxnSpPr/>
      </xdr:nvCxnSpPr>
      <xdr:spPr>
        <a:xfrm>
          <a:off x="8686800" y="13309146"/>
          <a:ext cx="7429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142421</xdr:rowOff>
    </xdr:from>
    <xdr:to>
      <xdr:col>46</xdr:col>
      <xdr:colOff>38100</xdr:colOff>
      <xdr:row>82</xdr:row>
      <xdr:rowOff>72571</xdr:rowOff>
    </xdr:to>
    <xdr:sp macro="" textlink="">
      <xdr:nvSpPr>
        <xdr:cNvPr id="368" name="楕円 367">
          <a:extLst>
            <a:ext uri="{FF2B5EF4-FFF2-40B4-BE49-F238E27FC236}">
              <a16:creationId xmlns:a16="http://schemas.microsoft.com/office/drawing/2014/main" id="{BCECE714-21FE-4DF6-84E0-CC06B4020B20}"/>
            </a:ext>
          </a:extLst>
        </xdr:cNvPr>
        <xdr:cNvSpPr/>
      </xdr:nvSpPr>
      <xdr:spPr>
        <a:xfrm>
          <a:off x="7839075" y="132710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21771</xdr:rowOff>
    </xdr:from>
    <xdr:to>
      <xdr:col>50</xdr:col>
      <xdr:colOff>114300</xdr:colOff>
      <xdr:row>82</xdr:row>
      <xdr:rowOff>21771</xdr:rowOff>
    </xdr:to>
    <xdr:cxnSp macro="">
      <xdr:nvCxnSpPr>
        <xdr:cNvPr id="369" name="直線コネクタ 368">
          <a:extLst>
            <a:ext uri="{FF2B5EF4-FFF2-40B4-BE49-F238E27FC236}">
              <a16:creationId xmlns:a16="http://schemas.microsoft.com/office/drawing/2014/main" id="{C0E12F7A-4A5D-49D1-B428-E098D0DF540B}"/>
            </a:ext>
          </a:extLst>
        </xdr:cNvPr>
        <xdr:cNvCxnSpPr/>
      </xdr:nvCxnSpPr>
      <xdr:spPr>
        <a:xfrm>
          <a:off x="7886700" y="133091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70" name="楕円 369">
          <a:extLst>
            <a:ext uri="{FF2B5EF4-FFF2-40B4-BE49-F238E27FC236}">
              <a16:creationId xmlns:a16="http://schemas.microsoft.com/office/drawing/2014/main" id="{BFCF40A8-2A74-4365-8BA5-C81F7D954CF7}"/>
            </a:ext>
          </a:extLst>
        </xdr:cNvPr>
        <xdr:cNvSpPr/>
      </xdr:nvSpPr>
      <xdr:spPr>
        <a:xfrm>
          <a:off x="7029450" y="13248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21771</xdr:rowOff>
    </xdr:to>
    <xdr:cxnSp macro="">
      <xdr:nvCxnSpPr>
        <xdr:cNvPr id="371" name="直線コネクタ 370">
          <a:extLst>
            <a:ext uri="{FF2B5EF4-FFF2-40B4-BE49-F238E27FC236}">
              <a16:creationId xmlns:a16="http://schemas.microsoft.com/office/drawing/2014/main" id="{7DC42A10-D5EB-4F21-8B6C-1B19B410CF46}"/>
            </a:ext>
          </a:extLst>
        </xdr:cNvPr>
        <xdr:cNvCxnSpPr/>
      </xdr:nvCxnSpPr>
      <xdr:spPr>
        <a:xfrm>
          <a:off x="7077075" y="13295993"/>
          <a:ext cx="80962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109764</xdr:rowOff>
    </xdr:from>
    <xdr:to>
      <xdr:col>36</xdr:col>
      <xdr:colOff>165100</xdr:colOff>
      <xdr:row>82</xdr:row>
      <xdr:rowOff>39914</xdr:rowOff>
    </xdr:to>
    <xdr:sp macro="" textlink="">
      <xdr:nvSpPr>
        <xdr:cNvPr id="372" name="楕円 371">
          <a:extLst>
            <a:ext uri="{FF2B5EF4-FFF2-40B4-BE49-F238E27FC236}">
              <a16:creationId xmlns:a16="http://schemas.microsoft.com/office/drawing/2014/main" id="{5E2C7F94-3A63-457D-9459-8CD69E40DCC7}"/>
            </a:ext>
          </a:extLst>
        </xdr:cNvPr>
        <xdr:cNvSpPr/>
      </xdr:nvSpPr>
      <xdr:spPr>
        <a:xfrm>
          <a:off x="6238875" y="13232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160564</xdr:rowOff>
    </xdr:from>
    <xdr:to>
      <xdr:col>41</xdr:col>
      <xdr:colOff>50800</xdr:colOff>
      <xdr:row>82</xdr:row>
      <xdr:rowOff>5443</xdr:rowOff>
    </xdr:to>
    <xdr:cxnSp macro="">
      <xdr:nvCxnSpPr>
        <xdr:cNvPr id="373" name="直線コネクタ 372">
          <a:extLst>
            <a:ext uri="{FF2B5EF4-FFF2-40B4-BE49-F238E27FC236}">
              <a16:creationId xmlns:a16="http://schemas.microsoft.com/office/drawing/2014/main" id="{B081F697-D420-450E-9E0B-96A0A363A776}"/>
            </a:ext>
          </a:extLst>
        </xdr:cNvPr>
        <xdr:cNvCxnSpPr/>
      </xdr:nvCxnSpPr>
      <xdr:spPr>
        <a:xfrm>
          <a:off x="6286500" y="13289189"/>
          <a:ext cx="790575"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4" name="n_1aveValue【福祉施設】&#10;一人当たり面積">
          <a:extLst>
            <a:ext uri="{FF2B5EF4-FFF2-40B4-BE49-F238E27FC236}">
              <a16:creationId xmlns:a16="http://schemas.microsoft.com/office/drawing/2014/main" id="{04E10265-E4CD-42E8-AA92-20485BBBEC32}"/>
            </a:ext>
          </a:extLst>
        </xdr:cNvPr>
        <xdr:cNvSpPr txBox="1"/>
      </xdr:nvSpPr>
      <xdr:spPr>
        <a:xfrm>
          <a:off x="8458277"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5" name="n_2aveValue【福祉施設】&#10;一人当たり面積">
          <a:extLst>
            <a:ext uri="{FF2B5EF4-FFF2-40B4-BE49-F238E27FC236}">
              <a16:creationId xmlns:a16="http://schemas.microsoft.com/office/drawing/2014/main" id="{9FACE043-13B5-4779-A41E-A7CD74DE27A3}"/>
            </a:ext>
          </a:extLst>
        </xdr:cNvPr>
        <xdr:cNvSpPr txBox="1"/>
      </xdr:nvSpPr>
      <xdr:spPr>
        <a:xfrm>
          <a:off x="7677227"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6548</xdr:rowOff>
    </xdr:from>
    <xdr:ext cx="469744" cy="259045"/>
    <xdr:sp macro="" textlink="">
      <xdr:nvSpPr>
        <xdr:cNvPr id="376" name="n_3aveValue【福祉施設】&#10;一人当たり面積">
          <a:extLst>
            <a:ext uri="{FF2B5EF4-FFF2-40B4-BE49-F238E27FC236}">
              <a16:creationId xmlns:a16="http://schemas.microsoft.com/office/drawing/2014/main" id="{6801310E-A2CF-446F-AC5B-58946C061CA0}"/>
            </a:ext>
          </a:extLst>
        </xdr:cNvPr>
        <xdr:cNvSpPr txBox="1"/>
      </xdr:nvSpPr>
      <xdr:spPr>
        <a:xfrm>
          <a:off x="6867602" y="134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161670</xdr:rowOff>
    </xdr:from>
    <xdr:ext cx="469744" cy="259045"/>
    <xdr:sp macro="" textlink="">
      <xdr:nvSpPr>
        <xdr:cNvPr id="377" name="n_4aveValue【福祉施設】&#10;一人当たり面積">
          <a:extLst>
            <a:ext uri="{FF2B5EF4-FFF2-40B4-BE49-F238E27FC236}">
              <a16:creationId xmlns:a16="http://schemas.microsoft.com/office/drawing/2014/main" id="{301984DD-B195-47F2-966D-C4EF3912D8FA}"/>
            </a:ext>
          </a:extLst>
        </xdr:cNvPr>
        <xdr:cNvSpPr txBox="1"/>
      </xdr:nvSpPr>
      <xdr:spPr>
        <a:xfrm>
          <a:off x="6067502"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89098</xdr:rowOff>
    </xdr:from>
    <xdr:ext cx="469744" cy="259045"/>
    <xdr:sp macro="" textlink="">
      <xdr:nvSpPr>
        <xdr:cNvPr id="378" name="n_1mainValue【福祉施設】&#10;一人当たり面積">
          <a:extLst>
            <a:ext uri="{FF2B5EF4-FFF2-40B4-BE49-F238E27FC236}">
              <a16:creationId xmlns:a16="http://schemas.microsoft.com/office/drawing/2014/main" id="{11B84408-F938-4CE8-8019-EC139B2EC18C}"/>
            </a:ext>
          </a:extLst>
        </xdr:cNvPr>
        <xdr:cNvSpPr txBox="1"/>
      </xdr:nvSpPr>
      <xdr:spPr>
        <a:xfrm>
          <a:off x="8458277" y="130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89098</xdr:rowOff>
    </xdr:from>
    <xdr:ext cx="469744" cy="259045"/>
    <xdr:sp macro="" textlink="">
      <xdr:nvSpPr>
        <xdr:cNvPr id="379" name="n_2mainValue【福祉施設】&#10;一人当たり面積">
          <a:extLst>
            <a:ext uri="{FF2B5EF4-FFF2-40B4-BE49-F238E27FC236}">
              <a16:creationId xmlns:a16="http://schemas.microsoft.com/office/drawing/2014/main" id="{F5998766-D50F-4770-A13A-6295A19C39E6}"/>
            </a:ext>
          </a:extLst>
        </xdr:cNvPr>
        <xdr:cNvSpPr txBox="1"/>
      </xdr:nvSpPr>
      <xdr:spPr>
        <a:xfrm>
          <a:off x="7677227" y="1304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80" name="n_3mainValue【福祉施設】&#10;一人当たり面積">
          <a:extLst>
            <a:ext uri="{FF2B5EF4-FFF2-40B4-BE49-F238E27FC236}">
              <a16:creationId xmlns:a16="http://schemas.microsoft.com/office/drawing/2014/main" id="{FEE79853-1972-463C-943C-2E7126E5F08C}"/>
            </a:ext>
          </a:extLst>
        </xdr:cNvPr>
        <xdr:cNvSpPr txBox="1"/>
      </xdr:nvSpPr>
      <xdr:spPr>
        <a:xfrm>
          <a:off x="6867602" y="1303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56441</xdr:rowOff>
    </xdr:from>
    <xdr:ext cx="469744" cy="259045"/>
    <xdr:sp macro="" textlink="">
      <xdr:nvSpPr>
        <xdr:cNvPr id="381" name="n_4mainValue【福祉施設】&#10;一人当たり面積">
          <a:extLst>
            <a:ext uri="{FF2B5EF4-FFF2-40B4-BE49-F238E27FC236}">
              <a16:creationId xmlns:a16="http://schemas.microsoft.com/office/drawing/2014/main" id="{F099A978-3F92-415D-96B7-AAE546AB367A}"/>
            </a:ext>
          </a:extLst>
        </xdr:cNvPr>
        <xdr:cNvSpPr txBox="1"/>
      </xdr:nvSpPr>
      <xdr:spPr>
        <a:xfrm>
          <a:off x="6067502" y="1301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44A9644F-FA94-4A8C-8F01-7FF2E524C21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5E5580F3-8EEC-4502-8F18-CE9D40FC9A0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60C5E993-ECC6-4A42-ADBF-0B40481017C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07D78BF-4079-479B-8DDC-4773F9B8804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D429A1A6-304A-4C96-9EED-02EBA57A860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6F3999A8-96DD-40BA-9ABB-7DF0A84A64A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3982E07-88C5-4955-9732-35E6E30B25C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8F1F03E4-10BD-442E-B3C0-07EFFD5B51D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EA1ECB3E-6006-4528-B806-7ABEAAB2930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D4AF2763-6DD9-4A11-82B4-940A6727832D}"/>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AA7885A9-AD3F-45BD-827B-B4E3AA6C51C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CCD70F57-DDF5-42E3-BB9F-CA8DE8FB4647}"/>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13353E95-27BB-4F9B-9008-B51A3D2469B4}"/>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77FCB837-0A1F-4E71-9BEE-68D181454A52}"/>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83131BA-91D6-454B-AACD-3DFA36344E9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3AB39732-AE5C-49F3-BB5B-27D8EDA9681E}"/>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4B09874E-DB8A-433E-B933-63E9F179D9F1}"/>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20938A9E-B299-4F3C-BF37-386600079722}"/>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B9452FE7-1214-4533-808D-13770273625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797887AE-70DF-444F-97E4-7670AB10900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5715859-120C-4DD4-A994-8DF01DC7E3A9}"/>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A4D4038-F906-4848-99ED-D0164BC21EE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BD805B33-BEE7-43A5-B084-32937491ADC5}"/>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CD3E209B-1EBA-4E9F-8FCA-D6305501C63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65C906FA-F7DA-4F39-850B-35C3BE85ECED}"/>
            </a:ext>
          </a:extLst>
        </xdr:cNvPr>
        <xdr:cNvCxnSpPr/>
      </xdr:nvCxnSpPr>
      <xdr:spPr>
        <a:xfrm flipV="1">
          <a:off x="4180840" y="1630870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D1352016-3E06-4B3B-887A-76D576EAAACE}"/>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B9DE904C-F90D-4D8A-A02F-A14A4820F2E4}"/>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4989DF41-AEA1-495F-8246-6683C79C8483}"/>
            </a:ext>
          </a:extLst>
        </xdr:cNvPr>
        <xdr:cNvSpPr txBox="1"/>
      </xdr:nvSpPr>
      <xdr:spPr>
        <a:xfrm>
          <a:off x="4219575" y="1608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68C0CF95-D550-45BF-964C-0E21B5C535ED}"/>
            </a:ext>
          </a:extLst>
        </xdr:cNvPr>
        <xdr:cNvCxnSpPr/>
      </xdr:nvCxnSpPr>
      <xdr:spPr>
        <a:xfrm>
          <a:off x="4105275" y="16308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50E3A853-A153-45F6-96DA-D8E5892ADE30}"/>
            </a:ext>
          </a:extLst>
        </xdr:cNvPr>
        <xdr:cNvSpPr txBox="1"/>
      </xdr:nvSpPr>
      <xdr:spPr>
        <a:xfrm>
          <a:off x="4219575" y="1672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D4DA677B-5D89-4C67-80F0-68E65ECFC59D}"/>
            </a:ext>
          </a:extLst>
        </xdr:cNvPr>
        <xdr:cNvSpPr/>
      </xdr:nvSpPr>
      <xdr:spPr>
        <a:xfrm>
          <a:off x="4124325" y="1686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E8288E64-3DA9-4BBC-817E-4538C904C0D7}"/>
            </a:ext>
          </a:extLst>
        </xdr:cNvPr>
        <xdr:cNvSpPr/>
      </xdr:nvSpPr>
      <xdr:spPr>
        <a:xfrm>
          <a:off x="3381375" y="16842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9B306541-4222-4264-875C-84CB0617E54A}"/>
            </a:ext>
          </a:extLst>
        </xdr:cNvPr>
        <xdr:cNvSpPr/>
      </xdr:nvSpPr>
      <xdr:spPr>
        <a:xfrm>
          <a:off x="25717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E8523CBE-5B79-4655-8F75-9DB8EE3E880D}"/>
            </a:ext>
          </a:extLst>
        </xdr:cNvPr>
        <xdr:cNvSpPr/>
      </xdr:nvSpPr>
      <xdr:spPr>
        <a:xfrm>
          <a:off x="17811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D2BEBD1D-2842-464A-9764-1BD24656AC09}"/>
            </a:ext>
          </a:extLst>
        </xdr:cNvPr>
        <xdr:cNvSpPr/>
      </xdr:nvSpPr>
      <xdr:spPr>
        <a:xfrm>
          <a:off x="981075" y="16849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0F41608-A6C6-48FD-B968-747D91BFBAE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155DE8F-EA9C-44AA-AD3A-A617CF8C9518}"/>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1E2354-2618-4E04-A448-76194D9F0B3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94C235D-BCC8-4927-9A0E-60E5B7F25D6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3C0040D-7A7D-48A9-9C40-B5131A018085}"/>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422" name="楕円 421">
          <a:extLst>
            <a:ext uri="{FF2B5EF4-FFF2-40B4-BE49-F238E27FC236}">
              <a16:creationId xmlns:a16="http://schemas.microsoft.com/office/drawing/2014/main" id="{32AC8D17-7697-4648-A4EA-E2F8857BE5FB}"/>
            </a:ext>
          </a:extLst>
        </xdr:cNvPr>
        <xdr:cNvSpPr/>
      </xdr:nvSpPr>
      <xdr:spPr>
        <a:xfrm>
          <a:off x="4124325" y="17137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139082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1910DC23-2892-4987-8D78-A170EB1A4DBE}"/>
            </a:ext>
          </a:extLst>
        </xdr:cNvPr>
        <xdr:cNvSpPr txBox="1"/>
      </xdr:nvSpPr>
      <xdr:spPr>
        <a:xfrm>
          <a:off x="4219575" y="1711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130175</xdr:rowOff>
    </xdr:from>
    <xdr:to>
      <xdr:col>20</xdr:col>
      <xdr:colOff>38100</xdr:colOff>
      <xdr:row>105</xdr:row>
      <xdr:rowOff>60325</xdr:rowOff>
    </xdr:to>
    <xdr:sp macro="" textlink="">
      <xdr:nvSpPr>
        <xdr:cNvPr id="424" name="楕円 423">
          <a:extLst>
            <a:ext uri="{FF2B5EF4-FFF2-40B4-BE49-F238E27FC236}">
              <a16:creationId xmlns:a16="http://schemas.microsoft.com/office/drawing/2014/main" id="{3F631FAB-939A-4C26-AACB-6A98641D47D8}"/>
            </a:ext>
          </a:extLst>
        </xdr:cNvPr>
        <xdr:cNvSpPr/>
      </xdr:nvSpPr>
      <xdr:spPr>
        <a:xfrm>
          <a:off x="3381375" y="171037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xdr:rowOff>
    </xdr:from>
    <xdr:to>
      <xdr:col>24</xdr:col>
      <xdr:colOff>63500</xdr:colOff>
      <xdr:row>105</xdr:row>
      <xdr:rowOff>40005</xdr:rowOff>
    </xdr:to>
    <xdr:cxnSp macro="">
      <xdr:nvCxnSpPr>
        <xdr:cNvPr id="425" name="直線コネクタ 424">
          <a:extLst>
            <a:ext uri="{FF2B5EF4-FFF2-40B4-BE49-F238E27FC236}">
              <a16:creationId xmlns:a16="http://schemas.microsoft.com/office/drawing/2014/main" id="{56DEE485-CA1A-40F6-9FD2-DCD39096EB48}"/>
            </a:ext>
          </a:extLst>
        </xdr:cNvPr>
        <xdr:cNvCxnSpPr/>
      </xdr:nvCxnSpPr>
      <xdr:spPr>
        <a:xfrm>
          <a:off x="3429000" y="1715135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426" name="楕円 425">
          <a:extLst>
            <a:ext uri="{FF2B5EF4-FFF2-40B4-BE49-F238E27FC236}">
              <a16:creationId xmlns:a16="http://schemas.microsoft.com/office/drawing/2014/main" id="{C590C45E-0168-4FC1-95C1-C1611FB38F7A}"/>
            </a:ext>
          </a:extLst>
        </xdr:cNvPr>
        <xdr:cNvSpPr/>
      </xdr:nvSpPr>
      <xdr:spPr>
        <a:xfrm>
          <a:off x="2571750" y="17040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105</xdr:row>
      <xdr:rowOff>9525</xdr:rowOff>
    </xdr:to>
    <xdr:cxnSp macro="">
      <xdr:nvCxnSpPr>
        <xdr:cNvPr id="427" name="直線コネクタ 426">
          <a:extLst>
            <a:ext uri="{FF2B5EF4-FFF2-40B4-BE49-F238E27FC236}">
              <a16:creationId xmlns:a16="http://schemas.microsoft.com/office/drawing/2014/main" id="{FED45047-A3C4-41C9-8BDD-BC1D143AD7F4}"/>
            </a:ext>
          </a:extLst>
        </xdr:cNvPr>
        <xdr:cNvCxnSpPr/>
      </xdr:nvCxnSpPr>
      <xdr:spPr>
        <a:xfrm>
          <a:off x="2619375" y="17087850"/>
          <a:ext cx="80962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33020</xdr:rowOff>
    </xdr:from>
    <xdr:to>
      <xdr:col>10</xdr:col>
      <xdr:colOff>165100</xdr:colOff>
      <xdr:row>105</xdr:row>
      <xdr:rowOff>134620</xdr:rowOff>
    </xdr:to>
    <xdr:sp macro="" textlink="">
      <xdr:nvSpPr>
        <xdr:cNvPr id="428" name="楕円 427">
          <a:extLst>
            <a:ext uri="{FF2B5EF4-FFF2-40B4-BE49-F238E27FC236}">
              <a16:creationId xmlns:a16="http://schemas.microsoft.com/office/drawing/2014/main" id="{CCEBA330-6078-445F-BA51-4D67FD1A21A0}"/>
            </a:ext>
          </a:extLst>
        </xdr:cNvPr>
        <xdr:cNvSpPr/>
      </xdr:nvSpPr>
      <xdr:spPr>
        <a:xfrm>
          <a:off x="1781175" y="17174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114300</xdr:rowOff>
    </xdr:from>
    <xdr:to>
      <xdr:col>15</xdr:col>
      <xdr:colOff>50800</xdr:colOff>
      <xdr:row>105</xdr:row>
      <xdr:rowOff>83820</xdr:rowOff>
    </xdr:to>
    <xdr:cxnSp macro="">
      <xdr:nvCxnSpPr>
        <xdr:cNvPr id="429" name="直線コネクタ 428">
          <a:extLst>
            <a:ext uri="{FF2B5EF4-FFF2-40B4-BE49-F238E27FC236}">
              <a16:creationId xmlns:a16="http://schemas.microsoft.com/office/drawing/2014/main" id="{A15B0DB0-F45F-4C17-874D-0E5E502749B6}"/>
            </a:ext>
          </a:extLst>
        </xdr:cNvPr>
        <xdr:cNvCxnSpPr/>
      </xdr:nvCxnSpPr>
      <xdr:spPr>
        <a:xfrm flipV="1">
          <a:off x="1828800" y="17087850"/>
          <a:ext cx="790575"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macro="" textlink="">
      <xdr:nvSpPr>
        <xdr:cNvPr id="430" name="楕円 429">
          <a:extLst>
            <a:ext uri="{FF2B5EF4-FFF2-40B4-BE49-F238E27FC236}">
              <a16:creationId xmlns:a16="http://schemas.microsoft.com/office/drawing/2014/main" id="{374E5347-5816-4F77-B4C7-259259EC40AF}"/>
            </a:ext>
          </a:extLst>
        </xdr:cNvPr>
        <xdr:cNvSpPr/>
      </xdr:nvSpPr>
      <xdr:spPr>
        <a:xfrm>
          <a:off x="981075" y="17099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83820</xdr:rowOff>
    </xdr:to>
    <xdr:cxnSp macro="">
      <xdr:nvCxnSpPr>
        <xdr:cNvPr id="431" name="直線コネクタ 430">
          <a:extLst>
            <a:ext uri="{FF2B5EF4-FFF2-40B4-BE49-F238E27FC236}">
              <a16:creationId xmlns:a16="http://schemas.microsoft.com/office/drawing/2014/main" id="{631C4961-68B0-4D6F-ADE0-7EE618BF00B9}"/>
            </a:ext>
          </a:extLst>
        </xdr:cNvPr>
        <xdr:cNvCxnSpPr/>
      </xdr:nvCxnSpPr>
      <xdr:spPr>
        <a:xfrm>
          <a:off x="1028700" y="17146905"/>
          <a:ext cx="8001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2" name="n_1aveValue【市民会館】&#10;有形固定資産減価償却率">
          <a:extLst>
            <a:ext uri="{FF2B5EF4-FFF2-40B4-BE49-F238E27FC236}">
              <a16:creationId xmlns:a16="http://schemas.microsoft.com/office/drawing/2014/main" id="{AC1884DD-C269-4C93-AE98-DB504090C903}"/>
            </a:ext>
          </a:extLst>
        </xdr:cNvPr>
        <xdr:cNvSpPr txBox="1"/>
      </xdr:nvSpPr>
      <xdr:spPr>
        <a:xfrm>
          <a:off x="3239144" y="1662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aveValue【市民会館】&#10;有形固定資産減価償却率">
          <a:extLst>
            <a:ext uri="{FF2B5EF4-FFF2-40B4-BE49-F238E27FC236}">
              <a16:creationId xmlns:a16="http://schemas.microsoft.com/office/drawing/2014/main" id="{45DEEC55-896B-47B1-A072-B333A7362606}"/>
            </a:ext>
          </a:extLst>
        </xdr:cNvPr>
        <xdr:cNvSpPr txBox="1"/>
      </xdr:nvSpPr>
      <xdr:spPr>
        <a:xfrm>
          <a:off x="243904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4" name="n_3aveValue【市民会館】&#10;有形固定資産減価償却率">
          <a:extLst>
            <a:ext uri="{FF2B5EF4-FFF2-40B4-BE49-F238E27FC236}">
              <a16:creationId xmlns:a16="http://schemas.microsoft.com/office/drawing/2014/main" id="{417D598A-CECE-4E45-AE71-5EBF03980F57}"/>
            </a:ext>
          </a:extLst>
        </xdr:cNvPr>
        <xdr:cNvSpPr txBox="1"/>
      </xdr:nvSpPr>
      <xdr:spPr>
        <a:xfrm>
          <a:off x="16484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5" name="n_4aveValue【市民会館】&#10;有形固定資産減価償却率">
          <a:extLst>
            <a:ext uri="{FF2B5EF4-FFF2-40B4-BE49-F238E27FC236}">
              <a16:creationId xmlns:a16="http://schemas.microsoft.com/office/drawing/2014/main" id="{28EACE3F-1E4C-4020-AD43-DB5664CEBF1D}"/>
            </a:ext>
          </a:extLst>
        </xdr:cNvPr>
        <xdr:cNvSpPr txBox="1"/>
      </xdr:nvSpPr>
      <xdr:spPr>
        <a:xfrm>
          <a:off x="848369"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51452</xdr:rowOff>
    </xdr:from>
    <xdr:ext cx="405111" cy="259045"/>
    <xdr:sp macro="" textlink="">
      <xdr:nvSpPr>
        <xdr:cNvPr id="436" name="n_1mainValue【市民会館】&#10;有形固定資産減価償却率">
          <a:extLst>
            <a:ext uri="{FF2B5EF4-FFF2-40B4-BE49-F238E27FC236}">
              <a16:creationId xmlns:a16="http://schemas.microsoft.com/office/drawing/2014/main" id="{E0E7EFC5-C7B0-48A7-B315-2410B79ADD81}"/>
            </a:ext>
          </a:extLst>
        </xdr:cNvPr>
        <xdr:cNvSpPr txBox="1"/>
      </xdr:nvSpPr>
      <xdr:spPr>
        <a:xfrm>
          <a:off x="32391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437" name="n_2mainValue【市民会館】&#10;有形固定資産減価償却率">
          <a:extLst>
            <a:ext uri="{FF2B5EF4-FFF2-40B4-BE49-F238E27FC236}">
              <a16:creationId xmlns:a16="http://schemas.microsoft.com/office/drawing/2014/main" id="{26F450D7-CBAE-4B65-9872-D0DAEA9ED3C2}"/>
            </a:ext>
          </a:extLst>
        </xdr:cNvPr>
        <xdr:cNvSpPr txBox="1"/>
      </xdr:nvSpPr>
      <xdr:spPr>
        <a:xfrm>
          <a:off x="2439044" y="1713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125747</xdr:rowOff>
    </xdr:from>
    <xdr:ext cx="405111" cy="259045"/>
    <xdr:sp macro="" textlink="">
      <xdr:nvSpPr>
        <xdr:cNvPr id="438" name="n_3mainValue【市民会館】&#10;有形固定資産減価償却率">
          <a:extLst>
            <a:ext uri="{FF2B5EF4-FFF2-40B4-BE49-F238E27FC236}">
              <a16:creationId xmlns:a16="http://schemas.microsoft.com/office/drawing/2014/main" id="{1338AC8E-1E49-474D-8F5E-D48365A639C0}"/>
            </a:ext>
          </a:extLst>
        </xdr:cNvPr>
        <xdr:cNvSpPr txBox="1"/>
      </xdr:nvSpPr>
      <xdr:spPr>
        <a:xfrm>
          <a:off x="1648469"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macro="" textlink="">
      <xdr:nvSpPr>
        <xdr:cNvPr id="439" name="n_4mainValue【市民会館】&#10;有形固定資産減価償却率">
          <a:extLst>
            <a:ext uri="{FF2B5EF4-FFF2-40B4-BE49-F238E27FC236}">
              <a16:creationId xmlns:a16="http://schemas.microsoft.com/office/drawing/2014/main" id="{8F6EFBFF-FA24-4E34-8916-62BC6A5F2FDD}"/>
            </a:ext>
          </a:extLst>
        </xdr:cNvPr>
        <xdr:cNvSpPr txBox="1"/>
      </xdr:nvSpPr>
      <xdr:spPr>
        <a:xfrm>
          <a:off x="848369"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5D5B7DC-1A01-4F5E-B18A-D36574C3DD6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8F60FF6-A4D1-470D-820A-3ED619B05F3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FDDAE95-DAC9-4E38-8C1D-9FDB426583E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1D300E0-B843-4538-9A9F-92922D5BFBF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7EDFB73E-2A66-4098-92A5-120FF520E02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8A791A9-E19F-4789-B52A-47EC5958CE6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E2FDC93B-C6A0-4C56-8BFA-EA58704A21C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7413247A-FB0B-4597-BB67-2B61307AD33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4F777041-E676-4B38-85EA-E5CDB6BD9BE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9410E7A-9124-4E38-9F01-D9508E3A1B2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C080279C-B298-464F-9663-23300AA9BFCE}"/>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59648A72-B342-4678-B6D6-F00CF01E5387}"/>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7116FD53-78A6-4625-9F5B-41E90B002E28}"/>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4459F559-2022-40F4-B765-41466BA6D89B}"/>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4665D009-8F72-4362-973A-0697D9AEF604}"/>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60E10705-CD3B-4E19-B4B7-91D3D4DACDC4}"/>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FBBA4F0D-9A3F-4EF0-BC4D-777CF6FFBB64}"/>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4C002953-14B0-4838-85CC-2A4E8209DABA}"/>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DF83EF3-C31C-4055-9156-DA9CAC63DA9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8C57CD8A-F55B-40A7-9F2A-4ED99B44AAFB}"/>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8BAAE9C-5A33-486F-AE82-F150F98DC7E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4DD594AF-71DA-4EDD-BDF9-D0B42DC99557}"/>
            </a:ext>
          </a:extLst>
        </xdr:cNvPr>
        <xdr:cNvCxnSpPr/>
      </xdr:nvCxnSpPr>
      <xdr:spPr>
        <a:xfrm flipV="1">
          <a:off x="9429115" y="16678021"/>
          <a:ext cx="0" cy="102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64D65251-99F5-476B-AE59-84B0DB5CDAEC}"/>
            </a:ext>
          </a:extLst>
        </xdr:cNvPr>
        <xdr:cNvSpPr txBox="1"/>
      </xdr:nvSpPr>
      <xdr:spPr>
        <a:xfrm>
          <a:off x="9467850" y="1770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79BA0B78-D164-4AE0-8645-1EF1FFF7C408}"/>
            </a:ext>
          </a:extLst>
        </xdr:cNvPr>
        <xdr:cNvCxnSpPr/>
      </xdr:nvCxnSpPr>
      <xdr:spPr>
        <a:xfrm>
          <a:off x="9363075" y="17704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90DE9136-2656-465F-9DEB-3C9480D8C464}"/>
            </a:ext>
          </a:extLst>
        </xdr:cNvPr>
        <xdr:cNvSpPr txBox="1"/>
      </xdr:nvSpPr>
      <xdr:spPr>
        <a:xfrm>
          <a:off x="9467850" y="164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F1E7EF21-56FD-49C3-AF6F-104B3FF05369}"/>
            </a:ext>
          </a:extLst>
        </xdr:cNvPr>
        <xdr:cNvCxnSpPr/>
      </xdr:nvCxnSpPr>
      <xdr:spPr>
        <a:xfrm>
          <a:off x="9363075" y="166780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DF5D5A53-BE4B-472E-B4E8-ED79E65A7385}"/>
            </a:ext>
          </a:extLst>
        </xdr:cNvPr>
        <xdr:cNvSpPr txBox="1"/>
      </xdr:nvSpPr>
      <xdr:spPr>
        <a:xfrm>
          <a:off x="9467850" y="1719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CF8E7B0F-CBC4-477C-9BCF-27777BC0CC0F}"/>
            </a:ext>
          </a:extLst>
        </xdr:cNvPr>
        <xdr:cNvSpPr/>
      </xdr:nvSpPr>
      <xdr:spPr>
        <a:xfrm>
          <a:off x="9401175" y="1734324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C0F94F91-6C6B-423B-ACB7-678BFD871F8B}"/>
            </a:ext>
          </a:extLst>
        </xdr:cNvPr>
        <xdr:cNvSpPr/>
      </xdr:nvSpPr>
      <xdr:spPr>
        <a:xfrm>
          <a:off x="8639175" y="173432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58C56E51-93E6-43EC-864B-4AD8CD430AC4}"/>
            </a:ext>
          </a:extLst>
        </xdr:cNvPr>
        <xdr:cNvSpPr/>
      </xdr:nvSpPr>
      <xdr:spPr>
        <a:xfrm>
          <a:off x="7839075" y="173478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70C9ECFD-FC19-43C8-B416-E09F93C725E8}"/>
            </a:ext>
          </a:extLst>
        </xdr:cNvPr>
        <xdr:cNvSpPr/>
      </xdr:nvSpPr>
      <xdr:spPr>
        <a:xfrm>
          <a:off x="7029450" y="173478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33CDA90F-9D6F-44C7-9038-F14AED7E0C6B}"/>
            </a:ext>
          </a:extLst>
        </xdr:cNvPr>
        <xdr:cNvSpPr/>
      </xdr:nvSpPr>
      <xdr:spPr>
        <a:xfrm>
          <a:off x="6238875" y="173478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1BE24EC-EC0C-4A12-8F7B-946E4A3F1C2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CBCB5CF-6123-4A67-93F2-2BCBD5EB516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49D96C6-88F8-44F4-B5D7-0EBB29E49FB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9AA7A05-3313-43F2-BDCE-D0E38C638D08}"/>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8509C77-5087-4E69-984D-DA97BD02E13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7" name="楕円 476">
          <a:extLst>
            <a:ext uri="{FF2B5EF4-FFF2-40B4-BE49-F238E27FC236}">
              <a16:creationId xmlns:a16="http://schemas.microsoft.com/office/drawing/2014/main" id="{077F950E-AACA-44BE-8701-6E854BE21062}"/>
            </a:ext>
          </a:extLst>
        </xdr:cNvPr>
        <xdr:cNvSpPr/>
      </xdr:nvSpPr>
      <xdr:spPr>
        <a:xfrm>
          <a:off x="9401175" y="175141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1540</xdr:rowOff>
    </xdr:from>
    <xdr:ext cx="469744" cy="259045"/>
    <xdr:sp macro="" textlink="">
      <xdr:nvSpPr>
        <xdr:cNvPr id="478" name="【市民会館】&#10;一人当たり面積該当値テキスト">
          <a:extLst>
            <a:ext uri="{FF2B5EF4-FFF2-40B4-BE49-F238E27FC236}">
              <a16:creationId xmlns:a16="http://schemas.microsoft.com/office/drawing/2014/main" id="{26631BEF-64B1-43E1-BD03-569CFF8355F2}"/>
            </a:ext>
          </a:extLst>
        </xdr:cNvPr>
        <xdr:cNvSpPr txBox="1"/>
      </xdr:nvSpPr>
      <xdr:spPr>
        <a:xfrm>
          <a:off x="9467850" y="174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9" name="楕円 478">
          <a:extLst>
            <a:ext uri="{FF2B5EF4-FFF2-40B4-BE49-F238E27FC236}">
              <a16:creationId xmlns:a16="http://schemas.microsoft.com/office/drawing/2014/main" id="{2B98CDD3-4152-4253-8F00-3A2BD64A3398}"/>
            </a:ext>
          </a:extLst>
        </xdr:cNvPr>
        <xdr:cNvSpPr/>
      </xdr:nvSpPr>
      <xdr:spPr>
        <a:xfrm>
          <a:off x="8639175" y="17514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80" name="直線コネクタ 479">
          <a:extLst>
            <a:ext uri="{FF2B5EF4-FFF2-40B4-BE49-F238E27FC236}">
              <a16:creationId xmlns:a16="http://schemas.microsoft.com/office/drawing/2014/main" id="{E336C45F-CB7D-43A3-87B4-C0AD37002D7A}"/>
            </a:ext>
          </a:extLst>
        </xdr:cNvPr>
        <xdr:cNvCxnSpPr/>
      </xdr:nvCxnSpPr>
      <xdr:spPr>
        <a:xfrm>
          <a:off x="8686800" y="1756181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81" name="楕円 480">
          <a:extLst>
            <a:ext uri="{FF2B5EF4-FFF2-40B4-BE49-F238E27FC236}">
              <a16:creationId xmlns:a16="http://schemas.microsoft.com/office/drawing/2014/main" id="{E3E998D3-B362-4970-9C5E-7B8EFD3B27D1}"/>
            </a:ext>
          </a:extLst>
        </xdr:cNvPr>
        <xdr:cNvSpPr/>
      </xdr:nvSpPr>
      <xdr:spPr>
        <a:xfrm>
          <a:off x="7839075" y="175141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82" name="直線コネクタ 481">
          <a:extLst>
            <a:ext uri="{FF2B5EF4-FFF2-40B4-BE49-F238E27FC236}">
              <a16:creationId xmlns:a16="http://schemas.microsoft.com/office/drawing/2014/main" id="{04E27329-A764-44A2-ADE0-CE4BCE1ECC2C}"/>
            </a:ext>
          </a:extLst>
        </xdr:cNvPr>
        <xdr:cNvCxnSpPr/>
      </xdr:nvCxnSpPr>
      <xdr:spPr>
        <a:xfrm>
          <a:off x="7886700" y="175618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23113</xdr:rowOff>
    </xdr:from>
    <xdr:to>
      <xdr:col>41</xdr:col>
      <xdr:colOff>101600</xdr:colOff>
      <xdr:row>107</xdr:row>
      <xdr:rowOff>124713</xdr:rowOff>
    </xdr:to>
    <xdr:sp macro="" textlink="">
      <xdr:nvSpPr>
        <xdr:cNvPr id="483" name="楕円 482">
          <a:extLst>
            <a:ext uri="{FF2B5EF4-FFF2-40B4-BE49-F238E27FC236}">
              <a16:creationId xmlns:a16="http://schemas.microsoft.com/office/drawing/2014/main" id="{977A3FF3-6C1A-4746-9DD5-0D56CC6EEDD3}"/>
            </a:ext>
          </a:extLst>
        </xdr:cNvPr>
        <xdr:cNvSpPr/>
      </xdr:nvSpPr>
      <xdr:spPr>
        <a:xfrm>
          <a:off x="7029450" y="175141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73913</xdr:rowOff>
    </xdr:from>
    <xdr:to>
      <xdr:col>45</xdr:col>
      <xdr:colOff>177800</xdr:colOff>
      <xdr:row>107</xdr:row>
      <xdr:rowOff>73913</xdr:rowOff>
    </xdr:to>
    <xdr:cxnSp macro="">
      <xdr:nvCxnSpPr>
        <xdr:cNvPr id="484" name="直線コネクタ 483">
          <a:extLst>
            <a:ext uri="{FF2B5EF4-FFF2-40B4-BE49-F238E27FC236}">
              <a16:creationId xmlns:a16="http://schemas.microsoft.com/office/drawing/2014/main" id="{B0E67DA8-8E55-465A-8911-DCC5C1CAE08C}"/>
            </a:ext>
          </a:extLst>
        </xdr:cNvPr>
        <xdr:cNvCxnSpPr/>
      </xdr:nvCxnSpPr>
      <xdr:spPr>
        <a:xfrm>
          <a:off x="7077075" y="1756181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macro="" textlink="">
      <xdr:nvSpPr>
        <xdr:cNvPr id="485" name="楕円 484">
          <a:extLst>
            <a:ext uri="{FF2B5EF4-FFF2-40B4-BE49-F238E27FC236}">
              <a16:creationId xmlns:a16="http://schemas.microsoft.com/office/drawing/2014/main" id="{8D149363-C642-467C-A33C-EF9151ABA3A6}"/>
            </a:ext>
          </a:extLst>
        </xdr:cNvPr>
        <xdr:cNvSpPr/>
      </xdr:nvSpPr>
      <xdr:spPr>
        <a:xfrm>
          <a:off x="6238875" y="17514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73913</xdr:rowOff>
    </xdr:to>
    <xdr:cxnSp macro="">
      <xdr:nvCxnSpPr>
        <xdr:cNvPr id="486" name="直線コネクタ 485">
          <a:extLst>
            <a:ext uri="{FF2B5EF4-FFF2-40B4-BE49-F238E27FC236}">
              <a16:creationId xmlns:a16="http://schemas.microsoft.com/office/drawing/2014/main" id="{5E65D8A0-FE01-4DA4-A106-2021D9053E89}"/>
            </a:ext>
          </a:extLst>
        </xdr:cNvPr>
        <xdr:cNvCxnSpPr/>
      </xdr:nvCxnSpPr>
      <xdr:spPr>
        <a:xfrm>
          <a:off x="6286500" y="175618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87" name="n_1aveValue【市民会館】&#10;一人当たり面積">
          <a:extLst>
            <a:ext uri="{FF2B5EF4-FFF2-40B4-BE49-F238E27FC236}">
              <a16:creationId xmlns:a16="http://schemas.microsoft.com/office/drawing/2014/main" id="{614F8618-9051-4684-83F6-7999F937D5B7}"/>
            </a:ext>
          </a:extLst>
        </xdr:cNvPr>
        <xdr:cNvSpPr txBox="1"/>
      </xdr:nvSpPr>
      <xdr:spPr>
        <a:xfrm>
          <a:off x="8458277" y="171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A90AEE4A-852A-46A5-87D1-3F9D3746D1C5}"/>
            </a:ext>
          </a:extLst>
        </xdr:cNvPr>
        <xdr:cNvSpPr txBox="1"/>
      </xdr:nvSpPr>
      <xdr:spPr>
        <a:xfrm>
          <a:off x="7677227"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E8E3F627-230C-47AE-8AA5-814FA2561A9F}"/>
            </a:ext>
          </a:extLst>
        </xdr:cNvPr>
        <xdr:cNvSpPr txBox="1"/>
      </xdr:nvSpPr>
      <xdr:spPr>
        <a:xfrm>
          <a:off x="68676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D1567699-AFE3-4C95-9348-1870F87087A1}"/>
            </a:ext>
          </a:extLst>
        </xdr:cNvPr>
        <xdr:cNvSpPr txBox="1"/>
      </xdr:nvSpPr>
      <xdr:spPr>
        <a:xfrm>
          <a:off x="60675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91" name="n_1mainValue【市民会館】&#10;一人当たり面積">
          <a:extLst>
            <a:ext uri="{FF2B5EF4-FFF2-40B4-BE49-F238E27FC236}">
              <a16:creationId xmlns:a16="http://schemas.microsoft.com/office/drawing/2014/main" id="{535D8028-A582-4AF5-BCA1-D0EB63E5B780}"/>
            </a:ext>
          </a:extLst>
        </xdr:cNvPr>
        <xdr:cNvSpPr txBox="1"/>
      </xdr:nvSpPr>
      <xdr:spPr>
        <a:xfrm>
          <a:off x="8458277"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92" name="n_2mainValue【市民会館】&#10;一人当たり面積">
          <a:extLst>
            <a:ext uri="{FF2B5EF4-FFF2-40B4-BE49-F238E27FC236}">
              <a16:creationId xmlns:a16="http://schemas.microsoft.com/office/drawing/2014/main" id="{92963EBA-724A-4E6E-8290-671E3CD3D265}"/>
            </a:ext>
          </a:extLst>
        </xdr:cNvPr>
        <xdr:cNvSpPr txBox="1"/>
      </xdr:nvSpPr>
      <xdr:spPr>
        <a:xfrm>
          <a:off x="7677227"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115840</xdr:rowOff>
    </xdr:from>
    <xdr:ext cx="469744" cy="259045"/>
    <xdr:sp macro="" textlink="">
      <xdr:nvSpPr>
        <xdr:cNvPr id="493" name="n_3mainValue【市民会館】&#10;一人当たり面積">
          <a:extLst>
            <a:ext uri="{FF2B5EF4-FFF2-40B4-BE49-F238E27FC236}">
              <a16:creationId xmlns:a16="http://schemas.microsoft.com/office/drawing/2014/main" id="{4B924E9B-BCD2-4F8F-BB8A-8253BFD13DD9}"/>
            </a:ext>
          </a:extLst>
        </xdr:cNvPr>
        <xdr:cNvSpPr txBox="1"/>
      </xdr:nvSpPr>
      <xdr:spPr>
        <a:xfrm>
          <a:off x="6867602"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macro="" textlink="">
      <xdr:nvSpPr>
        <xdr:cNvPr id="494" name="n_4mainValue【市民会館】&#10;一人当たり面積">
          <a:extLst>
            <a:ext uri="{FF2B5EF4-FFF2-40B4-BE49-F238E27FC236}">
              <a16:creationId xmlns:a16="http://schemas.microsoft.com/office/drawing/2014/main" id="{75B2B288-1B86-4CF0-9105-A70C4B760C9C}"/>
            </a:ext>
          </a:extLst>
        </xdr:cNvPr>
        <xdr:cNvSpPr txBox="1"/>
      </xdr:nvSpPr>
      <xdr:spPr>
        <a:xfrm>
          <a:off x="6067502" y="1760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A493AA2-894B-4C31-958B-07862F59E68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51B7C96-0BC8-49C0-8B43-F31DBFD1234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D8C203C-EBE1-44C5-9CD9-5B2B17B0328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E37FB83-1627-4233-AF61-02CF514BF5D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CDD104CB-9157-4612-9978-82D3A9CCA8B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3502AB1-915C-480D-846D-D1315F2AAFE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0EB0160-7BE6-47BB-B89E-87F817D7CD6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ED75646-A345-45A0-B181-83788A859FC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5C5349C-710F-49F8-AEEF-47E090C56EA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966E2E1-212B-4196-9C72-695F3A4879A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6F52E522-D1F1-4FD8-977C-D0EEF4776033}"/>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F9ADBC4-707C-4327-A385-5EC6B5732E3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5618BD35-3DBA-41A4-8DC6-998E8E6D55DD}"/>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F5BD61F-6945-46DA-9860-A46E5872FCD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5AE4087-9533-45D8-9DB5-04F1AD48F28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C2860BF-C4E5-4D82-ADEC-A419692F44E1}"/>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2E2DBBE-A9D9-45A1-9483-8842C885EC5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62DFF66-AE26-49D7-8D69-975D5F2E7AB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82401FC-9AE2-4284-B412-89F93DED4FE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D862B61-8B2B-4310-85A4-4993D34B12B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974AB998-BF0D-4D33-A97C-5C8B3EF6674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60A4D7A-8200-4F5F-801D-3CDA6B89754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4C93F3F9-16CC-45E0-9FB7-C07B9E605907}"/>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38CD3D8-CBCB-4ADB-B0A0-CB79FF92EBF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3CCEDF20-F728-4F17-8B77-B7E16D039641}"/>
            </a:ext>
          </a:extLst>
        </xdr:cNvPr>
        <xdr:cNvCxnSpPr/>
      </xdr:nvCxnSpPr>
      <xdr:spPr>
        <a:xfrm flipV="1">
          <a:off x="14696439" y="53327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4B57021-AF1B-4BE2-AE84-49908A14D3A7}"/>
            </a:ext>
          </a:extLst>
        </xdr:cNvPr>
        <xdr:cNvSpPr txBox="1"/>
      </xdr:nvSpPr>
      <xdr:spPr>
        <a:xfrm>
          <a:off x="14735175"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E3F96F88-FC32-4B37-9A42-FADFE7E05CDD}"/>
            </a:ext>
          </a:extLst>
        </xdr:cNvPr>
        <xdr:cNvCxnSpPr/>
      </xdr:nvCxnSpPr>
      <xdr:spPr>
        <a:xfrm>
          <a:off x="14611350" y="68224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B2A859BB-5774-46DA-BD42-3E192A89869A}"/>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1230CA36-CB5D-437A-B0A5-BE786DDEED60}"/>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60DA002-8CC2-464C-9968-5D4B1B19DD83}"/>
            </a:ext>
          </a:extLst>
        </xdr:cNvPr>
        <xdr:cNvSpPr txBox="1"/>
      </xdr:nvSpPr>
      <xdr:spPr>
        <a:xfrm>
          <a:off x="14735175"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09165864-5343-4B81-BD89-3EDDF22F03AD}"/>
            </a:ext>
          </a:extLst>
        </xdr:cNvPr>
        <xdr:cNvSpPr/>
      </xdr:nvSpPr>
      <xdr:spPr>
        <a:xfrm>
          <a:off x="14649450"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D7770CAA-787E-4CED-A76E-FAD2FF6ADDDB}"/>
            </a:ext>
          </a:extLst>
        </xdr:cNvPr>
        <xdr:cNvSpPr/>
      </xdr:nvSpPr>
      <xdr:spPr>
        <a:xfrm>
          <a:off x="13887450" y="640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90D07ACC-23AF-4E9B-9E25-2E40ACBED9BF}"/>
            </a:ext>
          </a:extLst>
        </xdr:cNvPr>
        <xdr:cNvSpPr/>
      </xdr:nvSpPr>
      <xdr:spPr>
        <a:xfrm>
          <a:off x="13096875" y="6354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AA0A1259-B852-48B9-B157-31CDB8B4013F}"/>
            </a:ext>
          </a:extLst>
        </xdr:cNvPr>
        <xdr:cNvSpPr/>
      </xdr:nvSpPr>
      <xdr:spPr>
        <a:xfrm>
          <a:off x="12296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B4D0D32D-3A2B-46B6-88CC-A7560901D07F}"/>
            </a:ext>
          </a:extLst>
        </xdr:cNvPr>
        <xdr:cNvSpPr/>
      </xdr:nvSpPr>
      <xdr:spPr>
        <a:xfrm>
          <a:off x="11487150" y="6354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1FDAF0E-65BC-479B-A65A-3CF5565D051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40EE86C-F059-4F89-8DE6-1D3B4BF69CD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6E53087-29FA-4EC1-9C8A-F783CB2D7A3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D0797E7-DC91-49A3-9B15-717FA0D3134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0447198-9F43-48E1-809D-DC8C35A65F9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535" name="楕円 534">
          <a:extLst>
            <a:ext uri="{FF2B5EF4-FFF2-40B4-BE49-F238E27FC236}">
              <a16:creationId xmlns:a16="http://schemas.microsoft.com/office/drawing/2014/main" id="{96ADC8DC-06F7-46FB-AE99-1792D4648648}"/>
            </a:ext>
          </a:extLst>
        </xdr:cNvPr>
        <xdr:cNvSpPr/>
      </xdr:nvSpPr>
      <xdr:spPr>
        <a:xfrm>
          <a:off x="14649450" y="6007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33037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12066EB-F2CF-4BDD-8625-9A112A9C7D6D}"/>
            </a:ext>
          </a:extLst>
        </xdr:cNvPr>
        <xdr:cNvSpPr txBox="1"/>
      </xdr:nvSpPr>
      <xdr:spPr>
        <a:xfrm>
          <a:off x="14735175"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537" name="楕円 536">
          <a:extLst>
            <a:ext uri="{FF2B5EF4-FFF2-40B4-BE49-F238E27FC236}">
              <a16:creationId xmlns:a16="http://schemas.microsoft.com/office/drawing/2014/main" id="{68E3231F-C296-4D27-9B3C-836F3EA34304}"/>
            </a:ext>
          </a:extLst>
        </xdr:cNvPr>
        <xdr:cNvSpPr/>
      </xdr:nvSpPr>
      <xdr:spPr>
        <a:xfrm>
          <a:off x="13887450" y="62115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60960</xdr:rowOff>
    </xdr:from>
    <xdr:to>
      <xdr:col>85</xdr:col>
      <xdr:colOff>127000</xdr:colOff>
      <xdr:row>38</xdr:row>
      <xdr:rowOff>102870</xdr:rowOff>
    </xdr:to>
    <xdr:cxnSp macro="">
      <xdr:nvCxnSpPr>
        <xdr:cNvPr id="538" name="直線コネクタ 537">
          <a:extLst>
            <a:ext uri="{FF2B5EF4-FFF2-40B4-BE49-F238E27FC236}">
              <a16:creationId xmlns:a16="http://schemas.microsoft.com/office/drawing/2014/main" id="{9BE7A75F-4BC1-4CF8-98FF-59C7F1A65578}"/>
            </a:ext>
          </a:extLst>
        </xdr:cNvPr>
        <xdr:cNvCxnSpPr/>
      </xdr:nvCxnSpPr>
      <xdr:spPr>
        <a:xfrm flipV="1">
          <a:off x="13935075" y="6064885"/>
          <a:ext cx="762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39" name="楕円 538">
          <a:extLst>
            <a:ext uri="{FF2B5EF4-FFF2-40B4-BE49-F238E27FC236}">
              <a16:creationId xmlns:a16="http://schemas.microsoft.com/office/drawing/2014/main" id="{17FF6E3E-5DB3-4F4C-88A5-C1412309E1E1}"/>
            </a:ext>
          </a:extLst>
        </xdr:cNvPr>
        <xdr:cNvSpPr/>
      </xdr:nvSpPr>
      <xdr:spPr>
        <a:xfrm>
          <a:off x="13096875" y="59994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49530</xdr:rowOff>
    </xdr:from>
    <xdr:to>
      <xdr:col>81</xdr:col>
      <xdr:colOff>50800</xdr:colOff>
      <xdr:row>38</xdr:row>
      <xdr:rowOff>102870</xdr:rowOff>
    </xdr:to>
    <xdr:cxnSp macro="">
      <xdr:nvCxnSpPr>
        <xdr:cNvPr id="540" name="直線コネクタ 539">
          <a:extLst>
            <a:ext uri="{FF2B5EF4-FFF2-40B4-BE49-F238E27FC236}">
              <a16:creationId xmlns:a16="http://schemas.microsoft.com/office/drawing/2014/main" id="{56DC1D89-219F-4FBB-9801-34D56C4C2E84}"/>
            </a:ext>
          </a:extLst>
        </xdr:cNvPr>
        <xdr:cNvCxnSpPr/>
      </xdr:nvCxnSpPr>
      <xdr:spPr>
        <a:xfrm>
          <a:off x="13144500" y="6047105"/>
          <a:ext cx="790575" cy="2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541" name="楕円 540">
          <a:extLst>
            <a:ext uri="{FF2B5EF4-FFF2-40B4-BE49-F238E27FC236}">
              <a16:creationId xmlns:a16="http://schemas.microsoft.com/office/drawing/2014/main" id="{138A1868-5F34-4F0D-A805-1F538C76CFFB}"/>
            </a:ext>
          </a:extLst>
        </xdr:cNvPr>
        <xdr:cNvSpPr/>
      </xdr:nvSpPr>
      <xdr:spPr>
        <a:xfrm>
          <a:off x="12296775" y="59994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49530</xdr:rowOff>
    </xdr:to>
    <xdr:cxnSp macro="">
      <xdr:nvCxnSpPr>
        <xdr:cNvPr id="542" name="直線コネクタ 541">
          <a:extLst>
            <a:ext uri="{FF2B5EF4-FFF2-40B4-BE49-F238E27FC236}">
              <a16:creationId xmlns:a16="http://schemas.microsoft.com/office/drawing/2014/main" id="{19BF35CE-6FD2-4616-98D5-0334047D6727}"/>
            </a:ext>
          </a:extLst>
        </xdr:cNvPr>
        <xdr:cNvCxnSpPr/>
      </xdr:nvCxnSpPr>
      <xdr:spPr>
        <a:xfrm>
          <a:off x="12344400" y="604710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543" name="楕円 542">
          <a:extLst>
            <a:ext uri="{FF2B5EF4-FFF2-40B4-BE49-F238E27FC236}">
              <a16:creationId xmlns:a16="http://schemas.microsoft.com/office/drawing/2014/main" id="{C483C382-2DFE-45A9-9E41-9939D46D5AF1}"/>
            </a:ext>
          </a:extLst>
        </xdr:cNvPr>
        <xdr:cNvSpPr/>
      </xdr:nvSpPr>
      <xdr:spPr>
        <a:xfrm>
          <a:off x="11487150" y="6637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41</xdr:row>
      <xdr:rowOff>30480</xdr:rowOff>
    </xdr:to>
    <xdr:cxnSp macro="">
      <xdr:nvCxnSpPr>
        <xdr:cNvPr id="544" name="直線コネクタ 543">
          <a:extLst>
            <a:ext uri="{FF2B5EF4-FFF2-40B4-BE49-F238E27FC236}">
              <a16:creationId xmlns:a16="http://schemas.microsoft.com/office/drawing/2014/main" id="{62F7C8BF-0024-4309-B2C1-CD3C59EBC8CB}"/>
            </a:ext>
          </a:extLst>
        </xdr:cNvPr>
        <xdr:cNvCxnSpPr/>
      </xdr:nvCxnSpPr>
      <xdr:spPr>
        <a:xfrm flipV="1">
          <a:off x="11534775" y="6047105"/>
          <a:ext cx="809625"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31854F5-8A58-4F4A-9507-811BB29D32AB}"/>
            </a:ext>
          </a:extLst>
        </xdr:cNvPr>
        <xdr:cNvSpPr txBox="1"/>
      </xdr:nvSpPr>
      <xdr:spPr>
        <a:xfrm>
          <a:off x="13745219"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CA839E7-6E52-4C10-B5DD-67B6BE4BD643}"/>
            </a:ext>
          </a:extLst>
        </xdr:cNvPr>
        <xdr:cNvSpPr txBox="1"/>
      </xdr:nvSpPr>
      <xdr:spPr>
        <a:xfrm>
          <a:off x="12964169"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FFC04D5A-2AA4-43AC-9BC7-E774B92D0E59}"/>
            </a:ext>
          </a:extLst>
        </xdr:cNvPr>
        <xdr:cNvSpPr txBox="1"/>
      </xdr:nvSpPr>
      <xdr:spPr>
        <a:xfrm>
          <a:off x="12164069"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3164594D-AAB9-4A3B-A5D5-20CA9CFB36BD}"/>
            </a:ext>
          </a:extLst>
        </xdr:cNvPr>
        <xdr:cNvSpPr txBox="1"/>
      </xdr:nvSpPr>
      <xdr:spPr>
        <a:xfrm>
          <a:off x="113544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170197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59FC17E5-F99D-4D63-8988-C7AAD7B4E1B0}"/>
            </a:ext>
          </a:extLst>
        </xdr:cNvPr>
        <xdr:cNvSpPr txBox="1"/>
      </xdr:nvSpPr>
      <xdr:spPr>
        <a:xfrm>
          <a:off x="13745219"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E1AAD05B-669B-4073-A06D-CF57E51940C4}"/>
            </a:ext>
          </a:extLst>
        </xdr:cNvPr>
        <xdr:cNvSpPr txBox="1"/>
      </xdr:nvSpPr>
      <xdr:spPr>
        <a:xfrm>
          <a:off x="12964169"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936317C1-7F8D-4674-B641-1A9D2BBA404F}"/>
            </a:ext>
          </a:extLst>
        </xdr:cNvPr>
        <xdr:cNvSpPr txBox="1"/>
      </xdr:nvSpPr>
      <xdr:spPr>
        <a:xfrm>
          <a:off x="12164069"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9ED850F1-BBB6-4D1B-BDE5-6B35AF7453A5}"/>
            </a:ext>
          </a:extLst>
        </xdr:cNvPr>
        <xdr:cNvSpPr txBox="1"/>
      </xdr:nvSpPr>
      <xdr:spPr>
        <a:xfrm>
          <a:off x="11354444" y="671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27115983-4AF5-4205-8ABF-267240C179C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7A04267-A9F4-4DD7-85CD-54A1B14D7A2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976E0F8-D36C-4C49-AE93-8FAF1ACD663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758533A3-FDA2-44DA-BBEB-00C2DEBBB8D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DBD42E8-DC2B-4C4E-8151-8D567E4E696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E753B8C-E29B-4E67-AD44-B75AA3446C2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9D423AE-0373-4235-A1E4-3624CB6E081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15D02AB-7BED-466B-819F-F67B4CB152C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D791DD3-F703-4FDA-9BD4-4AABD1D0F3B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CCC3D3F-3F79-46C0-B707-1A6CDDC9E0A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51F65D2A-4E82-4308-85A7-8BB5B98C2B79}"/>
            </a:ext>
          </a:extLst>
        </xdr:cNvPr>
        <xdr:cNvSpPr txBox="1"/>
      </xdr:nvSpPr>
      <xdr:spPr>
        <a:xfrm>
          <a:off x="16248514" y="70745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304C8F98-E1E8-4837-A773-8129AF9AABE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178B1C4C-2330-485D-AF0C-9BC1F26CD456}"/>
            </a:ext>
          </a:extLst>
        </xdr:cNvPr>
        <xdr:cNvSpPr txBox="1"/>
      </xdr:nvSpPr>
      <xdr:spPr>
        <a:xfrm>
          <a:off x="15985051" y="6773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EBDE3F3-C919-4BC5-A9CC-8A171B83EA23}"/>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71195836-67C6-44F7-A109-A3BEFDA3AC5E}"/>
            </a:ext>
          </a:extLst>
        </xdr:cNvPr>
        <xdr:cNvSpPr txBox="1"/>
      </xdr:nvSpPr>
      <xdr:spPr>
        <a:xfrm>
          <a:off x="15985051"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F3A189E8-BB7E-4DDB-9FC3-FB0FCC913D18}"/>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765C8C2E-381D-4C92-AB5A-7DE4972EC219}"/>
            </a:ext>
          </a:extLst>
        </xdr:cNvPr>
        <xdr:cNvSpPr txBox="1"/>
      </xdr:nvSpPr>
      <xdr:spPr>
        <a:xfrm>
          <a:off x="15985051"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9CBF1475-8EF4-424A-8BC6-B88133FB8402}"/>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101AA293-A3A0-4B3E-94C3-249B85FE11CF}"/>
            </a:ext>
          </a:extLst>
        </xdr:cNvPr>
        <xdr:cNvSpPr txBox="1"/>
      </xdr:nvSpPr>
      <xdr:spPr>
        <a:xfrm>
          <a:off x="15985051"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EDF6C1E4-3DCA-47B9-B64E-F3AFAB774E59}"/>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1FB15019-2806-4146-B599-8433F40B11EA}"/>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1C0634FB-6F84-4750-BD61-6B9D47149470}"/>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BC540E25-6492-4729-9F08-A69D001FE013}"/>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BEA4C9F4-902A-4699-B35D-237E22CE060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8555F17A-2DAE-43C4-AD7C-3592DA60003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CA0FC474-A7CF-4159-B1E0-842C53B4158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0EF654D8-C670-429F-848B-BADE1927BC3E}"/>
            </a:ext>
          </a:extLst>
        </xdr:cNvPr>
        <xdr:cNvCxnSpPr/>
      </xdr:nvCxnSpPr>
      <xdr:spPr>
        <a:xfrm flipV="1">
          <a:off x="19954239" y="5355018"/>
          <a:ext cx="0" cy="153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E78BFC3F-A87E-4DCD-B09E-EB8BBF3A3E09}"/>
            </a:ext>
          </a:extLst>
        </xdr:cNvPr>
        <xdr:cNvSpPr txBox="1"/>
      </xdr:nvSpPr>
      <xdr:spPr>
        <a:xfrm>
          <a:off x="19992975" y="6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B87DCF87-D088-4202-B26B-3CDAFA71E03E}"/>
            </a:ext>
          </a:extLst>
        </xdr:cNvPr>
        <xdr:cNvCxnSpPr/>
      </xdr:nvCxnSpPr>
      <xdr:spPr>
        <a:xfrm>
          <a:off x="19878675" y="6893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9AEDC8F8-822B-42C8-B598-14051C93E7E0}"/>
            </a:ext>
          </a:extLst>
        </xdr:cNvPr>
        <xdr:cNvSpPr txBox="1"/>
      </xdr:nvSpPr>
      <xdr:spPr>
        <a:xfrm>
          <a:off x="19992975" y="51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3E6B846D-8189-42D5-9450-60B537481087}"/>
            </a:ext>
          </a:extLst>
        </xdr:cNvPr>
        <xdr:cNvCxnSpPr/>
      </xdr:nvCxnSpPr>
      <xdr:spPr>
        <a:xfrm>
          <a:off x="19878675" y="535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C9B5D2FD-3B83-4EED-AD30-0EF8B94048E7}"/>
            </a:ext>
          </a:extLst>
        </xdr:cNvPr>
        <xdr:cNvSpPr txBox="1"/>
      </xdr:nvSpPr>
      <xdr:spPr>
        <a:xfrm>
          <a:off x="19992975" y="6143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5BCD9EDF-C8A3-41BD-9A60-3FDAADF10266}"/>
            </a:ext>
          </a:extLst>
        </xdr:cNvPr>
        <xdr:cNvSpPr/>
      </xdr:nvSpPr>
      <xdr:spPr>
        <a:xfrm>
          <a:off x="19897725" y="6165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0DB115F3-AF8F-434B-B419-FFF8DFEC902A}"/>
            </a:ext>
          </a:extLst>
        </xdr:cNvPr>
        <xdr:cNvSpPr/>
      </xdr:nvSpPr>
      <xdr:spPr>
        <a:xfrm>
          <a:off x="19154775" y="61938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439C571B-54A0-4C78-8D34-98F04F3D5250}"/>
            </a:ext>
          </a:extLst>
        </xdr:cNvPr>
        <xdr:cNvSpPr/>
      </xdr:nvSpPr>
      <xdr:spPr>
        <a:xfrm>
          <a:off x="18345150" y="62090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1A813FC7-9667-48D7-B678-B3563B371437}"/>
            </a:ext>
          </a:extLst>
        </xdr:cNvPr>
        <xdr:cNvSpPr/>
      </xdr:nvSpPr>
      <xdr:spPr>
        <a:xfrm>
          <a:off x="17554575" y="6228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7A0F8E81-C792-4B34-AA93-E9205A2785DB}"/>
            </a:ext>
          </a:extLst>
        </xdr:cNvPr>
        <xdr:cNvSpPr/>
      </xdr:nvSpPr>
      <xdr:spPr>
        <a:xfrm>
          <a:off x="16754475" y="62569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70D624-E2F4-4170-A34F-6E6C9A8566E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B9EAC6F-A231-496E-8E00-45D05CAB1FA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8A65577-C8BE-48AE-93A3-E8C462C44B0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DAAD20D-7B66-4DB4-B28C-1579D80858C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2C1AB99-2B9B-4EE1-A7F4-45034F37B87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125478</xdr:rowOff>
    </xdr:from>
    <xdr:to>
      <xdr:col>116</xdr:col>
      <xdr:colOff>114300</xdr:colOff>
      <xdr:row>36</xdr:row>
      <xdr:rowOff>55628</xdr:rowOff>
    </xdr:to>
    <xdr:sp macro="" textlink="">
      <xdr:nvSpPr>
        <xdr:cNvPr id="595" name="楕円 594">
          <a:extLst>
            <a:ext uri="{FF2B5EF4-FFF2-40B4-BE49-F238E27FC236}">
              <a16:creationId xmlns:a16="http://schemas.microsoft.com/office/drawing/2014/main" id="{E35B6EA7-5612-4A05-85C6-A9E91DDD9AA0}"/>
            </a:ext>
          </a:extLst>
        </xdr:cNvPr>
        <xdr:cNvSpPr/>
      </xdr:nvSpPr>
      <xdr:spPr>
        <a:xfrm>
          <a:off x="19897725" y="57992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148355</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24C7391F-F9F0-475F-AFE2-791A002EDAFD}"/>
            </a:ext>
          </a:extLst>
        </xdr:cNvPr>
        <xdr:cNvSpPr txBox="1"/>
      </xdr:nvSpPr>
      <xdr:spPr>
        <a:xfrm>
          <a:off x="19992975" y="566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114881</xdr:rowOff>
    </xdr:from>
    <xdr:to>
      <xdr:col>112</xdr:col>
      <xdr:colOff>38100</xdr:colOff>
      <xdr:row>34</xdr:row>
      <xdr:rowOff>45031</xdr:rowOff>
    </xdr:to>
    <xdr:sp macro="" textlink="">
      <xdr:nvSpPr>
        <xdr:cNvPr id="597" name="楕円 596">
          <a:extLst>
            <a:ext uri="{FF2B5EF4-FFF2-40B4-BE49-F238E27FC236}">
              <a16:creationId xmlns:a16="http://schemas.microsoft.com/office/drawing/2014/main" id="{F49B9DB3-D73D-4B06-BB3E-A534B828DF00}"/>
            </a:ext>
          </a:extLst>
        </xdr:cNvPr>
        <xdr:cNvSpPr/>
      </xdr:nvSpPr>
      <xdr:spPr>
        <a:xfrm>
          <a:off x="19154775" y="54679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165681</xdr:rowOff>
    </xdr:from>
    <xdr:to>
      <xdr:col>116</xdr:col>
      <xdr:colOff>63500</xdr:colOff>
      <xdr:row>36</xdr:row>
      <xdr:rowOff>4828</xdr:rowOff>
    </xdr:to>
    <xdr:cxnSp macro="">
      <xdr:nvCxnSpPr>
        <xdr:cNvPr id="598" name="直線コネクタ 597">
          <a:extLst>
            <a:ext uri="{FF2B5EF4-FFF2-40B4-BE49-F238E27FC236}">
              <a16:creationId xmlns:a16="http://schemas.microsoft.com/office/drawing/2014/main" id="{D966342D-43D5-4A23-8CDC-23484880F953}"/>
            </a:ext>
          </a:extLst>
        </xdr:cNvPr>
        <xdr:cNvCxnSpPr/>
      </xdr:nvCxnSpPr>
      <xdr:spPr>
        <a:xfrm>
          <a:off x="19202400" y="5515556"/>
          <a:ext cx="752475" cy="3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113770</xdr:rowOff>
    </xdr:from>
    <xdr:to>
      <xdr:col>107</xdr:col>
      <xdr:colOff>101600</xdr:colOff>
      <xdr:row>34</xdr:row>
      <xdr:rowOff>43920</xdr:rowOff>
    </xdr:to>
    <xdr:sp macro="" textlink="">
      <xdr:nvSpPr>
        <xdr:cNvPr id="599" name="楕円 598">
          <a:extLst>
            <a:ext uri="{FF2B5EF4-FFF2-40B4-BE49-F238E27FC236}">
              <a16:creationId xmlns:a16="http://schemas.microsoft.com/office/drawing/2014/main" id="{97CC561A-7043-4462-BEEE-3971646B4B85}"/>
            </a:ext>
          </a:extLst>
        </xdr:cNvPr>
        <xdr:cNvSpPr/>
      </xdr:nvSpPr>
      <xdr:spPr>
        <a:xfrm>
          <a:off x="18345150" y="546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164570</xdr:rowOff>
    </xdr:from>
    <xdr:to>
      <xdr:col>111</xdr:col>
      <xdr:colOff>177800</xdr:colOff>
      <xdr:row>33</xdr:row>
      <xdr:rowOff>165681</xdr:rowOff>
    </xdr:to>
    <xdr:cxnSp macro="">
      <xdr:nvCxnSpPr>
        <xdr:cNvPr id="600" name="直線コネクタ 599">
          <a:extLst>
            <a:ext uri="{FF2B5EF4-FFF2-40B4-BE49-F238E27FC236}">
              <a16:creationId xmlns:a16="http://schemas.microsoft.com/office/drawing/2014/main" id="{616FCF24-9718-41CC-AB47-42BC964FD9E7}"/>
            </a:ext>
          </a:extLst>
        </xdr:cNvPr>
        <xdr:cNvCxnSpPr/>
      </xdr:nvCxnSpPr>
      <xdr:spPr>
        <a:xfrm>
          <a:off x="18392775" y="5514445"/>
          <a:ext cx="809625"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119632</xdr:rowOff>
    </xdr:from>
    <xdr:to>
      <xdr:col>102</xdr:col>
      <xdr:colOff>165100</xdr:colOff>
      <xdr:row>34</xdr:row>
      <xdr:rowOff>49782</xdr:rowOff>
    </xdr:to>
    <xdr:sp macro="" textlink="">
      <xdr:nvSpPr>
        <xdr:cNvPr id="601" name="楕円 600">
          <a:extLst>
            <a:ext uri="{FF2B5EF4-FFF2-40B4-BE49-F238E27FC236}">
              <a16:creationId xmlns:a16="http://schemas.microsoft.com/office/drawing/2014/main" id="{4C4C84BB-64C7-4087-992E-1DDC2CC5A080}"/>
            </a:ext>
          </a:extLst>
        </xdr:cNvPr>
        <xdr:cNvSpPr/>
      </xdr:nvSpPr>
      <xdr:spPr>
        <a:xfrm>
          <a:off x="17554575" y="5475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164570</xdr:rowOff>
    </xdr:from>
    <xdr:to>
      <xdr:col>107</xdr:col>
      <xdr:colOff>50800</xdr:colOff>
      <xdr:row>33</xdr:row>
      <xdr:rowOff>170432</xdr:rowOff>
    </xdr:to>
    <xdr:cxnSp macro="">
      <xdr:nvCxnSpPr>
        <xdr:cNvPr id="602" name="直線コネクタ 601">
          <a:extLst>
            <a:ext uri="{FF2B5EF4-FFF2-40B4-BE49-F238E27FC236}">
              <a16:creationId xmlns:a16="http://schemas.microsoft.com/office/drawing/2014/main" id="{056F9ECE-D04B-4D19-B579-0BB640E0461C}"/>
            </a:ext>
          </a:extLst>
        </xdr:cNvPr>
        <xdr:cNvCxnSpPr/>
      </xdr:nvCxnSpPr>
      <xdr:spPr>
        <a:xfrm flipV="1">
          <a:off x="17602200" y="55144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134524</xdr:rowOff>
    </xdr:from>
    <xdr:to>
      <xdr:col>98</xdr:col>
      <xdr:colOff>38100</xdr:colOff>
      <xdr:row>36</xdr:row>
      <xdr:rowOff>64674</xdr:rowOff>
    </xdr:to>
    <xdr:sp macro="" textlink="">
      <xdr:nvSpPr>
        <xdr:cNvPr id="603" name="楕円 602">
          <a:extLst>
            <a:ext uri="{FF2B5EF4-FFF2-40B4-BE49-F238E27FC236}">
              <a16:creationId xmlns:a16="http://schemas.microsoft.com/office/drawing/2014/main" id="{D5A1944D-C80E-4D15-83F1-E5348101554D}"/>
            </a:ext>
          </a:extLst>
        </xdr:cNvPr>
        <xdr:cNvSpPr/>
      </xdr:nvSpPr>
      <xdr:spPr>
        <a:xfrm>
          <a:off x="16754475" y="58114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170432</xdr:rowOff>
    </xdr:from>
    <xdr:to>
      <xdr:col>102</xdr:col>
      <xdr:colOff>114300</xdr:colOff>
      <xdr:row>36</xdr:row>
      <xdr:rowOff>13874</xdr:rowOff>
    </xdr:to>
    <xdr:cxnSp macro="">
      <xdr:nvCxnSpPr>
        <xdr:cNvPr id="604" name="直線コネクタ 603">
          <a:extLst>
            <a:ext uri="{FF2B5EF4-FFF2-40B4-BE49-F238E27FC236}">
              <a16:creationId xmlns:a16="http://schemas.microsoft.com/office/drawing/2014/main" id="{61E9376F-5217-4280-BD8E-7AE295827C4D}"/>
            </a:ext>
          </a:extLst>
        </xdr:cNvPr>
        <xdr:cNvCxnSpPr/>
      </xdr:nvCxnSpPr>
      <xdr:spPr>
        <a:xfrm flipV="1">
          <a:off x="16802100" y="5513957"/>
          <a:ext cx="800100" cy="3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1C01C3C4-1561-453F-959B-E63267DD5CB4}"/>
            </a:ext>
          </a:extLst>
        </xdr:cNvPr>
        <xdr:cNvSpPr txBox="1"/>
      </xdr:nvSpPr>
      <xdr:spPr>
        <a:xfrm>
          <a:off x="18944736" y="62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B51441EC-07DF-47AB-AFFD-38FF1E8AEE05}"/>
            </a:ext>
          </a:extLst>
        </xdr:cNvPr>
        <xdr:cNvSpPr txBox="1"/>
      </xdr:nvSpPr>
      <xdr:spPr>
        <a:xfrm>
          <a:off x="18163686" y="63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00497AA-C626-4258-A1DB-6AE7F672FB6C}"/>
            </a:ext>
          </a:extLst>
        </xdr:cNvPr>
        <xdr:cNvSpPr txBox="1"/>
      </xdr:nvSpPr>
      <xdr:spPr>
        <a:xfrm>
          <a:off x="17354061" y="63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7989EF65-36CC-4F2F-A99C-4455784E98A7}"/>
            </a:ext>
          </a:extLst>
        </xdr:cNvPr>
        <xdr:cNvSpPr txBox="1"/>
      </xdr:nvSpPr>
      <xdr:spPr>
        <a:xfrm>
          <a:off x="16563486" y="63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61558</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2842444A-6840-461A-A257-45ABEB7320C9}"/>
            </a:ext>
          </a:extLst>
        </xdr:cNvPr>
        <xdr:cNvSpPr txBox="1"/>
      </xdr:nvSpPr>
      <xdr:spPr>
        <a:xfrm>
          <a:off x="18915595" y="52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60447</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DEC199E5-1865-484E-B352-97FC904E83CF}"/>
            </a:ext>
          </a:extLst>
        </xdr:cNvPr>
        <xdr:cNvSpPr txBox="1"/>
      </xdr:nvSpPr>
      <xdr:spPr>
        <a:xfrm>
          <a:off x="18134545" y="525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66309</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A55B844B-DDAC-467B-A36D-AFDC33807202}"/>
            </a:ext>
          </a:extLst>
        </xdr:cNvPr>
        <xdr:cNvSpPr txBox="1"/>
      </xdr:nvSpPr>
      <xdr:spPr>
        <a:xfrm>
          <a:off x="17324920" y="526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81201</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52753358-BB12-4E55-80BA-08C8B64F3317}"/>
            </a:ext>
          </a:extLst>
        </xdr:cNvPr>
        <xdr:cNvSpPr txBox="1"/>
      </xdr:nvSpPr>
      <xdr:spPr>
        <a:xfrm>
          <a:off x="16563486" y="55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A32D8FEB-05A8-4A1A-9980-2E84871F42C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F63DA5E7-C247-4185-AA6F-59076F98B3C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BF4C0D7E-41C4-4A5A-93AA-CD1E53696A1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8F2431B1-4294-46F1-A2C4-46F6CD0B035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4BD835A1-97E1-437A-9314-A866639BD63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89975E57-5680-4A49-8D98-39EDF7D59A5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CD7994D9-DA9A-4BD8-B030-35772D3DE18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F3E4F7D7-245E-4B91-9191-567F372CF90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FDDAE9F-3E60-4FF5-8247-597BE3FE9A5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91E55928-D5A5-4666-9639-9691A28CB32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B5AFAF60-68A4-498A-8CBF-FEEFCAB960A8}"/>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CEC96EC5-E85C-462C-923B-8F3655568746}"/>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7D13BBEF-4407-4EF9-B815-09108AD0CC5E}"/>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A63087AD-A0F0-4B9C-AC60-1771F308379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801336C6-F792-4C32-8158-9BC731A8F9D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C4071144-2BC7-4FD9-8558-F20F66196DC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5A2FEA0B-32A9-42B7-B664-25BDC205BE9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C2AE0E55-DFCC-46B4-A4B0-83BC8E524782}"/>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5A4EC8F0-4614-4D7E-8DC7-02BC1AF450B4}"/>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046B920B-9243-40A1-8F38-050D63EE701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0B475816-B86F-4BA8-B4C4-AA98D570AB1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78018EDF-C4DE-4E8F-B855-2E71AF8DC63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56F17004-48CD-4285-BF26-AFA6F53B305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4EC8AA71-CCB0-405B-8C3D-D2BEAB1B590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2D6763B6-7FAC-4099-9B82-75D620778D92}"/>
            </a:ext>
          </a:extLst>
        </xdr:cNvPr>
        <xdr:cNvCxnSpPr/>
      </xdr:nvCxnSpPr>
      <xdr:spPr>
        <a:xfrm flipV="1">
          <a:off x="14696439" y="8923655"/>
          <a:ext cx="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71DCBB64-A8A2-4045-BAA4-604A8FF27180}"/>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2E03E232-4C6D-427E-89ED-EDF4F7FCD82A}"/>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2736EBF7-6B17-41FD-A198-D960CE56F267}"/>
            </a:ext>
          </a:extLst>
        </xdr:cNvPr>
        <xdr:cNvSpPr txBox="1"/>
      </xdr:nvSpPr>
      <xdr:spPr>
        <a:xfrm>
          <a:off x="147351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97D59361-AE9B-4105-AC64-228CD7637240}"/>
            </a:ext>
          </a:extLst>
        </xdr:cNvPr>
        <xdr:cNvCxnSpPr/>
      </xdr:nvCxnSpPr>
      <xdr:spPr>
        <a:xfrm>
          <a:off x="14611350"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9D43092-7448-41C1-A600-3A777EBDBCAF}"/>
            </a:ext>
          </a:extLst>
        </xdr:cNvPr>
        <xdr:cNvSpPr txBox="1"/>
      </xdr:nvSpPr>
      <xdr:spPr>
        <a:xfrm>
          <a:off x="14735175" y="9239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EA1D0780-9671-42D2-8C66-7F408FA88543}"/>
            </a:ext>
          </a:extLst>
        </xdr:cNvPr>
        <xdr:cNvSpPr/>
      </xdr:nvSpPr>
      <xdr:spPr>
        <a:xfrm>
          <a:off x="14649450" y="9375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F4E2F381-45D0-4C36-90E1-161E5A7DFD43}"/>
            </a:ext>
          </a:extLst>
        </xdr:cNvPr>
        <xdr:cNvSpPr/>
      </xdr:nvSpPr>
      <xdr:spPr>
        <a:xfrm>
          <a:off x="13887450" y="9375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083900FC-96F2-4FED-9C1B-443266268A89}"/>
            </a:ext>
          </a:extLst>
        </xdr:cNvPr>
        <xdr:cNvSpPr/>
      </xdr:nvSpPr>
      <xdr:spPr>
        <a:xfrm>
          <a:off x="13096875" y="9317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821719CE-4D52-45C1-9791-192995D4BD6E}"/>
            </a:ext>
          </a:extLst>
        </xdr:cNvPr>
        <xdr:cNvSpPr/>
      </xdr:nvSpPr>
      <xdr:spPr>
        <a:xfrm>
          <a:off x="12296775" y="9276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0E3DC8A9-3CA0-4F9F-969D-36AFE4A9E967}"/>
            </a:ext>
          </a:extLst>
        </xdr:cNvPr>
        <xdr:cNvSpPr/>
      </xdr:nvSpPr>
      <xdr:spPr>
        <a:xfrm>
          <a:off x="11487150" y="924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B7C2962-EB68-4699-A806-16FE3AA8D29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2576237-2EE0-4FEC-8D63-BBE32B39A41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C1A225A-04F8-47EB-BCB5-4F3D3BDD1E9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3EC0BAD-EA12-47A8-8977-ED2ED35FF89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DD9F3A7-5570-4326-97C5-83A1249CC0A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653" name="楕円 652">
          <a:extLst>
            <a:ext uri="{FF2B5EF4-FFF2-40B4-BE49-F238E27FC236}">
              <a16:creationId xmlns:a16="http://schemas.microsoft.com/office/drawing/2014/main" id="{8609B246-FF6B-4816-B19D-073DD22B222D}"/>
            </a:ext>
          </a:extLst>
        </xdr:cNvPr>
        <xdr:cNvSpPr/>
      </xdr:nvSpPr>
      <xdr:spPr>
        <a:xfrm>
          <a:off x="14649450" y="9695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EA839D8-2ED0-4A27-9881-ACAE54B1D5F2}"/>
            </a:ext>
          </a:extLst>
        </xdr:cNvPr>
        <xdr:cNvSpPr txBox="1"/>
      </xdr:nvSpPr>
      <xdr:spPr>
        <a:xfrm>
          <a:off x="14735175"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67310</xdr:rowOff>
    </xdr:from>
    <xdr:to>
      <xdr:col>81</xdr:col>
      <xdr:colOff>101600</xdr:colOff>
      <xdr:row>59</xdr:row>
      <xdr:rowOff>168910</xdr:rowOff>
    </xdr:to>
    <xdr:sp macro="" textlink="">
      <xdr:nvSpPr>
        <xdr:cNvPr id="655" name="楕円 654">
          <a:extLst>
            <a:ext uri="{FF2B5EF4-FFF2-40B4-BE49-F238E27FC236}">
              <a16:creationId xmlns:a16="http://schemas.microsoft.com/office/drawing/2014/main" id="{171D5038-76F4-48C8-945E-0A2B5B7DF17F}"/>
            </a:ext>
          </a:extLst>
        </xdr:cNvPr>
        <xdr:cNvSpPr/>
      </xdr:nvSpPr>
      <xdr:spPr>
        <a:xfrm>
          <a:off x="13887450" y="9627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60</xdr:row>
      <xdr:rowOff>11430</xdr:rowOff>
    </xdr:to>
    <xdr:cxnSp macro="">
      <xdr:nvCxnSpPr>
        <xdr:cNvPr id="656" name="直線コネクタ 655">
          <a:extLst>
            <a:ext uri="{FF2B5EF4-FFF2-40B4-BE49-F238E27FC236}">
              <a16:creationId xmlns:a16="http://schemas.microsoft.com/office/drawing/2014/main" id="{E5E5690E-F387-4892-8162-F7E1A81881EF}"/>
            </a:ext>
          </a:extLst>
        </xdr:cNvPr>
        <xdr:cNvCxnSpPr/>
      </xdr:nvCxnSpPr>
      <xdr:spPr>
        <a:xfrm>
          <a:off x="13935075" y="9684385"/>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657" name="楕円 656">
          <a:extLst>
            <a:ext uri="{FF2B5EF4-FFF2-40B4-BE49-F238E27FC236}">
              <a16:creationId xmlns:a16="http://schemas.microsoft.com/office/drawing/2014/main" id="{F288D555-FCD2-4DCA-BC45-3CD3A8C8F772}"/>
            </a:ext>
          </a:extLst>
        </xdr:cNvPr>
        <xdr:cNvSpPr/>
      </xdr:nvSpPr>
      <xdr:spPr>
        <a:xfrm>
          <a:off x="13096875" y="9850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61</xdr:row>
      <xdr:rowOff>7620</xdr:rowOff>
    </xdr:to>
    <xdr:cxnSp macro="">
      <xdr:nvCxnSpPr>
        <xdr:cNvPr id="658" name="直線コネクタ 657">
          <a:extLst>
            <a:ext uri="{FF2B5EF4-FFF2-40B4-BE49-F238E27FC236}">
              <a16:creationId xmlns:a16="http://schemas.microsoft.com/office/drawing/2014/main" id="{3A498264-3345-4DF2-A84C-AE32754FE952}"/>
            </a:ext>
          </a:extLst>
        </xdr:cNvPr>
        <xdr:cNvCxnSpPr/>
      </xdr:nvCxnSpPr>
      <xdr:spPr>
        <a:xfrm flipV="1">
          <a:off x="13144500" y="9684385"/>
          <a:ext cx="790575"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659" name="楕円 658">
          <a:extLst>
            <a:ext uri="{FF2B5EF4-FFF2-40B4-BE49-F238E27FC236}">
              <a16:creationId xmlns:a16="http://schemas.microsoft.com/office/drawing/2014/main" id="{053B34B6-B708-407C-A48D-66F0A7A05A3E}"/>
            </a:ext>
          </a:extLst>
        </xdr:cNvPr>
        <xdr:cNvSpPr/>
      </xdr:nvSpPr>
      <xdr:spPr>
        <a:xfrm>
          <a:off x="12296775" y="98501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7620</xdr:rowOff>
    </xdr:to>
    <xdr:cxnSp macro="">
      <xdr:nvCxnSpPr>
        <xdr:cNvPr id="660" name="直線コネクタ 659">
          <a:extLst>
            <a:ext uri="{FF2B5EF4-FFF2-40B4-BE49-F238E27FC236}">
              <a16:creationId xmlns:a16="http://schemas.microsoft.com/office/drawing/2014/main" id="{97EE59A7-E408-4374-8623-31EEF4E51F05}"/>
            </a:ext>
          </a:extLst>
        </xdr:cNvPr>
        <xdr:cNvCxnSpPr/>
      </xdr:nvCxnSpPr>
      <xdr:spPr>
        <a:xfrm>
          <a:off x="12344400" y="9897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61" name="楕円 660">
          <a:extLst>
            <a:ext uri="{FF2B5EF4-FFF2-40B4-BE49-F238E27FC236}">
              <a16:creationId xmlns:a16="http://schemas.microsoft.com/office/drawing/2014/main" id="{CA8488D8-5AF6-4ECE-BAA7-211C532DCB70}"/>
            </a:ext>
          </a:extLst>
        </xdr:cNvPr>
        <xdr:cNvSpPr/>
      </xdr:nvSpPr>
      <xdr:spPr>
        <a:xfrm>
          <a:off x="11487150" y="9799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7620</xdr:rowOff>
    </xdr:to>
    <xdr:cxnSp macro="">
      <xdr:nvCxnSpPr>
        <xdr:cNvPr id="662" name="直線コネクタ 661">
          <a:extLst>
            <a:ext uri="{FF2B5EF4-FFF2-40B4-BE49-F238E27FC236}">
              <a16:creationId xmlns:a16="http://schemas.microsoft.com/office/drawing/2014/main" id="{72552401-84B7-4BD7-8C35-1F860F9DFA70}"/>
            </a:ext>
          </a:extLst>
        </xdr:cNvPr>
        <xdr:cNvCxnSpPr/>
      </xdr:nvCxnSpPr>
      <xdr:spPr>
        <a:xfrm>
          <a:off x="11534775" y="9847580"/>
          <a:ext cx="80962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A29BDA4D-ED5B-45DC-81E1-1806E519D729}"/>
            </a:ext>
          </a:extLst>
        </xdr:cNvPr>
        <xdr:cNvSpPr txBox="1"/>
      </xdr:nvSpPr>
      <xdr:spPr>
        <a:xfrm>
          <a:off x="13745219"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7DD9EBA4-A292-412B-A073-3511993ED670}"/>
            </a:ext>
          </a:extLst>
        </xdr:cNvPr>
        <xdr:cNvSpPr txBox="1"/>
      </xdr:nvSpPr>
      <xdr:spPr>
        <a:xfrm>
          <a:off x="12964169"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F2034C7-CEB4-42AD-AF63-11B6334DED36}"/>
            </a:ext>
          </a:extLst>
        </xdr:cNvPr>
        <xdr:cNvSpPr txBox="1"/>
      </xdr:nvSpPr>
      <xdr:spPr>
        <a:xfrm>
          <a:off x="12164069" y="907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495C184-EF0C-4CDD-BF19-190D036E8673}"/>
            </a:ext>
          </a:extLst>
        </xdr:cNvPr>
        <xdr:cNvSpPr txBox="1"/>
      </xdr:nvSpPr>
      <xdr:spPr>
        <a:xfrm>
          <a:off x="113544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160037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AF1CFD9-9B4B-463D-9022-807D7D374B75}"/>
            </a:ext>
          </a:extLst>
        </xdr:cNvPr>
        <xdr:cNvSpPr txBox="1"/>
      </xdr:nvSpPr>
      <xdr:spPr>
        <a:xfrm>
          <a:off x="13745219" y="972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1E46060-2D8B-4F60-AADD-582A90DAEAFD}"/>
            </a:ext>
          </a:extLst>
        </xdr:cNvPr>
        <xdr:cNvSpPr txBox="1"/>
      </xdr:nvSpPr>
      <xdr:spPr>
        <a:xfrm>
          <a:off x="1296416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1EB9D54B-D54A-40CE-BA31-5BFBD0C66BF9}"/>
            </a:ext>
          </a:extLst>
        </xdr:cNvPr>
        <xdr:cNvSpPr txBox="1"/>
      </xdr:nvSpPr>
      <xdr:spPr>
        <a:xfrm>
          <a:off x="12164069"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8894BF2E-7902-42DA-8CC8-78244F267A23}"/>
            </a:ext>
          </a:extLst>
        </xdr:cNvPr>
        <xdr:cNvSpPr txBox="1"/>
      </xdr:nvSpPr>
      <xdr:spPr>
        <a:xfrm>
          <a:off x="113544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C7E5AEA4-04C3-4BBD-A8DA-F94B135A99B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E104FEFD-DA31-4265-965C-70A39F48CCA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96438D9F-48A6-42CE-B86C-40A4BCF7188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66731B18-1301-412D-AE6A-30BD09B9041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98C0DD4C-ED2C-4D6F-8831-E69178C0DD4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7A802146-D7EA-4545-9C0F-1964C13CFC9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F75687B4-DF65-47CB-A08A-26B71A03885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69918BFC-26C6-4616-9CBA-4652F4740E0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DD68867A-E20C-4D31-A168-65D09D539F0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29CB10E-372E-470E-A234-822565278CE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780A6AC3-E7EF-410A-B70E-5C8C01937CB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CD8518E-129E-40D7-9792-D0AD22E33FF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1C2FDF4F-37E2-4556-9BE5-D02EE27FBFD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84B00EDF-A34A-4076-9A54-15049E5C7DA5}"/>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86FDA5FA-C885-4F54-8B65-1045238D501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29ADE6C7-D903-40FC-8F00-34A7290EA4A5}"/>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FE43CC07-8842-4BF8-8F81-401A5039C6B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D2FA189D-1B05-42FB-9FF2-C0E34F0E498C}"/>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F59B8285-9B6D-43EC-AEEF-9C3FB775CECF}"/>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B9642C9C-4A13-4D25-A7FA-B1782DBE0648}"/>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6E76ACE-0DDA-4387-8AF9-A190F911F34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BC45EF97-C21A-4186-B606-74D20725EFF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2FD3F545-CBA4-43C0-9981-6F3DD821F42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3E2EAB8D-422A-45C4-8956-024A6519C0E7}"/>
            </a:ext>
          </a:extLst>
        </xdr:cNvPr>
        <xdr:cNvCxnSpPr/>
      </xdr:nvCxnSpPr>
      <xdr:spPr>
        <a:xfrm flipV="1">
          <a:off x="19954239" y="89725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7964756A-5061-4180-980E-76BA46505622}"/>
            </a:ext>
          </a:extLst>
        </xdr:cNvPr>
        <xdr:cNvSpPr txBox="1"/>
      </xdr:nvSpPr>
      <xdr:spPr>
        <a:xfrm>
          <a:off x="19992975"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F932C435-1FD1-41B7-9778-096F41A824A9}"/>
            </a:ext>
          </a:extLst>
        </xdr:cNvPr>
        <xdr:cNvCxnSpPr/>
      </xdr:nvCxnSpPr>
      <xdr:spPr>
        <a:xfrm>
          <a:off x="19878675"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8229AB53-6A75-4221-A89A-18F7243F6402}"/>
            </a:ext>
          </a:extLst>
        </xdr:cNvPr>
        <xdr:cNvSpPr txBox="1"/>
      </xdr:nvSpPr>
      <xdr:spPr>
        <a:xfrm>
          <a:off x="19992975" y="876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CD739175-E806-4150-9EB8-539323ADBE84}"/>
            </a:ext>
          </a:extLst>
        </xdr:cNvPr>
        <xdr:cNvCxnSpPr/>
      </xdr:nvCxnSpPr>
      <xdr:spPr>
        <a:xfrm>
          <a:off x="19878675" y="897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37FF8931-8838-4F20-AEF7-70B25FFF5EF5}"/>
            </a:ext>
          </a:extLst>
        </xdr:cNvPr>
        <xdr:cNvSpPr txBox="1"/>
      </xdr:nvSpPr>
      <xdr:spPr>
        <a:xfrm>
          <a:off x="19992975" y="984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7A791838-9CCE-46EA-9686-782AF1C82CF5}"/>
            </a:ext>
          </a:extLst>
        </xdr:cNvPr>
        <xdr:cNvSpPr/>
      </xdr:nvSpPr>
      <xdr:spPr>
        <a:xfrm>
          <a:off x="19897725"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87282D1C-91AF-4312-ABA1-379E385D1404}"/>
            </a:ext>
          </a:extLst>
        </xdr:cNvPr>
        <xdr:cNvSpPr/>
      </xdr:nvSpPr>
      <xdr:spPr>
        <a:xfrm>
          <a:off x="191547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69D36D22-5754-4BE8-A55A-6C941090E217}"/>
            </a:ext>
          </a:extLst>
        </xdr:cNvPr>
        <xdr:cNvSpPr/>
      </xdr:nvSpPr>
      <xdr:spPr>
        <a:xfrm>
          <a:off x="18345150"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2306241D-B9DB-4AE5-903A-054A916ACF7A}"/>
            </a:ext>
          </a:extLst>
        </xdr:cNvPr>
        <xdr:cNvSpPr/>
      </xdr:nvSpPr>
      <xdr:spPr>
        <a:xfrm>
          <a:off x="17554575" y="98679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D9375F0A-0B0F-4999-8257-A3F61C126A4B}"/>
            </a:ext>
          </a:extLst>
        </xdr:cNvPr>
        <xdr:cNvSpPr/>
      </xdr:nvSpPr>
      <xdr:spPr>
        <a:xfrm>
          <a:off x="167544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A8E945B-FE8B-4F93-A9DD-11B3A220583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2A892C5-67A0-4CB0-AD51-39E70269BE7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A3D8991-371F-4713-811B-41F4BD67F76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27A7A12-593C-43D6-A782-3156B568143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FC4F6BC-5B53-434F-B416-D723CCD79E6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10" name="楕円 709">
          <a:extLst>
            <a:ext uri="{FF2B5EF4-FFF2-40B4-BE49-F238E27FC236}">
              <a16:creationId xmlns:a16="http://schemas.microsoft.com/office/drawing/2014/main" id="{1F36BA74-4F57-41FE-84FF-94244D51011D}"/>
            </a:ext>
          </a:extLst>
        </xdr:cNvPr>
        <xdr:cNvSpPr/>
      </xdr:nvSpPr>
      <xdr:spPr>
        <a:xfrm>
          <a:off x="19897725" y="982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59047CC2-FA85-4728-A832-F6754A453CDF}"/>
            </a:ext>
          </a:extLst>
        </xdr:cNvPr>
        <xdr:cNvSpPr txBox="1"/>
      </xdr:nvSpPr>
      <xdr:spPr>
        <a:xfrm>
          <a:off x="19992975"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2" name="楕円 711">
          <a:extLst>
            <a:ext uri="{FF2B5EF4-FFF2-40B4-BE49-F238E27FC236}">
              <a16:creationId xmlns:a16="http://schemas.microsoft.com/office/drawing/2014/main" id="{88A9FA3E-19C4-4697-AE08-4FD01398C7A6}"/>
            </a:ext>
          </a:extLst>
        </xdr:cNvPr>
        <xdr:cNvSpPr/>
      </xdr:nvSpPr>
      <xdr:spPr>
        <a:xfrm>
          <a:off x="191547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152400</xdr:rowOff>
    </xdr:to>
    <xdr:cxnSp macro="">
      <xdr:nvCxnSpPr>
        <xdr:cNvPr id="713" name="直線コネクタ 712">
          <a:extLst>
            <a:ext uri="{FF2B5EF4-FFF2-40B4-BE49-F238E27FC236}">
              <a16:creationId xmlns:a16="http://schemas.microsoft.com/office/drawing/2014/main" id="{240FE427-1570-4978-AE67-442DCDBE56E7}"/>
            </a:ext>
          </a:extLst>
        </xdr:cNvPr>
        <xdr:cNvCxnSpPr/>
      </xdr:nvCxnSpPr>
      <xdr:spPr>
        <a:xfrm>
          <a:off x="19202400" y="98393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14" name="楕円 713">
          <a:extLst>
            <a:ext uri="{FF2B5EF4-FFF2-40B4-BE49-F238E27FC236}">
              <a16:creationId xmlns:a16="http://schemas.microsoft.com/office/drawing/2014/main" id="{C65E8E64-EF31-464E-9D8D-5B6FD47EC8F8}"/>
            </a:ext>
          </a:extLst>
        </xdr:cNvPr>
        <xdr:cNvSpPr/>
      </xdr:nvSpPr>
      <xdr:spPr>
        <a:xfrm>
          <a:off x="18345150" y="982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152400</xdr:rowOff>
    </xdr:to>
    <xdr:cxnSp macro="">
      <xdr:nvCxnSpPr>
        <xdr:cNvPr id="715" name="直線コネクタ 714">
          <a:extLst>
            <a:ext uri="{FF2B5EF4-FFF2-40B4-BE49-F238E27FC236}">
              <a16:creationId xmlns:a16="http://schemas.microsoft.com/office/drawing/2014/main" id="{36139618-0460-4670-83C0-FBC1E35048C4}"/>
            </a:ext>
          </a:extLst>
        </xdr:cNvPr>
        <xdr:cNvCxnSpPr/>
      </xdr:nvCxnSpPr>
      <xdr:spPr>
        <a:xfrm flipV="1">
          <a:off x="18392775" y="98393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16" name="楕円 715">
          <a:extLst>
            <a:ext uri="{FF2B5EF4-FFF2-40B4-BE49-F238E27FC236}">
              <a16:creationId xmlns:a16="http://schemas.microsoft.com/office/drawing/2014/main" id="{63F4505B-2723-4BAF-A442-396BAF9F62A6}"/>
            </a:ext>
          </a:extLst>
        </xdr:cNvPr>
        <xdr:cNvSpPr/>
      </xdr:nvSpPr>
      <xdr:spPr>
        <a:xfrm>
          <a:off x="17554575" y="982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17" name="直線コネクタ 716">
          <a:extLst>
            <a:ext uri="{FF2B5EF4-FFF2-40B4-BE49-F238E27FC236}">
              <a16:creationId xmlns:a16="http://schemas.microsoft.com/office/drawing/2014/main" id="{844C0D7D-4744-4EFB-A2A0-182E654095D9}"/>
            </a:ext>
          </a:extLst>
        </xdr:cNvPr>
        <xdr:cNvCxnSpPr/>
      </xdr:nvCxnSpPr>
      <xdr:spPr>
        <a:xfrm>
          <a:off x="17602200" y="98774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18" name="楕円 717">
          <a:extLst>
            <a:ext uri="{FF2B5EF4-FFF2-40B4-BE49-F238E27FC236}">
              <a16:creationId xmlns:a16="http://schemas.microsoft.com/office/drawing/2014/main" id="{DAAA3D87-E4AE-4E09-80C9-C81BBF7B5215}"/>
            </a:ext>
          </a:extLst>
        </xdr:cNvPr>
        <xdr:cNvSpPr/>
      </xdr:nvSpPr>
      <xdr:spPr>
        <a:xfrm>
          <a:off x="16754475" y="982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19" name="直線コネクタ 718">
          <a:extLst>
            <a:ext uri="{FF2B5EF4-FFF2-40B4-BE49-F238E27FC236}">
              <a16:creationId xmlns:a16="http://schemas.microsoft.com/office/drawing/2014/main" id="{84E0DC3A-CA28-4CD5-8D32-A49762824BF4}"/>
            </a:ext>
          </a:extLst>
        </xdr:cNvPr>
        <xdr:cNvCxnSpPr/>
      </xdr:nvCxnSpPr>
      <xdr:spPr>
        <a:xfrm>
          <a:off x="16802100" y="98774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a:extLst>
            <a:ext uri="{FF2B5EF4-FFF2-40B4-BE49-F238E27FC236}">
              <a16:creationId xmlns:a16="http://schemas.microsoft.com/office/drawing/2014/main" id="{A5BF04F3-C69B-48E2-B7BD-A4157607F758}"/>
            </a:ext>
          </a:extLst>
        </xdr:cNvPr>
        <xdr:cNvSpPr txBox="1"/>
      </xdr:nvSpPr>
      <xdr:spPr>
        <a:xfrm>
          <a:off x="189834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a:extLst>
            <a:ext uri="{FF2B5EF4-FFF2-40B4-BE49-F238E27FC236}">
              <a16:creationId xmlns:a16="http://schemas.microsoft.com/office/drawing/2014/main" id="{A7264E58-4268-4236-ABF8-FE7E520E4D40}"/>
            </a:ext>
          </a:extLst>
        </xdr:cNvPr>
        <xdr:cNvSpPr txBox="1"/>
      </xdr:nvSpPr>
      <xdr:spPr>
        <a:xfrm>
          <a:off x="181833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a:extLst>
            <a:ext uri="{FF2B5EF4-FFF2-40B4-BE49-F238E27FC236}">
              <a16:creationId xmlns:a16="http://schemas.microsoft.com/office/drawing/2014/main" id="{7E547E24-16D7-4765-9688-5156C3C2FD98}"/>
            </a:ext>
          </a:extLst>
        </xdr:cNvPr>
        <xdr:cNvSpPr txBox="1"/>
      </xdr:nvSpPr>
      <xdr:spPr>
        <a:xfrm>
          <a:off x="17383202"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3" name="n_4aveValue【保健センター・保健所】&#10;一人当たり面積">
          <a:extLst>
            <a:ext uri="{FF2B5EF4-FFF2-40B4-BE49-F238E27FC236}">
              <a16:creationId xmlns:a16="http://schemas.microsoft.com/office/drawing/2014/main" id="{FCADB2C9-0362-4EAE-80E8-9BC25D75436D}"/>
            </a:ext>
          </a:extLst>
        </xdr:cNvPr>
        <xdr:cNvSpPr txBox="1"/>
      </xdr:nvSpPr>
      <xdr:spPr>
        <a:xfrm>
          <a:off x="16592627"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4" name="n_1mainValue【保健センター・保健所】&#10;一人当たり面積">
          <a:extLst>
            <a:ext uri="{FF2B5EF4-FFF2-40B4-BE49-F238E27FC236}">
              <a16:creationId xmlns:a16="http://schemas.microsoft.com/office/drawing/2014/main" id="{9CE6634A-0A09-4F12-A52A-2A733900AAD5}"/>
            </a:ext>
          </a:extLst>
        </xdr:cNvPr>
        <xdr:cNvSpPr txBox="1"/>
      </xdr:nvSpPr>
      <xdr:spPr>
        <a:xfrm>
          <a:off x="18983402"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5" name="n_2mainValue【保健センター・保健所】&#10;一人当たり面積">
          <a:extLst>
            <a:ext uri="{FF2B5EF4-FFF2-40B4-BE49-F238E27FC236}">
              <a16:creationId xmlns:a16="http://schemas.microsoft.com/office/drawing/2014/main" id="{4A693567-54E8-45E9-B442-97B6C8916EF9}"/>
            </a:ext>
          </a:extLst>
        </xdr:cNvPr>
        <xdr:cNvSpPr txBox="1"/>
      </xdr:nvSpPr>
      <xdr:spPr>
        <a:xfrm>
          <a:off x="18183302"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26" name="n_3mainValue【保健センター・保健所】&#10;一人当たり面積">
          <a:extLst>
            <a:ext uri="{FF2B5EF4-FFF2-40B4-BE49-F238E27FC236}">
              <a16:creationId xmlns:a16="http://schemas.microsoft.com/office/drawing/2014/main" id="{33BB316B-72C9-41FC-BADE-022B46A6844A}"/>
            </a:ext>
          </a:extLst>
        </xdr:cNvPr>
        <xdr:cNvSpPr txBox="1"/>
      </xdr:nvSpPr>
      <xdr:spPr>
        <a:xfrm>
          <a:off x="17383202"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27" name="n_4mainValue【保健センター・保健所】&#10;一人当たり面積">
          <a:extLst>
            <a:ext uri="{FF2B5EF4-FFF2-40B4-BE49-F238E27FC236}">
              <a16:creationId xmlns:a16="http://schemas.microsoft.com/office/drawing/2014/main" id="{7026B0C5-8DAF-4399-BE4E-CCAE79012BF4}"/>
            </a:ext>
          </a:extLst>
        </xdr:cNvPr>
        <xdr:cNvSpPr txBox="1"/>
      </xdr:nvSpPr>
      <xdr:spPr>
        <a:xfrm>
          <a:off x="16592627" y="960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830B7089-C0F0-4F1A-AC57-A602F93E65D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FC3CE96-578F-49FE-AB02-F3CC90D7EB1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9A8FFC5D-224F-4536-A37E-C86CB927E96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252D02B2-4C42-4DE6-9118-5635A2DFD16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B066882E-42AE-4779-BC8E-0522482275D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ABEAC3A5-2A0C-43C2-A13C-547358FD6536}"/>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789B7BA6-B85F-4E18-A607-85FC15F8AC4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3263CBFC-E5C5-4B18-851E-8470890D464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D0261726-15E5-47D4-A8AA-9494D6C7D00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37E54CD-530A-4FE7-84FC-AA6E65191A2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2961150F-A71E-4E0C-A2BC-4D1F49460347}"/>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7A261B32-1381-4B22-BC88-B553DB2494CF}"/>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79AF2B9B-A3E9-44DE-96E5-C454C7F4861A}"/>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C7959F91-3489-4EBD-ADF0-4EF62D57496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84A3D028-906A-4261-826F-3C6E9F36E6CF}"/>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85BF0EC4-01A6-45C3-9360-B950D690D07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6F801001-FD28-4D94-8326-A1CDC5255730}"/>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4B26E4B-D436-4BDA-841D-98C6BC59D404}"/>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31E700E8-B555-4D27-B423-B4A0D52728D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A917372-2D5C-4CB3-9778-91A0A64DD0F2}"/>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FE4FB70F-620D-4C7B-B425-676D949E0FD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7E7534C-E3EB-4681-A653-C7AAB6E2D4E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6578B13E-C456-48F7-9F3F-9BC71E6F14FC}"/>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7E5917C9-F5B0-4663-98B3-607D12DD4E2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9A54E3D9-0988-4787-88A5-811E65A75403}"/>
            </a:ext>
          </a:extLst>
        </xdr:cNvPr>
        <xdr:cNvCxnSpPr/>
      </xdr:nvCxnSpPr>
      <xdr:spPr>
        <a:xfrm flipV="1">
          <a:off x="14696439" y="12602845"/>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18027B18-534F-4C21-A42D-EF0EE1525ECE}"/>
            </a:ext>
          </a:extLst>
        </xdr:cNvPr>
        <xdr:cNvSpPr txBox="1"/>
      </xdr:nvSpPr>
      <xdr:spPr>
        <a:xfrm>
          <a:off x="147351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01901523-C42D-4FDF-BD6D-088B80BB8E4F}"/>
            </a:ext>
          </a:extLst>
        </xdr:cNvPr>
        <xdr:cNvCxnSpPr/>
      </xdr:nvCxnSpPr>
      <xdr:spPr>
        <a:xfrm>
          <a:off x="14611350"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9E7C238F-538E-47DD-8D9F-513F026BCE7E}"/>
            </a:ext>
          </a:extLst>
        </xdr:cNvPr>
        <xdr:cNvSpPr txBox="1"/>
      </xdr:nvSpPr>
      <xdr:spPr>
        <a:xfrm>
          <a:off x="14735175" y="1238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46970A27-531F-495B-9C45-FD2E2BA5C825}"/>
            </a:ext>
          </a:extLst>
        </xdr:cNvPr>
        <xdr:cNvCxnSpPr/>
      </xdr:nvCxnSpPr>
      <xdr:spPr>
        <a:xfrm>
          <a:off x="14611350" y="1260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143527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D22EEB7E-7679-4BC1-BBED-CC80E68751FC}"/>
            </a:ext>
          </a:extLst>
        </xdr:cNvPr>
        <xdr:cNvSpPr txBox="1"/>
      </xdr:nvSpPr>
      <xdr:spPr>
        <a:xfrm>
          <a:off x="14735175" y="13103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8651A0E0-824E-4359-B4D1-B9F3CAE8DE32}"/>
            </a:ext>
          </a:extLst>
        </xdr:cNvPr>
        <xdr:cNvSpPr/>
      </xdr:nvSpPr>
      <xdr:spPr>
        <a:xfrm>
          <a:off x="14649450" y="132492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37F25DF1-17C5-4576-83AD-FF7BC0E71194}"/>
            </a:ext>
          </a:extLst>
        </xdr:cNvPr>
        <xdr:cNvSpPr/>
      </xdr:nvSpPr>
      <xdr:spPr>
        <a:xfrm>
          <a:off x="138874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8EB5B9BB-9E02-411B-8167-B1EB41971ED0}"/>
            </a:ext>
          </a:extLst>
        </xdr:cNvPr>
        <xdr:cNvSpPr/>
      </xdr:nvSpPr>
      <xdr:spPr>
        <a:xfrm>
          <a:off x="13096875" y="13173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47966AF6-146C-46AD-8C47-7DF5886518BD}"/>
            </a:ext>
          </a:extLst>
        </xdr:cNvPr>
        <xdr:cNvSpPr/>
      </xdr:nvSpPr>
      <xdr:spPr>
        <a:xfrm>
          <a:off x="12296775" y="13162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426C3F53-2BCF-4FD4-BAF1-A01861662872}"/>
            </a:ext>
          </a:extLst>
        </xdr:cNvPr>
        <xdr:cNvSpPr/>
      </xdr:nvSpPr>
      <xdr:spPr>
        <a:xfrm>
          <a:off x="11487150" y="131184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F1163F0-9872-411E-BD78-04A9CEC78671}"/>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D4A8035-45DC-4A9F-A229-1EF5459A63D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5542936-CA03-4272-B46F-6A67558C281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8490700-7627-4B45-AACC-0806176E0BC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A00EFB5-2ED0-4A19-B5A3-E05E1FC0603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768" name="楕円 767">
          <a:extLst>
            <a:ext uri="{FF2B5EF4-FFF2-40B4-BE49-F238E27FC236}">
              <a16:creationId xmlns:a16="http://schemas.microsoft.com/office/drawing/2014/main" id="{790B8FAF-1675-4EA0-9598-BC6EFF0473F1}"/>
            </a:ext>
          </a:extLst>
        </xdr:cNvPr>
        <xdr:cNvSpPr/>
      </xdr:nvSpPr>
      <xdr:spPr>
        <a:xfrm>
          <a:off x="14649450"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153688</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EEA6D63-A97D-49C2-AE3E-8E279DB242C3}"/>
            </a:ext>
          </a:extLst>
        </xdr:cNvPr>
        <xdr:cNvSpPr txBox="1"/>
      </xdr:nvSpPr>
      <xdr:spPr>
        <a:xfrm>
          <a:off x="14735175" y="1376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770" name="楕円 769">
          <a:extLst>
            <a:ext uri="{FF2B5EF4-FFF2-40B4-BE49-F238E27FC236}">
              <a16:creationId xmlns:a16="http://schemas.microsoft.com/office/drawing/2014/main" id="{FBB5394A-1FD5-44BD-B44D-E50A09718806}"/>
            </a:ext>
          </a:extLst>
        </xdr:cNvPr>
        <xdr:cNvSpPr/>
      </xdr:nvSpPr>
      <xdr:spPr>
        <a:xfrm>
          <a:off x="138874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118111</xdr:rowOff>
    </xdr:to>
    <xdr:cxnSp macro="">
      <xdr:nvCxnSpPr>
        <xdr:cNvPr id="771" name="直線コネクタ 770">
          <a:extLst>
            <a:ext uri="{FF2B5EF4-FFF2-40B4-BE49-F238E27FC236}">
              <a16:creationId xmlns:a16="http://schemas.microsoft.com/office/drawing/2014/main" id="{7BE3CA6A-5771-4896-B892-75B2D60EF74F}"/>
            </a:ext>
          </a:extLst>
        </xdr:cNvPr>
        <xdr:cNvCxnSpPr/>
      </xdr:nvCxnSpPr>
      <xdr:spPr>
        <a:xfrm>
          <a:off x="13935075" y="13860145"/>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116839</xdr:rowOff>
    </xdr:from>
    <xdr:to>
      <xdr:col>76</xdr:col>
      <xdr:colOff>165100</xdr:colOff>
      <xdr:row>85</xdr:row>
      <xdr:rowOff>46989</xdr:rowOff>
    </xdr:to>
    <xdr:sp macro="" textlink="">
      <xdr:nvSpPr>
        <xdr:cNvPr id="772" name="楕円 771">
          <a:extLst>
            <a:ext uri="{FF2B5EF4-FFF2-40B4-BE49-F238E27FC236}">
              <a16:creationId xmlns:a16="http://schemas.microsoft.com/office/drawing/2014/main" id="{DB6F1404-E12C-4FB6-A21A-BAC67113B618}"/>
            </a:ext>
          </a:extLst>
        </xdr:cNvPr>
        <xdr:cNvSpPr/>
      </xdr:nvSpPr>
      <xdr:spPr>
        <a:xfrm>
          <a:off x="13096875" y="13728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167639</xdr:rowOff>
    </xdr:from>
    <xdr:to>
      <xdr:col>81</xdr:col>
      <xdr:colOff>50800</xdr:colOff>
      <xdr:row>85</xdr:row>
      <xdr:rowOff>83820</xdr:rowOff>
    </xdr:to>
    <xdr:cxnSp macro="">
      <xdr:nvCxnSpPr>
        <xdr:cNvPr id="773" name="直線コネクタ 772">
          <a:extLst>
            <a:ext uri="{FF2B5EF4-FFF2-40B4-BE49-F238E27FC236}">
              <a16:creationId xmlns:a16="http://schemas.microsoft.com/office/drawing/2014/main" id="{6489FC12-C67F-4CAA-BBBF-B5F97A93AAB4}"/>
            </a:ext>
          </a:extLst>
        </xdr:cNvPr>
        <xdr:cNvCxnSpPr/>
      </xdr:nvCxnSpPr>
      <xdr:spPr>
        <a:xfrm>
          <a:off x="13144500" y="13775689"/>
          <a:ext cx="790575"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120650</xdr:rowOff>
    </xdr:from>
    <xdr:to>
      <xdr:col>72</xdr:col>
      <xdr:colOff>38100</xdr:colOff>
      <xdr:row>85</xdr:row>
      <xdr:rowOff>50800</xdr:rowOff>
    </xdr:to>
    <xdr:sp macro="" textlink="">
      <xdr:nvSpPr>
        <xdr:cNvPr id="774" name="楕円 773">
          <a:extLst>
            <a:ext uri="{FF2B5EF4-FFF2-40B4-BE49-F238E27FC236}">
              <a16:creationId xmlns:a16="http://schemas.microsoft.com/office/drawing/2014/main" id="{DCBC78D9-F72F-4477-B48D-049B41475641}"/>
            </a:ext>
          </a:extLst>
        </xdr:cNvPr>
        <xdr:cNvSpPr/>
      </xdr:nvSpPr>
      <xdr:spPr>
        <a:xfrm>
          <a:off x="12296775" y="137350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167639</xdr:rowOff>
    </xdr:from>
    <xdr:to>
      <xdr:col>76</xdr:col>
      <xdr:colOff>114300</xdr:colOff>
      <xdr:row>85</xdr:row>
      <xdr:rowOff>0</xdr:rowOff>
    </xdr:to>
    <xdr:cxnSp macro="">
      <xdr:nvCxnSpPr>
        <xdr:cNvPr id="775" name="直線コネクタ 774">
          <a:extLst>
            <a:ext uri="{FF2B5EF4-FFF2-40B4-BE49-F238E27FC236}">
              <a16:creationId xmlns:a16="http://schemas.microsoft.com/office/drawing/2014/main" id="{75C999F4-9BEE-459D-AE95-5E1A67DC3E65}"/>
            </a:ext>
          </a:extLst>
        </xdr:cNvPr>
        <xdr:cNvCxnSpPr/>
      </xdr:nvCxnSpPr>
      <xdr:spPr>
        <a:xfrm flipV="1">
          <a:off x="12344400" y="137756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71120</xdr:rowOff>
    </xdr:from>
    <xdr:to>
      <xdr:col>67</xdr:col>
      <xdr:colOff>101600</xdr:colOff>
      <xdr:row>85</xdr:row>
      <xdr:rowOff>1270</xdr:rowOff>
    </xdr:to>
    <xdr:sp macro="" textlink="">
      <xdr:nvSpPr>
        <xdr:cNvPr id="776" name="楕円 775">
          <a:extLst>
            <a:ext uri="{FF2B5EF4-FFF2-40B4-BE49-F238E27FC236}">
              <a16:creationId xmlns:a16="http://schemas.microsoft.com/office/drawing/2014/main" id="{D909CE02-612E-47CC-9951-54009A4D0A1B}"/>
            </a:ext>
          </a:extLst>
        </xdr:cNvPr>
        <xdr:cNvSpPr/>
      </xdr:nvSpPr>
      <xdr:spPr>
        <a:xfrm>
          <a:off x="11487150" y="13679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121920</xdr:rowOff>
    </xdr:from>
    <xdr:to>
      <xdr:col>71</xdr:col>
      <xdr:colOff>177800</xdr:colOff>
      <xdr:row>85</xdr:row>
      <xdr:rowOff>0</xdr:rowOff>
    </xdr:to>
    <xdr:cxnSp macro="">
      <xdr:nvCxnSpPr>
        <xdr:cNvPr id="777" name="直線コネクタ 776">
          <a:extLst>
            <a:ext uri="{FF2B5EF4-FFF2-40B4-BE49-F238E27FC236}">
              <a16:creationId xmlns:a16="http://schemas.microsoft.com/office/drawing/2014/main" id="{7837EE21-E378-4F73-B8A0-1EFA4D3F189E}"/>
            </a:ext>
          </a:extLst>
        </xdr:cNvPr>
        <xdr:cNvCxnSpPr/>
      </xdr:nvCxnSpPr>
      <xdr:spPr>
        <a:xfrm>
          <a:off x="11534775" y="13736320"/>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44466</xdr:rowOff>
    </xdr:from>
    <xdr:ext cx="405111" cy="259045"/>
    <xdr:sp macro="" textlink="">
      <xdr:nvSpPr>
        <xdr:cNvPr id="778" name="n_1aveValue【消防施設】&#10;有形固定資産減価償却率">
          <a:extLst>
            <a:ext uri="{FF2B5EF4-FFF2-40B4-BE49-F238E27FC236}">
              <a16:creationId xmlns:a16="http://schemas.microsoft.com/office/drawing/2014/main" id="{B23B2208-5FFA-4441-AC30-19AC7941123C}"/>
            </a:ext>
          </a:extLst>
        </xdr:cNvPr>
        <xdr:cNvSpPr txBox="1"/>
      </xdr:nvSpPr>
      <xdr:spPr>
        <a:xfrm>
          <a:off x="13745219"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9" name="n_2aveValue【消防施設】&#10;有形固定資産減価償却率">
          <a:extLst>
            <a:ext uri="{FF2B5EF4-FFF2-40B4-BE49-F238E27FC236}">
              <a16:creationId xmlns:a16="http://schemas.microsoft.com/office/drawing/2014/main" id="{245741DA-8591-4989-AF77-CC6459D63F65}"/>
            </a:ext>
          </a:extLst>
        </xdr:cNvPr>
        <xdr:cNvSpPr txBox="1"/>
      </xdr:nvSpPr>
      <xdr:spPr>
        <a:xfrm>
          <a:off x="12964169"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780" name="n_3aveValue【消防施設】&#10;有形固定資産減価償却率">
          <a:extLst>
            <a:ext uri="{FF2B5EF4-FFF2-40B4-BE49-F238E27FC236}">
              <a16:creationId xmlns:a16="http://schemas.microsoft.com/office/drawing/2014/main" id="{0D484CF7-32A7-4B80-849F-55305C02DF37}"/>
            </a:ext>
          </a:extLst>
        </xdr:cNvPr>
        <xdr:cNvSpPr txBox="1"/>
      </xdr:nvSpPr>
      <xdr:spPr>
        <a:xfrm>
          <a:off x="1216406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781" name="n_4aveValue【消防施設】&#10;有形固定資産減価償却率">
          <a:extLst>
            <a:ext uri="{FF2B5EF4-FFF2-40B4-BE49-F238E27FC236}">
              <a16:creationId xmlns:a16="http://schemas.microsoft.com/office/drawing/2014/main" id="{D7E263CB-46D2-4BE3-AD6A-19AFAD89153A}"/>
            </a:ext>
          </a:extLst>
        </xdr:cNvPr>
        <xdr:cNvSpPr txBox="1"/>
      </xdr:nvSpPr>
      <xdr:spPr>
        <a:xfrm>
          <a:off x="11354444" y="1290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macro="" textlink="">
      <xdr:nvSpPr>
        <xdr:cNvPr id="782" name="n_1mainValue【消防施設】&#10;有形固定資産減価償却率">
          <a:extLst>
            <a:ext uri="{FF2B5EF4-FFF2-40B4-BE49-F238E27FC236}">
              <a16:creationId xmlns:a16="http://schemas.microsoft.com/office/drawing/2014/main" id="{862CB752-6620-47EE-9AB8-B3304D4CC860}"/>
            </a:ext>
          </a:extLst>
        </xdr:cNvPr>
        <xdr:cNvSpPr txBox="1"/>
      </xdr:nvSpPr>
      <xdr:spPr>
        <a:xfrm>
          <a:off x="13745219"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38116</xdr:rowOff>
    </xdr:from>
    <xdr:ext cx="405111" cy="259045"/>
    <xdr:sp macro="" textlink="">
      <xdr:nvSpPr>
        <xdr:cNvPr id="783" name="n_2mainValue【消防施設】&#10;有形固定資産減価償却率">
          <a:extLst>
            <a:ext uri="{FF2B5EF4-FFF2-40B4-BE49-F238E27FC236}">
              <a16:creationId xmlns:a16="http://schemas.microsoft.com/office/drawing/2014/main" id="{D3D90319-0352-4ECE-9D8F-4783942E7EE3}"/>
            </a:ext>
          </a:extLst>
        </xdr:cNvPr>
        <xdr:cNvSpPr txBox="1"/>
      </xdr:nvSpPr>
      <xdr:spPr>
        <a:xfrm>
          <a:off x="12964169"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41927</xdr:rowOff>
    </xdr:from>
    <xdr:ext cx="405111" cy="259045"/>
    <xdr:sp macro="" textlink="">
      <xdr:nvSpPr>
        <xdr:cNvPr id="784" name="n_3mainValue【消防施設】&#10;有形固定資産減価償却率">
          <a:extLst>
            <a:ext uri="{FF2B5EF4-FFF2-40B4-BE49-F238E27FC236}">
              <a16:creationId xmlns:a16="http://schemas.microsoft.com/office/drawing/2014/main" id="{78FA2686-639E-46C5-8FF8-AFBEB366B97B}"/>
            </a:ext>
          </a:extLst>
        </xdr:cNvPr>
        <xdr:cNvSpPr txBox="1"/>
      </xdr:nvSpPr>
      <xdr:spPr>
        <a:xfrm>
          <a:off x="12164069" y="1381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163847</xdr:rowOff>
    </xdr:from>
    <xdr:ext cx="405111" cy="259045"/>
    <xdr:sp macro="" textlink="">
      <xdr:nvSpPr>
        <xdr:cNvPr id="785" name="n_4mainValue【消防施設】&#10;有形固定資産減価償却率">
          <a:extLst>
            <a:ext uri="{FF2B5EF4-FFF2-40B4-BE49-F238E27FC236}">
              <a16:creationId xmlns:a16="http://schemas.microsoft.com/office/drawing/2014/main" id="{1F068787-4210-44C4-B5E4-D08549FD4999}"/>
            </a:ext>
          </a:extLst>
        </xdr:cNvPr>
        <xdr:cNvSpPr txBox="1"/>
      </xdr:nvSpPr>
      <xdr:spPr>
        <a:xfrm>
          <a:off x="113544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88A4C0E7-8518-4892-8263-A8C9F893283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6D5D354A-3D4C-4EA6-9355-8E810D8B220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DE9BC8E0-B226-4DEB-A4A0-8C3ACC5E566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65868FF8-5A58-4A69-8196-E0A4CB9220A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30C437C-C2A2-4E0A-A06E-9D29A921663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73631F3B-7C82-4150-B8D3-71AFC997A9E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E828E2D6-6C08-4810-950F-EF59D3BBBAF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1C15ED5B-6718-4140-9E70-5FB2F1C93C0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5FBEFD0A-8417-4571-BA48-FB3557E1553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B5EC169-E297-4E7D-91F1-0F2CC9346D5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143F490A-F368-4C01-9A2A-3602BAD40D5A}"/>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7839EFE5-1F16-49DB-9601-B0271F2F51C0}"/>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DAFE5A6A-9A82-400D-9BA3-175E6C39900D}"/>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185938C-FBED-4287-9BB9-8CCCD5557FA2}"/>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7F9CA7E8-F6C3-460D-90B9-A90310A36C93}"/>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A838A729-2460-402D-BF97-602E268FE77C}"/>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FBC04FB1-70B2-44CD-BFD8-B94B4DCF8FD3}"/>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2143EF11-B3B0-4C22-A7CC-0A12E3EA23C7}"/>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43C02802-E623-45A5-984F-0BAD4A2C6C11}"/>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AB5FA675-C07D-4DA3-8536-EAED2BED57C9}"/>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60598CEB-D715-46BF-85D1-09206976D702}"/>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9DAA155C-508A-4C51-B48F-325305DF67BE}"/>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7A28D8FE-7FBC-4A2E-9BB7-B143CE8C8F2C}"/>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B7324B62-DB70-44C3-AC0B-BF3B099D436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82E7A018-50F7-456C-99C5-4CA113BCC8C0}"/>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7BDF6614-8C70-4850-8F7F-5F2CA2F4BC8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9DC74161-7D56-4CA8-A031-DFC75AD8CA87}"/>
            </a:ext>
          </a:extLst>
        </xdr:cNvPr>
        <xdr:cNvCxnSpPr/>
      </xdr:nvCxnSpPr>
      <xdr:spPr>
        <a:xfrm flipV="1">
          <a:off x="19954239" y="12746264"/>
          <a:ext cx="0" cy="11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41DD6AA6-11C5-452D-BE7A-3C0619ED7A74}"/>
            </a:ext>
          </a:extLst>
        </xdr:cNvPr>
        <xdr:cNvSpPr txBox="1"/>
      </xdr:nvSpPr>
      <xdr:spPr>
        <a:xfrm>
          <a:off x="19992975"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B4D935BA-375D-488A-9E53-4347354C14AA}"/>
            </a:ext>
          </a:extLst>
        </xdr:cNvPr>
        <xdr:cNvCxnSpPr/>
      </xdr:nvCxnSpPr>
      <xdr:spPr>
        <a:xfrm>
          <a:off x="19878675" y="13884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9A18D9A5-C787-41E1-ABC6-D91725E1CD62}"/>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3598C26D-6F5F-470A-BF92-C9F80AF7D539}"/>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17" name="【消防施設】&#10;一人当たり面積平均値テキスト">
          <a:extLst>
            <a:ext uri="{FF2B5EF4-FFF2-40B4-BE49-F238E27FC236}">
              <a16:creationId xmlns:a16="http://schemas.microsoft.com/office/drawing/2014/main" id="{92C9C174-9E7A-450B-9825-E912ADE0D4AC}"/>
            </a:ext>
          </a:extLst>
        </xdr:cNvPr>
        <xdr:cNvSpPr txBox="1"/>
      </xdr:nvSpPr>
      <xdr:spPr>
        <a:xfrm>
          <a:off x="19992975" y="1320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37F97A7F-9576-4BBB-821F-BFF6180E9762}"/>
            </a:ext>
          </a:extLst>
        </xdr:cNvPr>
        <xdr:cNvSpPr/>
      </xdr:nvSpPr>
      <xdr:spPr>
        <a:xfrm>
          <a:off x="19897725" y="13336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AB701A4E-9074-4C6A-843D-D903DB050582}"/>
            </a:ext>
          </a:extLst>
        </xdr:cNvPr>
        <xdr:cNvSpPr/>
      </xdr:nvSpPr>
      <xdr:spPr>
        <a:xfrm>
          <a:off x="19154775" y="13336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0DE6680D-B6D6-4FD8-B5DC-28E57F3568B0}"/>
            </a:ext>
          </a:extLst>
        </xdr:cNvPr>
        <xdr:cNvSpPr/>
      </xdr:nvSpPr>
      <xdr:spPr>
        <a:xfrm>
          <a:off x="183451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002E77F8-E514-4932-B00A-277984B7EDC7}"/>
            </a:ext>
          </a:extLst>
        </xdr:cNvPr>
        <xdr:cNvSpPr/>
      </xdr:nvSpPr>
      <xdr:spPr>
        <a:xfrm>
          <a:off x="17554575" y="133758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747C979F-C943-4C55-9CC8-11D2410B1BC6}"/>
            </a:ext>
          </a:extLst>
        </xdr:cNvPr>
        <xdr:cNvSpPr/>
      </xdr:nvSpPr>
      <xdr:spPr>
        <a:xfrm>
          <a:off x="16754475" y="133758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75F1452-0856-4948-97F7-D5E00C4A81B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5528EED4-3939-4A57-8A58-BC697C517CB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C79FC6-246C-426E-9DBE-100DEF0BFBA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E5A48CA-A0AA-43C3-99B1-EC29FF9F85C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5633237-0DE8-4DA9-8E92-030CED3E80F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28" name="楕円 827">
          <a:extLst>
            <a:ext uri="{FF2B5EF4-FFF2-40B4-BE49-F238E27FC236}">
              <a16:creationId xmlns:a16="http://schemas.microsoft.com/office/drawing/2014/main" id="{A8097A85-A7FC-4613-BDA3-C3D2C773B21B}"/>
            </a:ext>
          </a:extLst>
        </xdr:cNvPr>
        <xdr:cNvSpPr/>
      </xdr:nvSpPr>
      <xdr:spPr>
        <a:xfrm>
          <a:off x="19897725" y="13555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829" name="【消防施設】&#10;一人当たり面積該当値テキスト">
          <a:extLst>
            <a:ext uri="{FF2B5EF4-FFF2-40B4-BE49-F238E27FC236}">
              <a16:creationId xmlns:a16="http://schemas.microsoft.com/office/drawing/2014/main" id="{C22F5D71-DBDA-48E4-B6C6-65C62018DBDF}"/>
            </a:ext>
          </a:extLst>
        </xdr:cNvPr>
        <xdr:cNvSpPr txBox="1"/>
      </xdr:nvSpPr>
      <xdr:spPr>
        <a:xfrm>
          <a:off x="19992975" y="135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830" name="楕円 829">
          <a:extLst>
            <a:ext uri="{FF2B5EF4-FFF2-40B4-BE49-F238E27FC236}">
              <a16:creationId xmlns:a16="http://schemas.microsoft.com/office/drawing/2014/main" id="{E751E250-B381-4646-8287-EA079B1984CD}"/>
            </a:ext>
          </a:extLst>
        </xdr:cNvPr>
        <xdr:cNvSpPr/>
      </xdr:nvSpPr>
      <xdr:spPr>
        <a:xfrm>
          <a:off x="19154775" y="135558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831" name="直線コネクタ 830">
          <a:extLst>
            <a:ext uri="{FF2B5EF4-FFF2-40B4-BE49-F238E27FC236}">
              <a16:creationId xmlns:a16="http://schemas.microsoft.com/office/drawing/2014/main" id="{6CA61946-F224-479E-8AAE-6CF378D4B3A8}"/>
            </a:ext>
          </a:extLst>
        </xdr:cNvPr>
        <xdr:cNvCxnSpPr/>
      </xdr:nvCxnSpPr>
      <xdr:spPr>
        <a:xfrm>
          <a:off x="19202400" y="1361303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macro="" textlink="">
      <xdr:nvSpPr>
        <xdr:cNvPr id="832" name="楕円 831">
          <a:extLst>
            <a:ext uri="{FF2B5EF4-FFF2-40B4-BE49-F238E27FC236}">
              <a16:creationId xmlns:a16="http://schemas.microsoft.com/office/drawing/2014/main" id="{947567D1-4040-4C1F-B2AB-C90D06448733}"/>
            </a:ext>
          </a:extLst>
        </xdr:cNvPr>
        <xdr:cNvSpPr/>
      </xdr:nvSpPr>
      <xdr:spPr>
        <a:xfrm>
          <a:off x="18345150" y="13555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83</xdr:row>
      <xdr:rowOff>160564</xdr:rowOff>
    </xdr:to>
    <xdr:cxnSp macro="">
      <xdr:nvCxnSpPr>
        <xdr:cNvPr id="833" name="直線コネクタ 832">
          <a:extLst>
            <a:ext uri="{FF2B5EF4-FFF2-40B4-BE49-F238E27FC236}">
              <a16:creationId xmlns:a16="http://schemas.microsoft.com/office/drawing/2014/main" id="{D2D5449F-F9FC-4B6A-8614-DD980DFB37A4}"/>
            </a:ext>
          </a:extLst>
        </xdr:cNvPr>
        <xdr:cNvCxnSpPr/>
      </xdr:nvCxnSpPr>
      <xdr:spPr>
        <a:xfrm>
          <a:off x="18392775" y="136130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34" name="楕円 833">
          <a:extLst>
            <a:ext uri="{FF2B5EF4-FFF2-40B4-BE49-F238E27FC236}">
              <a16:creationId xmlns:a16="http://schemas.microsoft.com/office/drawing/2014/main" id="{44E985FC-4574-4953-8AB1-24725890574C}"/>
            </a:ext>
          </a:extLst>
        </xdr:cNvPr>
        <xdr:cNvSpPr/>
      </xdr:nvSpPr>
      <xdr:spPr>
        <a:xfrm>
          <a:off x="17554575" y="135948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84</xdr:row>
      <xdr:rowOff>21771</xdr:rowOff>
    </xdr:to>
    <xdr:cxnSp macro="">
      <xdr:nvCxnSpPr>
        <xdr:cNvPr id="835" name="直線コネクタ 834">
          <a:extLst>
            <a:ext uri="{FF2B5EF4-FFF2-40B4-BE49-F238E27FC236}">
              <a16:creationId xmlns:a16="http://schemas.microsoft.com/office/drawing/2014/main" id="{FDDF46FF-0E8D-4DE4-ADD1-0144C9D1CBB0}"/>
            </a:ext>
          </a:extLst>
        </xdr:cNvPr>
        <xdr:cNvCxnSpPr/>
      </xdr:nvCxnSpPr>
      <xdr:spPr>
        <a:xfrm flipV="1">
          <a:off x="17602200" y="13613039"/>
          <a:ext cx="79057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36" name="楕円 835">
          <a:extLst>
            <a:ext uri="{FF2B5EF4-FFF2-40B4-BE49-F238E27FC236}">
              <a16:creationId xmlns:a16="http://schemas.microsoft.com/office/drawing/2014/main" id="{74D6D0EA-2FDA-4C13-9F9F-F0C399AAFC0F}"/>
            </a:ext>
          </a:extLst>
        </xdr:cNvPr>
        <xdr:cNvSpPr/>
      </xdr:nvSpPr>
      <xdr:spPr>
        <a:xfrm>
          <a:off x="16754475" y="135948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837" name="直線コネクタ 836">
          <a:extLst>
            <a:ext uri="{FF2B5EF4-FFF2-40B4-BE49-F238E27FC236}">
              <a16:creationId xmlns:a16="http://schemas.microsoft.com/office/drawing/2014/main" id="{52F4DCF1-F5ED-4DB0-A00D-68A9060CEC31}"/>
            </a:ext>
          </a:extLst>
        </xdr:cNvPr>
        <xdr:cNvCxnSpPr/>
      </xdr:nvCxnSpPr>
      <xdr:spPr>
        <a:xfrm>
          <a:off x="16802100" y="136329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8" name="n_1aveValue【消防施設】&#10;一人当たり面積">
          <a:extLst>
            <a:ext uri="{FF2B5EF4-FFF2-40B4-BE49-F238E27FC236}">
              <a16:creationId xmlns:a16="http://schemas.microsoft.com/office/drawing/2014/main" id="{D61EC5F7-F6AA-4E14-A35D-E55E48FFD6B5}"/>
            </a:ext>
          </a:extLst>
        </xdr:cNvPr>
        <xdr:cNvSpPr txBox="1"/>
      </xdr:nvSpPr>
      <xdr:spPr>
        <a:xfrm>
          <a:off x="189834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9" name="n_2aveValue【消防施設】&#10;一人当たり面積">
          <a:extLst>
            <a:ext uri="{FF2B5EF4-FFF2-40B4-BE49-F238E27FC236}">
              <a16:creationId xmlns:a16="http://schemas.microsoft.com/office/drawing/2014/main" id="{7E3F6645-242A-41D0-98EE-193E3C0D20FA}"/>
            </a:ext>
          </a:extLst>
        </xdr:cNvPr>
        <xdr:cNvSpPr txBox="1"/>
      </xdr:nvSpPr>
      <xdr:spPr>
        <a:xfrm>
          <a:off x="181833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0" name="n_3aveValue【消防施設】&#10;一人当たり面積">
          <a:extLst>
            <a:ext uri="{FF2B5EF4-FFF2-40B4-BE49-F238E27FC236}">
              <a16:creationId xmlns:a16="http://schemas.microsoft.com/office/drawing/2014/main" id="{236C91E6-DA95-4527-B18A-9682B05299C1}"/>
            </a:ext>
          </a:extLst>
        </xdr:cNvPr>
        <xdr:cNvSpPr txBox="1"/>
      </xdr:nvSpPr>
      <xdr:spPr>
        <a:xfrm>
          <a:off x="173832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41" name="n_4aveValue【消防施設】&#10;一人当たり面積">
          <a:extLst>
            <a:ext uri="{FF2B5EF4-FFF2-40B4-BE49-F238E27FC236}">
              <a16:creationId xmlns:a16="http://schemas.microsoft.com/office/drawing/2014/main" id="{78C0B84D-7F5A-457F-8000-DE51322B4316}"/>
            </a:ext>
          </a:extLst>
        </xdr:cNvPr>
        <xdr:cNvSpPr txBox="1"/>
      </xdr:nvSpPr>
      <xdr:spPr>
        <a:xfrm>
          <a:off x="16592627"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31041</xdr:rowOff>
    </xdr:from>
    <xdr:ext cx="469744" cy="259045"/>
    <xdr:sp macro="" textlink="">
      <xdr:nvSpPr>
        <xdr:cNvPr id="842" name="n_1mainValue【消防施設】&#10;一人当たり面積">
          <a:extLst>
            <a:ext uri="{FF2B5EF4-FFF2-40B4-BE49-F238E27FC236}">
              <a16:creationId xmlns:a16="http://schemas.microsoft.com/office/drawing/2014/main" id="{760B6888-6D4D-4C17-88DC-391EAF409680}"/>
            </a:ext>
          </a:extLst>
        </xdr:cNvPr>
        <xdr:cNvSpPr txBox="1"/>
      </xdr:nvSpPr>
      <xdr:spPr>
        <a:xfrm>
          <a:off x="18983402"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843" name="n_2mainValue【消防施設】&#10;一人当たり面積">
          <a:extLst>
            <a:ext uri="{FF2B5EF4-FFF2-40B4-BE49-F238E27FC236}">
              <a16:creationId xmlns:a16="http://schemas.microsoft.com/office/drawing/2014/main" id="{DFC77307-C767-4961-8E82-D01A74340105}"/>
            </a:ext>
          </a:extLst>
        </xdr:cNvPr>
        <xdr:cNvSpPr txBox="1"/>
      </xdr:nvSpPr>
      <xdr:spPr>
        <a:xfrm>
          <a:off x="18183302"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844" name="n_3mainValue【消防施設】&#10;一人当たり面積">
          <a:extLst>
            <a:ext uri="{FF2B5EF4-FFF2-40B4-BE49-F238E27FC236}">
              <a16:creationId xmlns:a16="http://schemas.microsoft.com/office/drawing/2014/main" id="{6D777D70-4039-4F48-B9B5-CF5719E3C77F}"/>
            </a:ext>
          </a:extLst>
        </xdr:cNvPr>
        <xdr:cNvSpPr txBox="1"/>
      </xdr:nvSpPr>
      <xdr:spPr>
        <a:xfrm>
          <a:off x="17383202"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45" name="n_4mainValue【消防施設】&#10;一人当たり面積">
          <a:extLst>
            <a:ext uri="{FF2B5EF4-FFF2-40B4-BE49-F238E27FC236}">
              <a16:creationId xmlns:a16="http://schemas.microsoft.com/office/drawing/2014/main" id="{0A2FD770-12DC-4F38-BD67-1F25046ED21C}"/>
            </a:ext>
          </a:extLst>
        </xdr:cNvPr>
        <xdr:cNvSpPr txBox="1"/>
      </xdr:nvSpPr>
      <xdr:spPr>
        <a:xfrm>
          <a:off x="16592627" y="1367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C769D506-1599-4289-B392-CAF6AA25234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9560BE36-990A-499E-9A96-9EB8D711EE0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1CFB8F51-6568-44C7-AC88-F3794E1F714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13911100-7CDA-4235-A970-9869FF4C9FF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20C5711A-B121-4025-946F-025529456E5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58E57D04-872C-4BD9-A571-C025C1E490D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8B44DE6A-DF86-4157-910D-8E421DF376C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B784A30A-B3A1-417C-A26A-2902B694B69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9232B4F5-ADF0-421B-97A3-366D583C0F2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F53F37A6-23B2-4B86-A9CA-00A76A28FBA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966E6AAC-C163-4986-8F8E-C12492569D40}"/>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EFCE07C8-EB12-4991-B4A1-C6DD8E47B33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114FCC1F-F33B-4A29-922D-11168D8070FD}"/>
            </a:ext>
          </a:extLst>
        </xdr:cNvPr>
        <xdr:cNvSpPr txBox="1"/>
      </xdr:nvSpPr>
      <xdr:spPr>
        <a:xfrm>
          <a:off x="10845966"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D2AB842A-7667-41D4-AE5B-59835B4904E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8F23F667-4ECC-4F7E-B543-EFAC83AC96C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97D80CCF-327D-4078-8AC2-0BCD835EF5E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171CBDCB-A452-4EC1-855F-8D569D316B4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ADDEA3F4-51B6-4850-9590-8B48D47A236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833447D2-80AC-4ACE-87B9-BB3745A8B34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6325F16D-844D-41DB-9CA8-77C7459F328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44524A56-0E88-45A9-A4B8-8BAEBE7E927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10E0A3A-6138-42D5-BA3E-5D79F397DE1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32EF46DA-DB94-48E7-AF78-BF62BB737860}"/>
            </a:ext>
          </a:extLst>
        </xdr:cNvPr>
        <xdr:cNvSpPr txBox="1"/>
      </xdr:nvSpPr>
      <xdr:spPr>
        <a:xfrm>
          <a:off x="10845966"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36F0166-5EA9-4A1A-A7D0-379F27455E5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DEEAF77D-01D3-4A73-A023-23153B2AB381}"/>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43C7FA79-3C96-46C6-9A82-16A324AFF61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80B11AAB-85A6-48EB-A495-3FAB1DFB7635}"/>
            </a:ext>
          </a:extLst>
        </xdr:cNvPr>
        <xdr:cNvCxnSpPr/>
      </xdr:nvCxnSpPr>
      <xdr:spPr>
        <a:xfrm flipV="1">
          <a:off x="14696439" y="1638998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0255A4D1-C4A8-450B-8CFC-AF95C6755F3A}"/>
            </a:ext>
          </a:extLst>
        </xdr:cNvPr>
        <xdr:cNvSpPr txBox="1"/>
      </xdr:nvSpPr>
      <xdr:spPr>
        <a:xfrm>
          <a:off x="14735175" y="1765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9B003E8A-58BA-407B-8344-A833C614FBAB}"/>
            </a:ext>
          </a:extLst>
        </xdr:cNvPr>
        <xdr:cNvCxnSpPr/>
      </xdr:nvCxnSpPr>
      <xdr:spPr>
        <a:xfrm>
          <a:off x="14611350" y="176472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FAF6C2D2-FF57-4CF2-86C8-45E8D88D010B}"/>
            </a:ext>
          </a:extLst>
        </xdr:cNvPr>
        <xdr:cNvSpPr txBox="1"/>
      </xdr:nvSpPr>
      <xdr:spPr>
        <a:xfrm>
          <a:off x="14735175" y="1616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8205CA5B-AC4B-48FD-AFB1-C01D3D490A09}"/>
            </a:ext>
          </a:extLst>
        </xdr:cNvPr>
        <xdr:cNvCxnSpPr/>
      </xdr:nvCxnSpPr>
      <xdr:spPr>
        <a:xfrm>
          <a:off x="14611350" y="163899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7" name="【庁舎】&#10;有形固定資産減価償却率平均値テキスト">
          <a:extLst>
            <a:ext uri="{FF2B5EF4-FFF2-40B4-BE49-F238E27FC236}">
              <a16:creationId xmlns:a16="http://schemas.microsoft.com/office/drawing/2014/main" id="{54AD61B2-A181-44EE-A221-44407DC76BD2}"/>
            </a:ext>
          </a:extLst>
        </xdr:cNvPr>
        <xdr:cNvSpPr txBox="1"/>
      </xdr:nvSpPr>
      <xdr:spPr>
        <a:xfrm>
          <a:off x="14735175" y="1675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6DCFE519-B9F8-43BB-B1CC-5C291FDA09B0}"/>
            </a:ext>
          </a:extLst>
        </xdr:cNvPr>
        <xdr:cNvSpPr/>
      </xdr:nvSpPr>
      <xdr:spPr>
        <a:xfrm>
          <a:off x="14649450" y="169074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081CA5FF-1A07-4460-AACF-3EE37E513B30}"/>
            </a:ext>
          </a:extLst>
        </xdr:cNvPr>
        <xdr:cNvSpPr/>
      </xdr:nvSpPr>
      <xdr:spPr>
        <a:xfrm>
          <a:off x="13887450" y="16917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2A326D2A-93D2-4FCA-AE16-C058226FA065}"/>
            </a:ext>
          </a:extLst>
        </xdr:cNvPr>
        <xdr:cNvSpPr/>
      </xdr:nvSpPr>
      <xdr:spPr>
        <a:xfrm>
          <a:off x="13096875" y="169369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8300EB51-61AC-4AC4-9471-9F977912D469}"/>
            </a:ext>
          </a:extLst>
        </xdr:cNvPr>
        <xdr:cNvSpPr/>
      </xdr:nvSpPr>
      <xdr:spPr>
        <a:xfrm>
          <a:off x="12296775" y="169369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CB2654C1-C46A-427B-B15B-8458F3885AE6}"/>
            </a:ext>
          </a:extLst>
        </xdr:cNvPr>
        <xdr:cNvSpPr/>
      </xdr:nvSpPr>
      <xdr:spPr>
        <a:xfrm>
          <a:off x="11487150" y="169924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C25F1AD-39C4-43EF-89AD-788CAA19F69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6839348D-3018-40AE-9496-9D044BF1E8C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40C9511-0093-4C99-B2B3-F16AD79EB51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641C5EF6-5486-4EB8-BA7C-431B2D0B253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CB24B20A-DB50-4124-9061-804138CF162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100512</xdr:rowOff>
    </xdr:from>
    <xdr:to>
      <xdr:col>85</xdr:col>
      <xdr:colOff>177800</xdr:colOff>
      <xdr:row>107</xdr:row>
      <xdr:rowOff>30662</xdr:rowOff>
    </xdr:to>
    <xdr:sp macro="" textlink="">
      <xdr:nvSpPr>
        <xdr:cNvPr id="888" name="楕円 887">
          <a:extLst>
            <a:ext uri="{FF2B5EF4-FFF2-40B4-BE49-F238E27FC236}">
              <a16:creationId xmlns:a16="http://schemas.microsoft.com/office/drawing/2014/main" id="{10DD9818-5CB3-4844-BA2B-50114AEC19CF}"/>
            </a:ext>
          </a:extLst>
        </xdr:cNvPr>
        <xdr:cNvSpPr/>
      </xdr:nvSpPr>
      <xdr:spPr>
        <a:xfrm>
          <a:off x="14649450" y="174201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78939</xdr:rowOff>
    </xdr:from>
    <xdr:ext cx="405111" cy="259045"/>
    <xdr:sp macro="" textlink="">
      <xdr:nvSpPr>
        <xdr:cNvPr id="889" name="【庁舎】&#10;有形固定資産減価償却率該当値テキスト">
          <a:extLst>
            <a:ext uri="{FF2B5EF4-FFF2-40B4-BE49-F238E27FC236}">
              <a16:creationId xmlns:a16="http://schemas.microsoft.com/office/drawing/2014/main" id="{518CAAB8-0487-4E4A-8E7C-D419EF081F08}"/>
            </a:ext>
          </a:extLst>
        </xdr:cNvPr>
        <xdr:cNvSpPr txBox="1"/>
      </xdr:nvSpPr>
      <xdr:spPr>
        <a:xfrm>
          <a:off x="14735175" y="1739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90" name="楕円 889">
          <a:extLst>
            <a:ext uri="{FF2B5EF4-FFF2-40B4-BE49-F238E27FC236}">
              <a16:creationId xmlns:a16="http://schemas.microsoft.com/office/drawing/2014/main" id="{D2A43557-5BDD-4977-9D91-25EE050B2D8F}"/>
            </a:ext>
          </a:extLst>
        </xdr:cNvPr>
        <xdr:cNvSpPr/>
      </xdr:nvSpPr>
      <xdr:spPr>
        <a:xfrm>
          <a:off x="13887450" y="17361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151312</xdr:rowOff>
    </xdr:to>
    <xdr:cxnSp macro="">
      <xdr:nvCxnSpPr>
        <xdr:cNvPr id="891" name="直線コネクタ 890">
          <a:extLst>
            <a:ext uri="{FF2B5EF4-FFF2-40B4-BE49-F238E27FC236}">
              <a16:creationId xmlns:a16="http://schemas.microsoft.com/office/drawing/2014/main" id="{F1762650-6ADB-4E67-AE70-C1265AC8CB14}"/>
            </a:ext>
          </a:extLst>
        </xdr:cNvPr>
        <xdr:cNvCxnSpPr/>
      </xdr:nvCxnSpPr>
      <xdr:spPr>
        <a:xfrm>
          <a:off x="13935075" y="17418686"/>
          <a:ext cx="7620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120106</xdr:rowOff>
    </xdr:from>
    <xdr:to>
      <xdr:col>76</xdr:col>
      <xdr:colOff>165100</xdr:colOff>
      <xdr:row>107</xdr:row>
      <xdr:rowOff>50256</xdr:rowOff>
    </xdr:to>
    <xdr:sp macro="" textlink="">
      <xdr:nvSpPr>
        <xdr:cNvPr id="892" name="楕円 891">
          <a:extLst>
            <a:ext uri="{FF2B5EF4-FFF2-40B4-BE49-F238E27FC236}">
              <a16:creationId xmlns:a16="http://schemas.microsoft.com/office/drawing/2014/main" id="{6D5AF0C6-8E5F-4DBE-9EAF-136FC80D05F8}"/>
            </a:ext>
          </a:extLst>
        </xdr:cNvPr>
        <xdr:cNvSpPr/>
      </xdr:nvSpPr>
      <xdr:spPr>
        <a:xfrm>
          <a:off x="13096875" y="17439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170906</xdr:rowOff>
    </xdr:to>
    <xdr:cxnSp macro="">
      <xdr:nvCxnSpPr>
        <xdr:cNvPr id="893" name="直線コネクタ 892">
          <a:extLst>
            <a:ext uri="{FF2B5EF4-FFF2-40B4-BE49-F238E27FC236}">
              <a16:creationId xmlns:a16="http://schemas.microsoft.com/office/drawing/2014/main" id="{41284D17-5000-4274-9275-30EFA58A9DFF}"/>
            </a:ext>
          </a:extLst>
        </xdr:cNvPr>
        <xdr:cNvCxnSpPr/>
      </xdr:nvCxnSpPr>
      <xdr:spPr>
        <a:xfrm flipV="1">
          <a:off x="13144500" y="17418686"/>
          <a:ext cx="790575"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894" name="楕円 893">
          <a:extLst>
            <a:ext uri="{FF2B5EF4-FFF2-40B4-BE49-F238E27FC236}">
              <a16:creationId xmlns:a16="http://schemas.microsoft.com/office/drawing/2014/main" id="{640A8CB0-9A3B-4979-8476-89AD6C737B8D}"/>
            </a:ext>
          </a:extLst>
        </xdr:cNvPr>
        <xdr:cNvSpPr/>
      </xdr:nvSpPr>
      <xdr:spPr>
        <a:xfrm>
          <a:off x="12296775" y="174562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170906</xdr:rowOff>
    </xdr:from>
    <xdr:to>
      <xdr:col>76</xdr:col>
      <xdr:colOff>114300</xdr:colOff>
      <xdr:row>107</xdr:row>
      <xdr:rowOff>22316</xdr:rowOff>
    </xdr:to>
    <xdr:cxnSp macro="">
      <xdr:nvCxnSpPr>
        <xdr:cNvPr id="895" name="直線コネクタ 894">
          <a:extLst>
            <a:ext uri="{FF2B5EF4-FFF2-40B4-BE49-F238E27FC236}">
              <a16:creationId xmlns:a16="http://schemas.microsoft.com/office/drawing/2014/main" id="{2EC8B65F-C606-426B-8D69-88CF28E707D0}"/>
            </a:ext>
          </a:extLst>
        </xdr:cNvPr>
        <xdr:cNvCxnSpPr/>
      </xdr:nvCxnSpPr>
      <xdr:spPr>
        <a:xfrm flipV="1">
          <a:off x="12344400" y="17487356"/>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896" name="楕円 895">
          <a:extLst>
            <a:ext uri="{FF2B5EF4-FFF2-40B4-BE49-F238E27FC236}">
              <a16:creationId xmlns:a16="http://schemas.microsoft.com/office/drawing/2014/main" id="{E28105B4-A277-4CFF-A1DA-EC218A701630}"/>
            </a:ext>
          </a:extLst>
        </xdr:cNvPr>
        <xdr:cNvSpPr/>
      </xdr:nvSpPr>
      <xdr:spPr>
        <a:xfrm>
          <a:off x="11487150" y="17384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107</xdr:row>
      <xdr:rowOff>22316</xdr:rowOff>
    </xdr:to>
    <xdr:cxnSp macro="">
      <xdr:nvCxnSpPr>
        <xdr:cNvPr id="897" name="直線コネクタ 896">
          <a:extLst>
            <a:ext uri="{FF2B5EF4-FFF2-40B4-BE49-F238E27FC236}">
              <a16:creationId xmlns:a16="http://schemas.microsoft.com/office/drawing/2014/main" id="{E1F8DBEE-1A20-453C-8205-6936D90DD5A0}"/>
            </a:ext>
          </a:extLst>
        </xdr:cNvPr>
        <xdr:cNvCxnSpPr/>
      </xdr:nvCxnSpPr>
      <xdr:spPr>
        <a:xfrm>
          <a:off x="11534775" y="17441545"/>
          <a:ext cx="809625"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98" name="n_1aveValue【庁舎】&#10;有形固定資産減価償却率">
          <a:extLst>
            <a:ext uri="{FF2B5EF4-FFF2-40B4-BE49-F238E27FC236}">
              <a16:creationId xmlns:a16="http://schemas.microsoft.com/office/drawing/2014/main" id="{91A29BB9-C2B0-4027-A25E-47B1D9E3ADE0}"/>
            </a:ext>
          </a:extLst>
        </xdr:cNvPr>
        <xdr:cNvSpPr txBox="1"/>
      </xdr:nvSpPr>
      <xdr:spPr>
        <a:xfrm>
          <a:off x="13745219" y="1669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899" name="n_2aveValue【庁舎】&#10;有形固定資産減価償却率">
          <a:extLst>
            <a:ext uri="{FF2B5EF4-FFF2-40B4-BE49-F238E27FC236}">
              <a16:creationId xmlns:a16="http://schemas.microsoft.com/office/drawing/2014/main" id="{1D550B37-DC1A-463A-A234-E9858C29CD01}"/>
            </a:ext>
          </a:extLst>
        </xdr:cNvPr>
        <xdr:cNvSpPr txBox="1"/>
      </xdr:nvSpPr>
      <xdr:spPr>
        <a:xfrm>
          <a:off x="129641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0" name="n_3aveValue【庁舎】&#10;有形固定資産減価償却率">
          <a:extLst>
            <a:ext uri="{FF2B5EF4-FFF2-40B4-BE49-F238E27FC236}">
              <a16:creationId xmlns:a16="http://schemas.microsoft.com/office/drawing/2014/main" id="{77D12BF4-F09A-4B0C-A1D1-3C480147CD5E}"/>
            </a:ext>
          </a:extLst>
        </xdr:cNvPr>
        <xdr:cNvSpPr txBox="1"/>
      </xdr:nvSpPr>
      <xdr:spPr>
        <a:xfrm>
          <a:off x="121640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901" name="n_4aveValue【庁舎】&#10;有形固定資産減価償却率">
          <a:extLst>
            <a:ext uri="{FF2B5EF4-FFF2-40B4-BE49-F238E27FC236}">
              <a16:creationId xmlns:a16="http://schemas.microsoft.com/office/drawing/2014/main" id="{75BA9471-44E7-4071-A0B8-287030E3BBD5}"/>
            </a:ext>
          </a:extLst>
        </xdr:cNvPr>
        <xdr:cNvSpPr txBox="1"/>
      </xdr:nvSpPr>
      <xdr:spPr>
        <a:xfrm>
          <a:off x="11354444" y="1677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902" name="n_1mainValue【庁舎】&#10;有形固定資産減価償却率">
          <a:extLst>
            <a:ext uri="{FF2B5EF4-FFF2-40B4-BE49-F238E27FC236}">
              <a16:creationId xmlns:a16="http://schemas.microsoft.com/office/drawing/2014/main" id="{DB1F7743-BACD-43A9-B991-0620EDA4C1EC}"/>
            </a:ext>
          </a:extLst>
        </xdr:cNvPr>
        <xdr:cNvSpPr txBox="1"/>
      </xdr:nvSpPr>
      <xdr:spPr>
        <a:xfrm>
          <a:off x="13745219" y="1746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41383</xdr:rowOff>
    </xdr:from>
    <xdr:ext cx="405111" cy="259045"/>
    <xdr:sp macro="" textlink="">
      <xdr:nvSpPr>
        <xdr:cNvPr id="903" name="n_2mainValue【庁舎】&#10;有形固定資産減価償却率">
          <a:extLst>
            <a:ext uri="{FF2B5EF4-FFF2-40B4-BE49-F238E27FC236}">
              <a16:creationId xmlns:a16="http://schemas.microsoft.com/office/drawing/2014/main" id="{57459C06-ABED-4DCB-9B68-5F98AC48765B}"/>
            </a:ext>
          </a:extLst>
        </xdr:cNvPr>
        <xdr:cNvSpPr txBox="1"/>
      </xdr:nvSpPr>
      <xdr:spPr>
        <a:xfrm>
          <a:off x="12964169" y="1753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904" name="n_3mainValue【庁舎】&#10;有形固定資産減価償却率">
          <a:extLst>
            <a:ext uri="{FF2B5EF4-FFF2-40B4-BE49-F238E27FC236}">
              <a16:creationId xmlns:a16="http://schemas.microsoft.com/office/drawing/2014/main" id="{C787A93E-6F8D-4401-8370-3457CFE9F3D0}"/>
            </a:ext>
          </a:extLst>
        </xdr:cNvPr>
        <xdr:cNvSpPr txBox="1"/>
      </xdr:nvSpPr>
      <xdr:spPr>
        <a:xfrm>
          <a:off x="12164069"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905" name="n_4mainValue【庁舎】&#10;有形固定資産減価償却率">
          <a:extLst>
            <a:ext uri="{FF2B5EF4-FFF2-40B4-BE49-F238E27FC236}">
              <a16:creationId xmlns:a16="http://schemas.microsoft.com/office/drawing/2014/main" id="{E1B7DD6A-198C-4F37-9448-D8EA158253F4}"/>
            </a:ext>
          </a:extLst>
        </xdr:cNvPr>
        <xdr:cNvSpPr txBox="1"/>
      </xdr:nvSpPr>
      <xdr:spPr>
        <a:xfrm>
          <a:off x="113544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7109DE2B-7A31-4A20-9ED9-5FC8B083698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DF334E65-F4A9-4497-8284-DA3DBFAA106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A0342BA9-6442-47BF-951D-448531F337D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75DE38BE-0576-4FAB-BB11-A47A0AEF400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E2F78079-3F67-48FA-B18F-14C0DFB830F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D9B90365-B6BD-4564-8CDB-30640FC0F69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FAC88106-BD83-4DF8-AA04-101A49651A1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172DB617-8C42-458D-8DB1-C004FD603DB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AAD654FF-A59B-4C6C-94F9-A3B80B662E0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3F32B192-5486-4B49-830C-C087E7712C8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953A4AE6-E53F-47E6-9822-41037C57C890}"/>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E6C22A75-CE42-4844-A238-2E2D1E385E0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9928EB78-3058-44CB-B07F-FE973F6C1BE5}"/>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D410F3D1-9775-4543-9DC3-E259435A06A6}"/>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F631D23D-3F4B-45F1-A74B-0DAE2EE82C34}"/>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35EEF5D8-227F-4141-8461-2E38498A5260}"/>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A4FF7528-4171-4D98-AA96-F42AD566206F}"/>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84779266-5DFC-4365-A3E7-866B24F91E9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CB73C644-742F-4D01-85EA-4863FA838616}"/>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14D762DA-6C54-49AB-9D3A-4C09C6A185D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7610E8BB-0C4A-418F-90B5-03AEA64BF97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9BEDBDDD-1D0B-4881-9475-112FD567E025}"/>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A5678C19-CDA3-4937-88E3-921751549EE2}"/>
            </a:ext>
          </a:extLst>
        </xdr:cNvPr>
        <xdr:cNvCxnSpPr/>
      </xdr:nvCxnSpPr>
      <xdr:spPr>
        <a:xfrm flipV="1">
          <a:off x="19954239" y="165559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4C1631AC-7605-4257-A894-0AAA7CF122BF}"/>
            </a:ext>
          </a:extLst>
        </xdr:cNvPr>
        <xdr:cNvSpPr txBox="1"/>
      </xdr:nvSpPr>
      <xdr:spPr>
        <a:xfrm>
          <a:off x="19992975" y="1781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A8D14DE1-4531-4332-AA17-C865AF27EAA3}"/>
            </a:ext>
          </a:extLst>
        </xdr:cNvPr>
        <xdr:cNvCxnSpPr/>
      </xdr:nvCxnSpPr>
      <xdr:spPr>
        <a:xfrm>
          <a:off x="19878675" y="178087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D409687A-3E85-466F-8668-87709F49C67C}"/>
            </a:ext>
          </a:extLst>
        </xdr:cNvPr>
        <xdr:cNvSpPr txBox="1"/>
      </xdr:nvSpPr>
      <xdr:spPr>
        <a:xfrm>
          <a:off x="19992975" y="163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70C4C4F5-974E-448A-919F-819948B80F82}"/>
            </a:ext>
          </a:extLst>
        </xdr:cNvPr>
        <xdr:cNvCxnSpPr/>
      </xdr:nvCxnSpPr>
      <xdr:spPr>
        <a:xfrm>
          <a:off x="19878675" y="165559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3" name="【庁舎】&#10;一人当たり面積平均値テキスト">
          <a:extLst>
            <a:ext uri="{FF2B5EF4-FFF2-40B4-BE49-F238E27FC236}">
              <a16:creationId xmlns:a16="http://schemas.microsoft.com/office/drawing/2014/main" id="{BFF388E1-A59B-4D75-9B7E-D5C86EEC3BB3}"/>
            </a:ext>
          </a:extLst>
        </xdr:cNvPr>
        <xdr:cNvSpPr txBox="1"/>
      </xdr:nvSpPr>
      <xdr:spPr>
        <a:xfrm>
          <a:off x="19992975" y="1734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7F0E9129-DDE4-42CC-82E0-EC3FB23D7564}"/>
            </a:ext>
          </a:extLst>
        </xdr:cNvPr>
        <xdr:cNvSpPr/>
      </xdr:nvSpPr>
      <xdr:spPr>
        <a:xfrm>
          <a:off x="19897725" y="17500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08CE21FD-EC83-43B3-8019-E1AB96E812EF}"/>
            </a:ext>
          </a:extLst>
        </xdr:cNvPr>
        <xdr:cNvSpPr/>
      </xdr:nvSpPr>
      <xdr:spPr>
        <a:xfrm>
          <a:off x="19154775" y="17498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AA109C7B-B038-4BCF-A51F-BD6D503B8BEF}"/>
            </a:ext>
          </a:extLst>
        </xdr:cNvPr>
        <xdr:cNvSpPr/>
      </xdr:nvSpPr>
      <xdr:spPr>
        <a:xfrm>
          <a:off x="18345150" y="17514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FDDEA695-67D2-4F99-99A9-7F4159DD158C}"/>
            </a:ext>
          </a:extLst>
        </xdr:cNvPr>
        <xdr:cNvSpPr/>
      </xdr:nvSpPr>
      <xdr:spPr>
        <a:xfrm>
          <a:off x="17554575" y="1752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E814ACDD-F99F-4B7E-B1E3-1A813D2892B3}"/>
            </a:ext>
          </a:extLst>
        </xdr:cNvPr>
        <xdr:cNvSpPr/>
      </xdr:nvSpPr>
      <xdr:spPr>
        <a:xfrm>
          <a:off x="16754475" y="175535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C787F72-FB0F-47E2-8E05-D97C57CF365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1A13000-AC95-4B40-8C58-048FF8DFB2C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5C91CD7-5717-4E5D-80D8-352E6F5F630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5FEE0FF-21EA-4D90-8D52-1AB0FFF35A8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4E4BE771-FBCC-42A9-9B3F-34ED89DB54D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87122</xdr:rowOff>
    </xdr:from>
    <xdr:to>
      <xdr:col>116</xdr:col>
      <xdr:colOff>114300</xdr:colOff>
      <xdr:row>108</xdr:row>
      <xdr:rowOff>17272</xdr:rowOff>
    </xdr:to>
    <xdr:sp macro="" textlink="">
      <xdr:nvSpPr>
        <xdr:cNvPr id="944" name="楕円 943">
          <a:extLst>
            <a:ext uri="{FF2B5EF4-FFF2-40B4-BE49-F238E27FC236}">
              <a16:creationId xmlns:a16="http://schemas.microsoft.com/office/drawing/2014/main" id="{206CA976-F45A-48C3-A7BA-2474D207E01C}"/>
            </a:ext>
          </a:extLst>
        </xdr:cNvPr>
        <xdr:cNvSpPr/>
      </xdr:nvSpPr>
      <xdr:spPr>
        <a:xfrm>
          <a:off x="19897725" y="175718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65549</xdr:rowOff>
    </xdr:from>
    <xdr:ext cx="469744" cy="259045"/>
    <xdr:sp macro="" textlink="">
      <xdr:nvSpPr>
        <xdr:cNvPr id="945" name="【庁舎】&#10;一人当たり面積該当値テキスト">
          <a:extLst>
            <a:ext uri="{FF2B5EF4-FFF2-40B4-BE49-F238E27FC236}">
              <a16:creationId xmlns:a16="http://schemas.microsoft.com/office/drawing/2014/main" id="{4ABAC2D9-AAB5-4701-B15E-C05464B66193}"/>
            </a:ext>
          </a:extLst>
        </xdr:cNvPr>
        <xdr:cNvSpPr txBox="1"/>
      </xdr:nvSpPr>
      <xdr:spPr>
        <a:xfrm>
          <a:off x="19992975" y="175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46" name="楕円 945">
          <a:extLst>
            <a:ext uri="{FF2B5EF4-FFF2-40B4-BE49-F238E27FC236}">
              <a16:creationId xmlns:a16="http://schemas.microsoft.com/office/drawing/2014/main" id="{2F2E855A-3274-4A07-BCE4-2153708BB54C}"/>
            </a:ext>
          </a:extLst>
        </xdr:cNvPr>
        <xdr:cNvSpPr/>
      </xdr:nvSpPr>
      <xdr:spPr>
        <a:xfrm>
          <a:off x="19154775" y="175553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137922</xdr:rowOff>
    </xdr:to>
    <xdr:cxnSp macro="">
      <xdr:nvCxnSpPr>
        <xdr:cNvPr id="947" name="直線コネクタ 946">
          <a:extLst>
            <a:ext uri="{FF2B5EF4-FFF2-40B4-BE49-F238E27FC236}">
              <a16:creationId xmlns:a16="http://schemas.microsoft.com/office/drawing/2014/main" id="{412D194E-784B-4F63-A46F-97B0CC1BA3A1}"/>
            </a:ext>
          </a:extLst>
        </xdr:cNvPr>
        <xdr:cNvCxnSpPr/>
      </xdr:nvCxnSpPr>
      <xdr:spPr>
        <a:xfrm>
          <a:off x="19202400" y="17602963"/>
          <a:ext cx="7524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948" name="楕円 947">
          <a:extLst>
            <a:ext uri="{FF2B5EF4-FFF2-40B4-BE49-F238E27FC236}">
              <a16:creationId xmlns:a16="http://schemas.microsoft.com/office/drawing/2014/main" id="{496BA76F-9D7D-49B6-9C15-4FA93823B803}"/>
            </a:ext>
          </a:extLst>
        </xdr:cNvPr>
        <xdr:cNvSpPr/>
      </xdr:nvSpPr>
      <xdr:spPr>
        <a:xfrm>
          <a:off x="18345150" y="175841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147065</xdr:rowOff>
    </xdr:to>
    <xdr:cxnSp macro="">
      <xdr:nvCxnSpPr>
        <xdr:cNvPr id="949" name="直線コネクタ 948">
          <a:extLst>
            <a:ext uri="{FF2B5EF4-FFF2-40B4-BE49-F238E27FC236}">
              <a16:creationId xmlns:a16="http://schemas.microsoft.com/office/drawing/2014/main" id="{A74D585D-9CA1-4B9D-A692-8C37635B61CD}"/>
            </a:ext>
          </a:extLst>
        </xdr:cNvPr>
        <xdr:cNvCxnSpPr/>
      </xdr:nvCxnSpPr>
      <xdr:spPr>
        <a:xfrm flipV="1">
          <a:off x="18392775" y="17602963"/>
          <a:ext cx="80962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950" name="楕円 949">
          <a:extLst>
            <a:ext uri="{FF2B5EF4-FFF2-40B4-BE49-F238E27FC236}">
              <a16:creationId xmlns:a16="http://schemas.microsoft.com/office/drawing/2014/main" id="{190722FB-5B9F-4355-830F-7180E06210BC}"/>
            </a:ext>
          </a:extLst>
        </xdr:cNvPr>
        <xdr:cNvSpPr/>
      </xdr:nvSpPr>
      <xdr:spPr>
        <a:xfrm>
          <a:off x="17554575" y="17584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951" name="直線コネクタ 950">
          <a:extLst>
            <a:ext uri="{FF2B5EF4-FFF2-40B4-BE49-F238E27FC236}">
              <a16:creationId xmlns:a16="http://schemas.microsoft.com/office/drawing/2014/main" id="{021CDA52-68A3-4263-B351-5B41C081BAC0}"/>
            </a:ext>
          </a:extLst>
        </xdr:cNvPr>
        <xdr:cNvCxnSpPr/>
      </xdr:nvCxnSpPr>
      <xdr:spPr>
        <a:xfrm>
          <a:off x="17602200" y="176317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96265</xdr:rowOff>
    </xdr:from>
    <xdr:to>
      <xdr:col>98</xdr:col>
      <xdr:colOff>38100</xdr:colOff>
      <xdr:row>108</xdr:row>
      <xdr:rowOff>26415</xdr:rowOff>
    </xdr:to>
    <xdr:sp macro="" textlink="">
      <xdr:nvSpPr>
        <xdr:cNvPr id="952" name="楕円 951">
          <a:extLst>
            <a:ext uri="{FF2B5EF4-FFF2-40B4-BE49-F238E27FC236}">
              <a16:creationId xmlns:a16="http://schemas.microsoft.com/office/drawing/2014/main" id="{0BBCD0BC-F286-464D-898C-4E3A13227821}"/>
            </a:ext>
          </a:extLst>
        </xdr:cNvPr>
        <xdr:cNvSpPr/>
      </xdr:nvSpPr>
      <xdr:spPr>
        <a:xfrm>
          <a:off x="16754475" y="17584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147065</xdr:rowOff>
    </xdr:to>
    <xdr:cxnSp macro="">
      <xdr:nvCxnSpPr>
        <xdr:cNvPr id="953" name="直線コネクタ 952">
          <a:extLst>
            <a:ext uri="{FF2B5EF4-FFF2-40B4-BE49-F238E27FC236}">
              <a16:creationId xmlns:a16="http://schemas.microsoft.com/office/drawing/2014/main" id="{CC2557D4-DA07-4CFB-812B-C18BFB1839F6}"/>
            </a:ext>
          </a:extLst>
        </xdr:cNvPr>
        <xdr:cNvCxnSpPr/>
      </xdr:nvCxnSpPr>
      <xdr:spPr>
        <a:xfrm>
          <a:off x="16802100" y="176317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4" name="n_1aveValue【庁舎】&#10;一人当たり面積">
          <a:extLst>
            <a:ext uri="{FF2B5EF4-FFF2-40B4-BE49-F238E27FC236}">
              <a16:creationId xmlns:a16="http://schemas.microsoft.com/office/drawing/2014/main" id="{74D31410-5B55-4B3C-BE02-FA70CC78893A}"/>
            </a:ext>
          </a:extLst>
        </xdr:cNvPr>
        <xdr:cNvSpPr txBox="1"/>
      </xdr:nvSpPr>
      <xdr:spPr>
        <a:xfrm>
          <a:off x="18983402"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5" name="n_2aveValue【庁舎】&#10;一人当たり面積">
          <a:extLst>
            <a:ext uri="{FF2B5EF4-FFF2-40B4-BE49-F238E27FC236}">
              <a16:creationId xmlns:a16="http://schemas.microsoft.com/office/drawing/2014/main" id="{6D37A20B-13BC-4074-BB3E-2943049C4F97}"/>
            </a:ext>
          </a:extLst>
        </xdr:cNvPr>
        <xdr:cNvSpPr txBox="1"/>
      </xdr:nvSpPr>
      <xdr:spPr>
        <a:xfrm>
          <a:off x="18183302" y="1728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56" name="n_3aveValue【庁舎】&#10;一人当たり面積">
          <a:extLst>
            <a:ext uri="{FF2B5EF4-FFF2-40B4-BE49-F238E27FC236}">
              <a16:creationId xmlns:a16="http://schemas.microsoft.com/office/drawing/2014/main" id="{F03A3F5B-DE0A-4896-8C7F-324759D36FB9}"/>
            </a:ext>
          </a:extLst>
        </xdr:cNvPr>
        <xdr:cNvSpPr txBox="1"/>
      </xdr:nvSpPr>
      <xdr:spPr>
        <a:xfrm>
          <a:off x="17383202"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7" name="n_4aveValue【庁舎】&#10;一人当たり面積">
          <a:extLst>
            <a:ext uri="{FF2B5EF4-FFF2-40B4-BE49-F238E27FC236}">
              <a16:creationId xmlns:a16="http://schemas.microsoft.com/office/drawing/2014/main" id="{5057CFAE-3368-4D59-B862-27BCD818F385}"/>
            </a:ext>
          </a:extLst>
        </xdr:cNvPr>
        <xdr:cNvSpPr txBox="1"/>
      </xdr:nvSpPr>
      <xdr:spPr>
        <a:xfrm>
          <a:off x="16592627" y="173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58" name="n_1mainValue【庁舎】&#10;一人当たり面積">
          <a:extLst>
            <a:ext uri="{FF2B5EF4-FFF2-40B4-BE49-F238E27FC236}">
              <a16:creationId xmlns:a16="http://schemas.microsoft.com/office/drawing/2014/main" id="{ECCBFA8C-2885-46D6-AE8F-C65AD5E237D8}"/>
            </a:ext>
          </a:extLst>
        </xdr:cNvPr>
        <xdr:cNvSpPr txBox="1"/>
      </xdr:nvSpPr>
      <xdr:spPr>
        <a:xfrm>
          <a:off x="18983402" y="176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959" name="n_2mainValue【庁舎】&#10;一人当たり面積">
          <a:extLst>
            <a:ext uri="{FF2B5EF4-FFF2-40B4-BE49-F238E27FC236}">
              <a16:creationId xmlns:a16="http://schemas.microsoft.com/office/drawing/2014/main" id="{2BA48212-CCBF-443B-9648-263A9E2B499F}"/>
            </a:ext>
          </a:extLst>
        </xdr:cNvPr>
        <xdr:cNvSpPr txBox="1"/>
      </xdr:nvSpPr>
      <xdr:spPr>
        <a:xfrm>
          <a:off x="18183302"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960" name="n_3mainValue【庁舎】&#10;一人当たり面積">
          <a:extLst>
            <a:ext uri="{FF2B5EF4-FFF2-40B4-BE49-F238E27FC236}">
              <a16:creationId xmlns:a16="http://schemas.microsoft.com/office/drawing/2014/main" id="{6C24BC3C-EF66-436B-BAB0-1306FA34F9C8}"/>
            </a:ext>
          </a:extLst>
        </xdr:cNvPr>
        <xdr:cNvSpPr txBox="1"/>
      </xdr:nvSpPr>
      <xdr:spPr>
        <a:xfrm>
          <a:off x="17383202"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17542</xdr:rowOff>
    </xdr:from>
    <xdr:ext cx="469744" cy="259045"/>
    <xdr:sp macro="" textlink="">
      <xdr:nvSpPr>
        <xdr:cNvPr id="961" name="n_4mainValue【庁舎】&#10;一人当たり面積">
          <a:extLst>
            <a:ext uri="{FF2B5EF4-FFF2-40B4-BE49-F238E27FC236}">
              <a16:creationId xmlns:a16="http://schemas.microsoft.com/office/drawing/2014/main" id="{F56CD83C-CD89-467E-91FC-E3768AD6ACAC}"/>
            </a:ext>
          </a:extLst>
        </xdr:cNvPr>
        <xdr:cNvSpPr txBox="1"/>
      </xdr:nvSpPr>
      <xdr:spPr>
        <a:xfrm>
          <a:off x="1659262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884AC99A-D445-42EB-9B35-EE3DFD181B0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6A043A9B-9C4B-43CA-8991-726534D5B82B}"/>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56E23C82-969A-4355-BF11-581B92C2B64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・一般廃棄物処理施設については、一人当たり有形固定資産（償却資産）額は高い水準となっているが、令和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年度にごみ処理施設の新設・設備更新が行われたため、償却資産額はさらに高い水準となるとともに償却率に関しては低くなっている。</a:t>
          </a:r>
        </a:p>
        <a:p>
          <a:r>
            <a:rPr kumimoji="1" lang="ja-JP" altLang="en-US" sz="1300">
              <a:latin typeface="ＭＳ Ｐゴシック" panose="020B0600070205080204" pitchFamily="50" charset="-128"/>
              <a:ea typeface="ＭＳ Ｐゴシック" panose="020B0600070205080204" pitchFamily="50" charset="-128"/>
            </a:rPr>
            <a:t>　・福祉施設の償却率については、その大半を占める福祉会館に昭和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・消防施設の償却率については、消防署及び出張所に昭和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年代にかけて整備された施設が多いことから、高い水準となっている。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今後とも、「名古屋市公共施設等総合管理計画」に基づき、施設の長寿命化による経費の抑制と平準化を進めるとともに、市設建築物の保有資産量の適正化に取り組んでいく。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から低下している。これは、財政力指数は３か年平均の数値であるため、令和５年度と令和２年度の単年度数値を比較すると、基準財政収入額が、固定資産税の負担調整措置の影響等により増加したものの、基準財政需要額が少子高齢化の進展等による社会福祉費や高齢者保健福祉費の増加等により増となっ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を下回っているものの、類似団体内平均値を上回る状況にある。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37</xdr:row>
      <xdr:rowOff>158750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経常収支比率は、市税が増収となったものの、普通交付税や臨時財政対策債などの経常一般財源等が減少したことに加え、扶助費、医療・介護に係る特別会計への繰出金、市有施設の光熱費を始めとした物件費や公債費などの経常的経費充当一般財源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99.9</a:t>
          </a:r>
          <a:r>
            <a:rPr kumimoji="1" lang="ja-JP" altLang="en-US" sz="1100">
              <a:latin typeface="ＭＳ Ｐゴシック" panose="020B0600070205080204" pitchFamily="50" charset="-128"/>
              <a:ea typeface="ＭＳ Ｐゴシック" panose="020B0600070205080204" pitchFamily="50" charset="-128"/>
            </a:rPr>
            <a:t>％となり、依然高い水準にある。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2117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3630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7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65</xdr:row>
      <xdr:rowOff>146755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7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95955</xdr:rowOff>
    </xdr:from>
    <xdr:to>
      <xdr:col>11</xdr:col>
      <xdr:colOff>82550</xdr:colOff>
      <xdr:row>66</xdr:row>
      <xdr:rowOff>26105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報酬や期末勤勉手当の増などにより退職手当を除いた人件費が増加したものの、新型コロナウイルス対策である自宅療養者配食サービスやワクチン接種事業に係る委託料の減などにより物件費が減少し、前年度に比べて</a:t>
          </a:r>
          <a:r>
            <a:rPr kumimoji="1" lang="en-US" altLang="ja-JP" sz="1200">
              <a:latin typeface="ＭＳ Ｐゴシック" panose="020B0600070205080204" pitchFamily="50" charset="-128"/>
              <a:ea typeface="ＭＳ Ｐゴシック" panose="020B0600070205080204" pitchFamily="50" charset="-128"/>
            </a:rPr>
            <a:t>5,072</a:t>
          </a:r>
          <a:r>
            <a:rPr kumimoji="1" lang="ja-JP" altLang="en-US" sz="1200">
              <a:latin typeface="ＭＳ Ｐゴシック" panose="020B0600070205080204" pitchFamily="50" charset="-128"/>
              <a:ea typeface="ＭＳ Ｐゴシック" panose="020B0600070205080204" pitchFamily="50" charset="-128"/>
            </a:rPr>
            <a:t>円減少した。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47416</xdr:rowOff>
    </xdr:from>
    <xdr:to>
      <xdr:col>23</xdr:col>
      <xdr:colOff>133350</xdr:colOff>
      <xdr:row>89</xdr:row>
      <xdr:rowOff>79944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5135016"/>
          <a:ext cx="838200" cy="20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21275</xdr:rowOff>
    </xdr:from>
    <xdr:to>
      <xdr:col>19</xdr:col>
      <xdr:colOff>133350</xdr:colOff>
      <xdr:row>89</xdr:row>
      <xdr:rowOff>79944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108875"/>
          <a:ext cx="889000" cy="2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76639</xdr:rowOff>
    </xdr:from>
    <xdr:to>
      <xdr:col>15</xdr:col>
      <xdr:colOff>82550</xdr:colOff>
      <xdr:row>88</xdr:row>
      <xdr:rowOff>21275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8439"/>
          <a:ext cx="889000" cy="6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112404</xdr:rowOff>
    </xdr:from>
    <xdr:to>
      <xdr:col>11</xdr:col>
      <xdr:colOff>31750</xdr:colOff>
      <xdr:row>84</xdr:row>
      <xdr:rowOff>76639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1304"/>
          <a:ext cx="889000" cy="30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168066</xdr:rowOff>
    </xdr:from>
    <xdr:to>
      <xdr:col>23</xdr:col>
      <xdr:colOff>184150</xdr:colOff>
      <xdr:row>88</xdr:row>
      <xdr:rowOff>98216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140143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29144</xdr:rowOff>
    </xdr:from>
    <xdr:to>
      <xdr:col>19</xdr:col>
      <xdr:colOff>184150</xdr:colOff>
      <xdr:row>89</xdr:row>
      <xdr:rowOff>130744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2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115521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7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141925</xdr:rowOff>
    </xdr:from>
    <xdr:to>
      <xdr:col>15</xdr:col>
      <xdr:colOff>133350</xdr:colOff>
      <xdr:row>88</xdr:row>
      <xdr:rowOff>72075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56852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4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25839</xdr:rowOff>
    </xdr:from>
    <xdr:to>
      <xdr:col>11</xdr:col>
      <xdr:colOff>82550</xdr:colOff>
      <xdr:row>84</xdr:row>
      <xdr:rowOff>127439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112216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61604</xdr:rowOff>
    </xdr:from>
    <xdr:to>
      <xdr:col>7</xdr:col>
      <xdr:colOff>31750</xdr:colOff>
      <xdr:row>82</xdr:row>
      <xdr:rowOff>163204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147981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166914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については、業務の集約化・効率化や施設のあり方の見直し及び委託化の推進などにより定員の見直しを進め、より必要度・重要度の高い事務事業に重点的な定員配置を行っているが、人口当たり職員数は類似団体内平均値を上回っている。これは市立教育機関や保育所等の直営福祉施設の差が主な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今後は「令和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年度定員管理の方針」に基づき、令和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年度職員数に対し、総職員の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人程度の純減（公営企業を除く）を目指し、施設の民営化や業務の委託化等を進め、定員の再配分を積極的に行うことにより、効率的・効果的な行政運営に努める。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85090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0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75438</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56134</xdr:rowOff>
    </xdr:from>
    <xdr:to>
      <xdr:col>72</xdr:col>
      <xdr:colOff>203200</xdr:colOff>
      <xdr:row>65</xdr:row>
      <xdr:rowOff>75438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104648</xdr:rowOff>
    </xdr:from>
    <xdr:to>
      <xdr:col>68</xdr:col>
      <xdr:colOff>152400</xdr:colOff>
      <xdr:row>65</xdr:row>
      <xdr:rowOff>56134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599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10160</xdr:rowOff>
    </xdr:from>
    <xdr:to>
      <xdr:col>81</xdr:col>
      <xdr:colOff>95250</xdr:colOff>
      <xdr:row>65</xdr:row>
      <xdr:rowOff>111760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77487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24638</xdr:rowOff>
    </xdr:from>
    <xdr:to>
      <xdr:col>73</xdr:col>
      <xdr:colOff>44450</xdr:colOff>
      <xdr:row>65</xdr:row>
      <xdr:rowOff>126238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5334</xdr:rowOff>
    </xdr:from>
    <xdr:to>
      <xdr:col>68</xdr:col>
      <xdr:colOff>203200</xdr:colOff>
      <xdr:row>65</xdr:row>
      <xdr:rowOff>106934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91711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53848</xdr:rowOff>
    </xdr:from>
    <xdr:to>
      <xdr:col>64</xdr:col>
      <xdr:colOff>152400</xdr:colOff>
      <xdr:row>63</xdr:row>
      <xdr:rowOff>155448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140225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令和５年度の実質公債費比率は、類似団体内平均値と比べて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ポイント低く、前年度と比べても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実質公債費比率は３か年平均の指標であるため令和５年度と令和２年度決算を比較すると、分子となる元利償還金が減少していることに加え、分母となる標準財政規模が、標準税収入額等の増などにより増加したことに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62795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3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62795</xdr:rowOff>
    </xdr:from>
    <xdr:to>
      <xdr:col>77</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38805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38805</xdr:rowOff>
    </xdr:from>
    <xdr:to>
      <xdr:col>68</xdr:col>
      <xdr:colOff>152400</xdr:colOff>
      <xdr:row>42</xdr:row>
      <xdr:rowOff>79022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146349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11995</xdr:rowOff>
    </xdr:from>
    <xdr:to>
      <xdr:col>77</xdr:col>
      <xdr:colOff>95250</xdr:colOff>
      <xdr:row>41</xdr:row>
      <xdr:rowOff>113595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159455</xdr:rowOff>
    </xdr:from>
    <xdr:to>
      <xdr:col>68</xdr:col>
      <xdr:colOff>203200</xdr:colOff>
      <xdr:row>42</xdr:row>
      <xdr:rowOff>89605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令和５年度の将来負担比率は、類似団体内平均値と比べて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ポイント高いが、前年度と比べて</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これは、分子となる充当可能特定歳入の増加などにより分子が減少したことに加え、分母となる標準財政規模が標準税収額等の増などにより増加したことによる。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17</xdr:row>
      <xdr:rowOff>168656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38263"/>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168656</xdr:rowOff>
    </xdr:from>
    <xdr:to>
      <xdr:col>77</xdr:col>
      <xdr:colOff>44450</xdr:colOff>
      <xdr:row>18</xdr:row>
      <xdr:rowOff>42249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8330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42249</xdr:rowOff>
    </xdr:from>
    <xdr:to>
      <xdr:col>72</xdr:col>
      <xdr:colOff>203200</xdr:colOff>
      <xdr:row>18</xdr:row>
      <xdr:rowOff>124291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2834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124291</xdr:rowOff>
    </xdr:from>
    <xdr:to>
      <xdr:col>68</xdr:col>
      <xdr:colOff>152400</xdr:colOff>
      <xdr:row>18</xdr:row>
      <xdr:rowOff>127508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1039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117856</xdr:rowOff>
    </xdr:from>
    <xdr:to>
      <xdr:col>77</xdr:col>
      <xdr:colOff>95250</xdr:colOff>
      <xdr:row>18</xdr:row>
      <xdr:rowOff>48006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32783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162899</xdr:rowOff>
    </xdr:from>
    <xdr:to>
      <xdr:col>73</xdr:col>
      <xdr:colOff>44450</xdr:colOff>
      <xdr:row>18</xdr:row>
      <xdr:rowOff>93049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77826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6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73491</xdr:rowOff>
    </xdr:from>
    <xdr:to>
      <xdr:col>68</xdr:col>
      <xdr:colOff>203200</xdr:colOff>
      <xdr:row>19</xdr:row>
      <xdr:rowOff>3641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159867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163085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令和５年度は普通交付税や臨時財政対策債の減などにより経常一般財源等が減少したものの、定年の段階的引上げに伴う退職手当の減などにより人件費が減少したことから、前年度に比べて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また、次頁の人件費及び人件費に準ずる費用の人口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市町村財政比較表の「定員管理の状況」分析欄を参照。</a:t>
          </a: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564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053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41</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053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41</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7017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43543</xdr:rowOff>
    </xdr:from>
    <xdr:to>
      <xdr:col>20</xdr:col>
      <xdr:colOff>38100</xdr:colOff>
      <xdr:row>40</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35378</xdr:rowOff>
    </xdr:from>
    <xdr:to>
      <xdr:col>11</xdr:col>
      <xdr:colOff>60325</xdr:colOff>
      <xdr:row>41</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令和５年度は、普通交付税や臨時財政対策債の減などにより経常一般財源等が減少したことに加え、物価高騰などにより物件費の経常的経費充当一般財源が増加したため、令和４年度と比べ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11.6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類似団体内平均値と比べて低い水準を維持しているが、これは施設運営の効率化や光熱水費の削減などに努めてきた結果であると考えられる。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86179</xdr:rowOff>
    </xdr:from>
    <xdr:to>
      <xdr:col>82</xdr:col>
      <xdr:colOff>107950</xdr:colOff>
      <xdr:row>14</xdr:row>
      <xdr:rowOff>29029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1502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13</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660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53521</xdr:rowOff>
    </xdr:from>
    <xdr:to>
      <xdr:col>69</xdr:col>
      <xdr:colOff>92075</xdr:colOff>
      <xdr:row>13</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23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35379</xdr:rowOff>
    </xdr:from>
    <xdr:to>
      <xdr:col>78</xdr:col>
      <xdr:colOff>120650</xdr:colOff>
      <xdr:row>13</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147156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3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2721</xdr:rowOff>
    </xdr:from>
    <xdr:to>
      <xdr:col>69</xdr:col>
      <xdr:colOff>142875</xdr:colOff>
      <xdr:row>13</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％と類似団体平均値と比べて高い水準にある。障害者福祉施策や児童福祉施策に係る経費が増加傾向にあることから増加しており、令和５年度も引き続き高い水準にある。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％で、その他の経費のうち介護保険特別会計や後期高齢者医療特別会計への繰出金が増加したことなどにより、前年度から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ポイント増加し、類似団体内平均値と同程度となった。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485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135165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121755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84365</xdr:rowOff>
    </xdr:from>
    <xdr:to>
      <xdr:col>69</xdr:col>
      <xdr:colOff>142875</xdr:colOff>
      <xdr:row>56</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令和５年度の補助費等に係る経常収支比率は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％で、地下鉄特例債元金償還補助金の増などにより前年度と比べて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類似団体内平均値と比べて高い水準にあるが、これは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下水道や交通事業を始めとした</a:t>
          </a:r>
          <a:r>
            <a:rPr kumimoji="1" lang="ja-JP" altLang="en-US" sz="1200">
              <a:latin typeface="ＭＳ Ｐゴシック" panose="020B0600070205080204" pitchFamily="50" charset="-128"/>
              <a:ea typeface="ＭＳ Ｐゴシック" panose="020B0600070205080204" pitchFamily="50" charset="-128"/>
            </a:rPr>
            <a:t>公営企業などへの繰出が多額になっていること及び名古屋港を管理する一部事務組合を設置し、負担金を支出していることが主な要因であると考えられる。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847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41</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70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115570</xdr:rowOff>
    </xdr:from>
    <xdr:to>
      <xdr:col>69</xdr:col>
      <xdr:colOff>92075</xdr:colOff>
      <xdr:row>41</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714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64770</xdr:rowOff>
    </xdr:from>
    <xdr:to>
      <xdr:col>69</xdr:col>
      <xdr:colOff>142875</xdr:colOff>
      <xdr:row>41</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87630</xdr:rowOff>
    </xdr:from>
    <xdr:to>
      <xdr:col>65</xdr:col>
      <xdr:colOff>53975</xdr:colOff>
      <xdr:row>42</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2557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20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200">
              <a:latin typeface="ＭＳ Ｐゴシック" panose="020B0600070205080204" pitchFamily="50" charset="-128"/>
              <a:ea typeface="ＭＳ Ｐゴシック" panose="020B0600070205080204" pitchFamily="50" charset="-128"/>
            </a:rPr>
            <a:t>17.0</a:t>
          </a:r>
          <a:r>
            <a:rPr kumimoji="1" lang="ja-JP" altLang="en-US" sz="1200">
              <a:latin typeface="ＭＳ Ｐゴシック" panose="020B0600070205080204" pitchFamily="50" charset="-128"/>
              <a:ea typeface="ＭＳ Ｐゴシック" panose="020B0600070205080204" pitchFamily="50" charset="-128"/>
            </a:rPr>
            <a:t>％で、類似団体内平均値と比べて低い水準で推移している。公債費の増加および経常一般財源等の減少により、前年度から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8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92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92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公債費以外の経費に係る経常収支比率は、普通交付税や臨時財政対策債の減などにより経常一般財源等が減少したことに加え、扶助費や物件費などの経常的経費充当一般財源が増加したため、前年度から</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増加した。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79</xdr:row>
      <xdr:rowOff>97064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4674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4536</xdr:rowOff>
    </xdr:from>
    <xdr:to>
      <xdr:col>78</xdr:col>
      <xdr:colOff>69850</xdr:colOff>
      <xdr:row>78</xdr:row>
      <xdr:rowOff>94343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061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4536</xdr:rowOff>
    </xdr:from>
    <xdr:to>
      <xdr:col>73</xdr:col>
      <xdr:colOff>180975</xdr:colOff>
      <xdr:row>79</xdr:row>
      <xdr:rowOff>64407</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06186"/>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64407</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57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40113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13607</xdr:rowOff>
    </xdr:from>
    <xdr:to>
      <xdr:col>69</xdr:col>
      <xdr:colOff>142875</xdr:colOff>
      <xdr:row>79</xdr:row>
      <xdr:rowOff>115207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99984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25121</xdr:rowOff>
    </xdr:from>
    <xdr:to>
      <xdr:col>29</xdr:col>
      <xdr:colOff>127000</xdr:colOff>
      <xdr:row>12</xdr:row>
      <xdr:rowOff>71183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0146"/>
          <a:ext cx="6477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71183</xdr:rowOff>
    </xdr:from>
    <xdr:to>
      <xdr:col>26</xdr:col>
      <xdr:colOff>50800</xdr:colOff>
      <xdr:row>12</xdr:row>
      <xdr:rowOff>138659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76208"/>
          <a:ext cx="698500" cy="6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138659</xdr:rowOff>
    </xdr:from>
    <xdr:to>
      <xdr:col>22</xdr:col>
      <xdr:colOff>114300</xdr:colOff>
      <xdr:row>12</xdr:row>
      <xdr:rowOff>140564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3684"/>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140564</xdr:rowOff>
    </xdr:from>
    <xdr:to>
      <xdr:col>18</xdr:col>
      <xdr:colOff>177800</xdr:colOff>
      <xdr:row>13</xdr:row>
      <xdr:rowOff>41770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45589"/>
          <a:ext cx="698500" cy="7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145771</xdr:rowOff>
    </xdr:from>
    <xdr:to>
      <xdr:col>29</xdr:col>
      <xdr:colOff>177800</xdr:colOff>
      <xdr:row>12</xdr:row>
      <xdr:rowOff>75921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7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91381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20383</xdr:rowOff>
    </xdr:from>
    <xdr:to>
      <xdr:col>26</xdr:col>
      <xdr:colOff>101600</xdr:colOff>
      <xdr:row>12</xdr:row>
      <xdr:rowOff>121983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2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132160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87859</xdr:rowOff>
    </xdr:from>
    <xdr:to>
      <xdr:col>22</xdr:col>
      <xdr:colOff>165100</xdr:colOff>
      <xdr:row>13</xdr:row>
      <xdr:rowOff>18009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28186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89764</xdr:rowOff>
    </xdr:from>
    <xdr:to>
      <xdr:col>19</xdr:col>
      <xdr:colOff>38100</xdr:colOff>
      <xdr:row>13</xdr:row>
      <xdr:rowOff>19914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30091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162420</xdr:rowOff>
    </xdr:from>
    <xdr:to>
      <xdr:col>15</xdr:col>
      <xdr:colOff>101600</xdr:colOff>
      <xdr:row>13</xdr:row>
      <xdr:rowOff>92570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102747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277152</xdr:rowOff>
    </xdr:from>
    <xdr:to>
      <xdr:col>29</xdr:col>
      <xdr:colOff>127000</xdr:colOff>
      <xdr:row>35</xdr:row>
      <xdr:rowOff>317347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7502"/>
          <a:ext cx="6477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261929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2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291973</xdr:rowOff>
    </xdr:from>
    <xdr:to>
      <xdr:col>26</xdr:col>
      <xdr:colOff>50800</xdr:colOff>
      <xdr:row>35</xdr:row>
      <xdr:rowOff>317347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02323"/>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211010</xdr:rowOff>
    </xdr:from>
    <xdr:to>
      <xdr:col>22</xdr:col>
      <xdr:colOff>114300</xdr:colOff>
      <xdr:row>35</xdr:row>
      <xdr:rowOff>291973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21360"/>
          <a:ext cx="698500" cy="8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211010</xdr:rowOff>
    </xdr:from>
    <xdr:to>
      <xdr:col>18</xdr:col>
      <xdr:colOff>177800</xdr:colOff>
      <xdr:row>35</xdr:row>
      <xdr:rowOff>230098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1360"/>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226352</xdr:rowOff>
    </xdr:from>
    <xdr:to>
      <xdr:col>29</xdr:col>
      <xdr:colOff>177800</xdr:colOff>
      <xdr:row>35</xdr:row>
      <xdr:rowOff>327952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71429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8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266547</xdr:rowOff>
    </xdr:from>
    <xdr:to>
      <xdr:col>26</xdr:col>
      <xdr:colOff>101600</xdr:colOff>
      <xdr:row>36</xdr:row>
      <xdr:rowOff>25247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35424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241173</xdr:rowOff>
    </xdr:from>
    <xdr:to>
      <xdr:col>22</xdr:col>
      <xdr:colOff>165100</xdr:colOff>
      <xdr:row>35</xdr:row>
      <xdr:rowOff>342773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5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160210</xdr:rowOff>
    </xdr:from>
    <xdr:to>
      <xdr:col>19</xdr:col>
      <xdr:colOff>38100</xdr:colOff>
      <xdr:row>35</xdr:row>
      <xdr:rowOff>261810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179298</xdr:rowOff>
    </xdr:from>
    <xdr:to>
      <xdr:col>15</xdr:col>
      <xdr:colOff>101600</xdr:colOff>
      <xdr:row>35</xdr:row>
      <xdr:rowOff>280898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8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291075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142367</xdr:rowOff>
    </xdr:from>
    <xdr:to>
      <xdr:col>24</xdr:col>
      <xdr:colOff>63500</xdr:colOff>
      <xdr:row>31</xdr:row>
      <xdr:rowOff>104381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85867"/>
          <a:ext cx="8382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142367</xdr:rowOff>
    </xdr:from>
    <xdr:to>
      <xdr:col>19</xdr:col>
      <xdr:colOff>177800</xdr:colOff>
      <xdr:row>31</xdr:row>
      <xdr:rowOff>34277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85867"/>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34277</xdr:rowOff>
    </xdr:from>
    <xdr:to>
      <xdr:col>15</xdr:col>
      <xdr:colOff>50800</xdr:colOff>
      <xdr:row>31</xdr:row>
      <xdr:rowOff>89865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9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89865</xdr:rowOff>
    </xdr:from>
    <xdr:to>
      <xdr:col>10</xdr:col>
      <xdr:colOff>114300</xdr:colOff>
      <xdr:row>31</xdr:row>
      <xdr:rowOff>170523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0481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53581</xdr:rowOff>
    </xdr:from>
    <xdr:to>
      <xdr:col>24</xdr:col>
      <xdr:colOff>114300</xdr:colOff>
      <xdr:row>31</xdr:row>
      <xdr:rowOff>155181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139958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8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91567</xdr:rowOff>
    </xdr:from>
    <xdr:to>
      <xdr:col>20</xdr:col>
      <xdr:colOff>38100</xdr:colOff>
      <xdr:row>31</xdr:row>
      <xdr:rowOff>21717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38244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1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154927</xdr:rowOff>
    </xdr:from>
    <xdr:to>
      <xdr:col>15</xdr:col>
      <xdr:colOff>101600</xdr:colOff>
      <xdr:row>31</xdr:row>
      <xdr:rowOff>85077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101604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39065</xdr:rowOff>
    </xdr:from>
    <xdr:to>
      <xdr:col>10</xdr:col>
      <xdr:colOff>165100</xdr:colOff>
      <xdr:row>31</xdr:row>
      <xdr:rowOff>140665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157192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119723</xdr:rowOff>
    </xdr:from>
    <xdr:to>
      <xdr:col>6</xdr:col>
      <xdr:colOff>38100</xdr:colOff>
      <xdr:row>32</xdr:row>
      <xdr:rowOff>49873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66400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79387</xdr:rowOff>
    </xdr:from>
    <xdr:to>
      <xdr:col>24</xdr:col>
      <xdr:colOff>63500</xdr:colOff>
      <xdr:row>55</xdr:row>
      <xdr:rowOff>16294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66237"/>
          <a:ext cx="8382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79387</xdr:rowOff>
    </xdr:from>
    <xdr:to>
      <xdr:col>19</xdr:col>
      <xdr:colOff>177800</xdr:colOff>
      <xdr:row>54</xdr:row>
      <xdr:rowOff>53746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66237"/>
          <a:ext cx="889000" cy="1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53746</xdr:rowOff>
    </xdr:from>
    <xdr:to>
      <xdr:col>15</xdr:col>
      <xdr:colOff>50800</xdr:colOff>
      <xdr:row>57</xdr:row>
      <xdr:rowOff>89903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12046"/>
          <a:ext cx="889000" cy="55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127051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2553"/>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136944</xdr:rowOff>
    </xdr:from>
    <xdr:to>
      <xdr:col>24</xdr:col>
      <xdr:colOff>114300</xdr:colOff>
      <xdr:row>55</xdr:row>
      <xdr:rowOff>67094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28587</xdr:rowOff>
    </xdr:from>
    <xdr:to>
      <xdr:col>20</xdr:col>
      <xdr:colOff>38100</xdr:colOff>
      <xdr:row>53</xdr:row>
      <xdr:rowOff>130187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121314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2946</xdr:rowOff>
    </xdr:from>
    <xdr:to>
      <xdr:col>15</xdr:col>
      <xdr:colOff>101600</xdr:colOff>
      <xdr:row>54</xdr:row>
      <xdr:rowOff>104546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95673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39103</xdr:rowOff>
    </xdr:from>
    <xdr:to>
      <xdr:col>10</xdr:col>
      <xdr:colOff>165100</xdr:colOff>
      <xdr:row>57</xdr:row>
      <xdr:rowOff>140703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131830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76251</xdr:rowOff>
    </xdr:from>
    <xdr:to>
      <xdr:col>6</xdr:col>
      <xdr:colOff>38100</xdr:colOff>
      <xdr:row>59</xdr:row>
      <xdr:rowOff>6401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111397</xdr:rowOff>
    </xdr:from>
    <xdr:to>
      <xdr:col>24</xdr:col>
      <xdr:colOff>63500</xdr:colOff>
      <xdr:row>74</xdr:row>
      <xdr:rowOff>61432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627247"/>
          <a:ext cx="8382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61432</xdr:rowOff>
    </xdr:from>
    <xdr:to>
      <xdr:col>19</xdr:col>
      <xdr:colOff>177800</xdr:colOff>
      <xdr:row>74</xdr:row>
      <xdr:rowOff>72644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748732"/>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150385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72644</xdr:rowOff>
    </xdr:from>
    <xdr:to>
      <xdr:col>15</xdr:col>
      <xdr:colOff>50800</xdr:colOff>
      <xdr:row>74</xdr:row>
      <xdr:rowOff>74277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166713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74277</xdr:rowOff>
    </xdr:from>
    <xdr:to>
      <xdr:col>10</xdr:col>
      <xdr:colOff>114300</xdr:colOff>
      <xdr:row>74</xdr:row>
      <xdr:rowOff>106063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761577"/>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60597</xdr:rowOff>
    </xdr:from>
    <xdr:to>
      <xdr:col>24</xdr:col>
      <xdr:colOff>114300</xdr:colOff>
      <xdr:row>73</xdr:row>
      <xdr:rowOff>162197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83474</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4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10632</xdr:rowOff>
    </xdr:from>
    <xdr:to>
      <xdr:col>20</xdr:col>
      <xdr:colOff>38100</xdr:colOff>
      <xdr:row>74</xdr:row>
      <xdr:rowOff>112232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128759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4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21844</xdr:rowOff>
    </xdr:from>
    <xdr:to>
      <xdr:col>15</xdr:col>
      <xdr:colOff>101600</xdr:colOff>
      <xdr:row>74</xdr:row>
      <xdr:rowOff>123444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139971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23477</xdr:rowOff>
    </xdr:from>
    <xdr:to>
      <xdr:col>10</xdr:col>
      <xdr:colOff>165100</xdr:colOff>
      <xdr:row>74</xdr:row>
      <xdr:rowOff>125077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141604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55263</xdr:rowOff>
    </xdr:from>
    <xdr:to>
      <xdr:col>6</xdr:col>
      <xdr:colOff>38100</xdr:colOff>
      <xdr:row>74</xdr:row>
      <xdr:rowOff>156863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1940</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125211</xdr:rowOff>
    </xdr:from>
    <xdr:to>
      <xdr:col>24</xdr:col>
      <xdr:colOff>63500</xdr:colOff>
      <xdr:row>96</xdr:row>
      <xdr:rowOff>102177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12961"/>
          <a:ext cx="838200" cy="1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26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22320</xdr:rowOff>
    </xdr:from>
    <xdr:to>
      <xdr:col>19</xdr:col>
      <xdr:colOff>177800</xdr:colOff>
      <xdr:row>96</xdr:row>
      <xdr:rowOff>102177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4815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22320</xdr:rowOff>
    </xdr:from>
    <xdr:to>
      <xdr:col>15</xdr:col>
      <xdr:colOff>50800</xdr:colOff>
      <xdr:row>97</xdr:row>
      <xdr:rowOff>167655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481520"/>
          <a:ext cx="889000" cy="3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102520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167655</xdr:rowOff>
    </xdr:from>
    <xdr:to>
      <xdr:col>10</xdr:col>
      <xdr:colOff>114300</xdr:colOff>
      <xdr:row>98</xdr:row>
      <xdr:rowOff>71631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98305"/>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74411</xdr:rowOff>
    </xdr:from>
    <xdr:to>
      <xdr:col>24</xdr:col>
      <xdr:colOff>114300</xdr:colOff>
      <xdr:row>96</xdr:row>
      <xdr:rowOff>4561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97288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1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51377</xdr:rowOff>
    </xdr:from>
    <xdr:to>
      <xdr:col>20</xdr:col>
      <xdr:colOff>38100</xdr:colOff>
      <xdr:row>96</xdr:row>
      <xdr:rowOff>152977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2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142970</xdr:rowOff>
    </xdr:from>
    <xdr:to>
      <xdr:col>15</xdr:col>
      <xdr:colOff>101600</xdr:colOff>
      <xdr:row>96</xdr:row>
      <xdr:rowOff>73120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89647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116855</xdr:rowOff>
    </xdr:from>
    <xdr:to>
      <xdr:col>10</xdr:col>
      <xdr:colOff>165100</xdr:colOff>
      <xdr:row>98</xdr:row>
      <xdr:rowOff>47005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63532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5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20831</xdr:rowOff>
    </xdr:from>
    <xdr:to>
      <xdr:col>6</xdr:col>
      <xdr:colOff>38100</xdr:colOff>
      <xdr:row>98</xdr:row>
      <xdr:rowOff>122431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113558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9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59563</xdr:rowOff>
    </xdr:from>
    <xdr:to>
      <xdr:col>55</xdr:col>
      <xdr:colOff>0</xdr:colOff>
      <xdr:row>37</xdr:row>
      <xdr:rowOff>70396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3213"/>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59563</xdr:rowOff>
    </xdr:from>
    <xdr:to>
      <xdr:col>50</xdr:col>
      <xdr:colOff>114300</xdr:colOff>
      <xdr:row>38</xdr:row>
      <xdr:rowOff>10757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03213"/>
          <a:ext cx="8890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11379</xdr:rowOff>
    </xdr:from>
    <xdr:to>
      <xdr:col>45</xdr:col>
      <xdr:colOff>177800</xdr:colOff>
      <xdr:row>38</xdr:row>
      <xdr:rowOff>10757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54879"/>
          <a:ext cx="889000" cy="137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56431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11379</xdr:rowOff>
    </xdr:from>
    <xdr:to>
      <xdr:col>41</xdr:col>
      <xdr:colOff>50800</xdr:colOff>
      <xdr:row>38</xdr:row>
      <xdr:rowOff>46495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54879"/>
          <a:ext cx="889000" cy="14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19596</xdr:rowOff>
    </xdr:from>
    <xdr:to>
      <xdr:col>55</xdr:col>
      <xdr:colOff>50800</xdr:colOff>
      <xdr:row>37</xdr:row>
      <xdr:rowOff>121196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138053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8763</xdr:rowOff>
    </xdr:from>
    <xdr:to>
      <xdr:col>50</xdr:col>
      <xdr:colOff>165100</xdr:colOff>
      <xdr:row>37</xdr:row>
      <xdr:rowOff>110363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126890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1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131407</xdr:rowOff>
    </xdr:from>
    <xdr:to>
      <xdr:col>46</xdr:col>
      <xdr:colOff>38100</xdr:colOff>
      <xdr:row>38</xdr:row>
      <xdr:rowOff>61557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78084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2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132029</xdr:rowOff>
    </xdr:from>
    <xdr:to>
      <xdr:col>41</xdr:col>
      <xdr:colOff>101600</xdr:colOff>
      <xdr:row>30</xdr:row>
      <xdr:rowOff>62179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78706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167145</xdr:rowOff>
    </xdr:from>
    <xdr:to>
      <xdr:col>36</xdr:col>
      <xdr:colOff>165100</xdr:colOff>
      <xdr:row>38</xdr:row>
      <xdr:rowOff>97295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113822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73272</xdr:rowOff>
    </xdr:from>
    <xdr:to>
      <xdr:col>55</xdr:col>
      <xdr:colOff>0</xdr:colOff>
      <xdr:row>55</xdr:row>
      <xdr:rowOff>115925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03022"/>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73272</xdr:rowOff>
    </xdr:from>
    <xdr:to>
      <xdr:col>50</xdr:col>
      <xdr:colOff>114300</xdr:colOff>
      <xdr:row>55</xdr:row>
      <xdr:rowOff>154025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03022"/>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142424</xdr:rowOff>
    </xdr:from>
    <xdr:to>
      <xdr:col>45</xdr:col>
      <xdr:colOff>177800</xdr:colOff>
      <xdr:row>55</xdr:row>
      <xdr:rowOff>154025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7217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142424</xdr:rowOff>
    </xdr:from>
    <xdr:to>
      <xdr:col>41</xdr:col>
      <xdr:colOff>50800</xdr:colOff>
      <xdr:row>56</xdr:row>
      <xdr:rowOff>60928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72174"/>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65125</xdr:rowOff>
    </xdr:from>
    <xdr:to>
      <xdr:col>55</xdr:col>
      <xdr:colOff>50800</xdr:colOff>
      <xdr:row>55</xdr:row>
      <xdr:rowOff>166725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43552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22472</xdr:rowOff>
    </xdr:from>
    <xdr:to>
      <xdr:col>50</xdr:col>
      <xdr:colOff>165100</xdr:colOff>
      <xdr:row>55</xdr:row>
      <xdr:rowOff>124072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115199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103225</xdr:rowOff>
    </xdr:from>
    <xdr:to>
      <xdr:col>46</xdr:col>
      <xdr:colOff>38100</xdr:colOff>
      <xdr:row>56</xdr:row>
      <xdr:rowOff>33375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24502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91624</xdr:rowOff>
    </xdr:from>
    <xdr:to>
      <xdr:col>41</xdr:col>
      <xdr:colOff>101600</xdr:colOff>
      <xdr:row>56</xdr:row>
      <xdr:rowOff>21774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10128</xdr:rowOff>
    </xdr:from>
    <xdr:to>
      <xdr:col>36</xdr:col>
      <xdr:colOff>165100</xdr:colOff>
      <xdr:row>56</xdr:row>
      <xdr:rowOff>111728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102855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6198</xdr:rowOff>
    </xdr:from>
    <xdr:to>
      <xdr:col>55</xdr:col>
      <xdr:colOff>0</xdr:colOff>
      <xdr:row>77</xdr:row>
      <xdr:rowOff>135928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07848"/>
          <a:ext cx="8382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1206</xdr:rowOff>
    </xdr:from>
    <xdr:to>
      <xdr:col>50</xdr:col>
      <xdr:colOff>114300</xdr:colOff>
      <xdr:row>77</xdr:row>
      <xdr:rowOff>6198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02856"/>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1206</xdr:rowOff>
    </xdr:from>
    <xdr:to>
      <xdr:col>45</xdr:col>
      <xdr:colOff>177800</xdr:colOff>
      <xdr:row>77</xdr:row>
      <xdr:rowOff>9665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028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169494</xdr:rowOff>
    </xdr:from>
    <xdr:to>
      <xdr:col>41</xdr:col>
      <xdr:colOff>50800</xdr:colOff>
      <xdr:row>77</xdr:row>
      <xdr:rowOff>9665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9694"/>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85128</xdr:rowOff>
    </xdr:from>
    <xdr:to>
      <xdr:col>55</xdr:col>
      <xdr:colOff>50800</xdr:colOff>
      <xdr:row>78</xdr:row>
      <xdr:rowOff>15278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63555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126848</xdr:rowOff>
    </xdr:from>
    <xdr:to>
      <xdr:col>50</xdr:col>
      <xdr:colOff>165100</xdr:colOff>
      <xdr:row>77</xdr:row>
      <xdr:rowOff>56998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48125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2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121856</xdr:rowOff>
    </xdr:from>
    <xdr:to>
      <xdr:col>46</xdr:col>
      <xdr:colOff>38100</xdr:colOff>
      <xdr:row>77</xdr:row>
      <xdr:rowOff>52006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43133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130315</xdr:rowOff>
    </xdr:from>
    <xdr:to>
      <xdr:col>41</xdr:col>
      <xdr:colOff>101600</xdr:colOff>
      <xdr:row>77</xdr:row>
      <xdr:rowOff>60465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51592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2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118694</xdr:rowOff>
    </xdr:from>
    <xdr:to>
      <xdr:col>36</xdr:col>
      <xdr:colOff>165100</xdr:colOff>
      <xdr:row>77</xdr:row>
      <xdr:rowOff>48844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39971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73014</xdr:rowOff>
    </xdr:from>
    <xdr:to>
      <xdr:col>55</xdr:col>
      <xdr:colOff>0</xdr:colOff>
      <xdr:row>94</xdr:row>
      <xdr:rowOff>141660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89314"/>
          <a:ext cx="8382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141660</xdr:rowOff>
    </xdr:from>
    <xdr:to>
      <xdr:col>50</xdr:col>
      <xdr:colOff>114300</xdr:colOff>
      <xdr:row>95</xdr:row>
      <xdr:rowOff>95842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257960"/>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92870</xdr:rowOff>
    </xdr:from>
    <xdr:to>
      <xdr:col>45</xdr:col>
      <xdr:colOff>177800</xdr:colOff>
      <xdr:row>95</xdr:row>
      <xdr:rowOff>95842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806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92870</xdr:rowOff>
    </xdr:from>
    <xdr:to>
      <xdr:col>41</xdr:col>
      <xdr:colOff>50800</xdr:colOff>
      <xdr:row>96</xdr:row>
      <xdr:rowOff>24715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80620"/>
          <a:ext cx="8890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22214</xdr:rowOff>
    </xdr:from>
    <xdr:to>
      <xdr:col>55</xdr:col>
      <xdr:colOff>50800</xdr:colOff>
      <xdr:row>94</xdr:row>
      <xdr:rowOff>123814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90860</xdr:rowOff>
    </xdr:from>
    <xdr:to>
      <xdr:col>50</xdr:col>
      <xdr:colOff>165100</xdr:colOff>
      <xdr:row>95</xdr:row>
      <xdr:rowOff>21010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2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37537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9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45042</xdr:rowOff>
    </xdr:from>
    <xdr:to>
      <xdr:col>46</xdr:col>
      <xdr:colOff>38100</xdr:colOff>
      <xdr:row>95</xdr:row>
      <xdr:rowOff>146642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3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137769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42070</xdr:rowOff>
    </xdr:from>
    <xdr:to>
      <xdr:col>41</xdr:col>
      <xdr:colOff>101600</xdr:colOff>
      <xdr:row>95</xdr:row>
      <xdr:rowOff>143670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160197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145365</xdr:rowOff>
    </xdr:from>
    <xdr:to>
      <xdr:col>36</xdr:col>
      <xdr:colOff>165100</xdr:colOff>
      <xdr:row>96</xdr:row>
      <xdr:rowOff>75515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66642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81244</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67794"/>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30444</xdr:rowOff>
    </xdr:from>
    <xdr:to>
      <xdr:col>67</xdr:col>
      <xdr:colOff>101600</xdr:colOff>
      <xdr:row>39</xdr:row>
      <xdr:rowOff>132044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123171</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0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85903</xdr:rowOff>
    </xdr:from>
    <xdr:to>
      <xdr:col>85</xdr:col>
      <xdr:colOff>127000</xdr:colOff>
      <xdr:row>75</xdr:row>
      <xdr:rowOff>113030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944653"/>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105829</xdr:rowOff>
    </xdr:from>
    <xdr:to>
      <xdr:col>81</xdr:col>
      <xdr:colOff>50800</xdr:colOff>
      <xdr:row>75</xdr:row>
      <xdr:rowOff>113030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296457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105829</xdr:rowOff>
    </xdr:from>
    <xdr:to>
      <xdr:col>76</xdr:col>
      <xdr:colOff>114300</xdr:colOff>
      <xdr:row>75</xdr:row>
      <xdr:rowOff>124346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89294</xdr:rowOff>
    </xdr:from>
    <xdr:to>
      <xdr:col>71</xdr:col>
      <xdr:colOff>177800</xdr:colOff>
      <xdr:row>75</xdr:row>
      <xdr:rowOff>124346</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94804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35103</xdr:rowOff>
    </xdr:from>
    <xdr:to>
      <xdr:col>85</xdr:col>
      <xdr:colOff>177800</xdr:colOff>
      <xdr:row>75</xdr:row>
      <xdr:rowOff>136703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8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13530</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87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62230</xdr:rowOff>
    </xdr:from>
    <xdr:to>
      <xdr:col>81</xdr:col>
      <xdr:colOff>101600</xdr:colOff>
      <xdr:row>75</xdr:row>
      <xdr:rowOff>163830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154957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55029</xdr:rowOff>
    </xdr:from>
    <xdr:to>
      <xdr:col>76</xdr:col>
      <xdr:colOff>165100</xdr:colOff>
      <xdr:row>75</xdr:row>
      <xdr:rowOff>156629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147756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73546</xdr:rowOff>
    </xdr:from>
    <xdr:to>
      <xdr:col>72</xdr:col>
      <xdr:colOff>38100</xdr:colOff>
      <xdr:row>76</xdr:row>
      <xdr:rowOff>3696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20223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38494</xdr:rowOff>
    </xdr:from>
    <xdr:to>
      <xdr:col>67</xdr:col>
      <xdr:colOff>101600</xdr:colOff>
      <xdr:row>75</xdr:row>
      <xdr:rowOff>140094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131221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9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54508</xdr:rowOff>
    </xdr:from>
    <xdr:to>
      <xdr:col>85</xdr:col>
      <xdr:colOff>127000</xdr:colOff>
      <xdr:row>96</xdr:row>
      <xdr:rowOff>143968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5999358"/>
          <a:ext cx="838200" cy="60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54508</xdr:rowOff>
    </xdr:from>
    <xdr:to>
      <xdr:col>81</xdr:col>
      <xdr:colOff>50800</xdr:colOff>
      <xdr:row>96</xdr:row>
      <xdr:rowOff>24104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5999358"/>
          <a:ext cx="889000" cy="4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24104</xdr:rowOff>
    </xdr:from>
    <xdr:to>
      <xdr:col>76</xdr:col>
      <xdr:colOff>114300</xdr:colOff>
      <xdr:row>98</xdr:row>
      <xdr:rowOff>112725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83304"/>
          <a:ext cx="889000" cy="4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150444</xdr:rowOff>
    </xdr:from>
    <xdr:to>
      <xdr:col>71</xdr:col>
      <xdr:colOff>177800</xdr:colOff>
      <xdr:row>98</xdr:row>
      <xdr:rowOff>112725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438194"/>
          <a:ext cx="8890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93168</xdr:rowOff>
    </xdr:from>
    <xdr:to>
      <xdr:col>85</xdr:col>
      <xdr:colOff>177800</xdr:colOff>
      <xdr:row>97</xdr:row>
      <xdr:rowOff>23318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5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71595</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5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3708</xdr:rowOff>
    </xdr:from>
    <xdr:to>
      <xdr:col>81</xdr:col>
      <xdr:colOff>101600</xdr:colOff>
      <xdr:row>93</xdr:row>
      <xdr:rowOff>105308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59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121835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7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144754</xdr:rowOff>
    </xdr:from>
    <xdr:to>
      <xdr:col>76</xdr:col>
      <xdr:colOff>165100</xdr:colOff>
      <xdr:row>96</xdr:row>
      <xdr:rowOff>74904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4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66031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5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61925</xdr:rowOff>
    </xdr:from>
    <xdr:to>
      <xdr:col>72</xdr:col>
      <xdr:colOff>38100</xdr:colOff>
      <xdr:row>98</xdr:row>
      <xdr:rowOff>163525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154652</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99644</xdr:rowOff>
    </xdr:from>
    <xdr:to>
      <xdr:col>67</xdr:col>
      <xdr:colOff>101600</xdr:colOff>
      <xdr:row>96</xdr:row>
      <xdr:rowOff>29794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3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46321</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16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4499</xdr:rowOff>
    </xdr:from>
    <xdr:to>
      <xdr:col>116</xdr:col>
      <xdr:colOff>63500</xdr:colOff>
      <xdr:row>37</xdr:row>
      <xdr:rowOff>76672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6176699"/>
          <a:ext cx="838200" cy="2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31278</xdr:rowOff>
    </xdr:from>
    <xdr:to>
      <xdr:col>111</xdr:col>
      <xdr:colOff>177800</xdr:colOff>
      <xdr:row>37</xdr:row>
      <xdr:rowOff>76672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37492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31278</xdr:rowOff>
    </xdr:from>
    <xdr:to>
      <xdr:col>107</xdr:col>
      <xdr:colOff>50800</xdr:colOff>
      <xdr:row>37</xdr:row>
      <xdr:rowOff>50219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637492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105084</xdr:rowOff>
    </xdr:from>
    <xdr:to>
      <xdr:col>102</xdr:col>
      <xdr:colOff>114300</xdr:colOff>
      <xdr:row>37</xdr:row>
      <xdr:rowOff>50219</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10583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125149</xdr:rowOff>
    </xdr:from>
    <xdr:to>
      <xdr:col>116</xdr:col>
      <xdr:colOff>114300</xdr:colOff>
      <xdr:row>36</xdr:row>
      <xdr:rowOff>55299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1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148026</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9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25872</xdr:rowOff>
    </xdr:from>
    <xdr:to>
      <xdr:col>112</xdr:col>
      <xdr:colOff>38100</xdr:colOff>
      <xdr:row>37</xdr:row>
      <xdr:rowOff>127472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118599</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64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151928</xdr:rowOff>
    </xdr:from>
    <xdr:to>
      <xdr:col>107</xdr:col>
      <xdr:colOff>101600</xdr:colOff>
      <xdr:row>37</xdr:row>
      <xdr:rowOff>82078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73205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64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170869</xdr:rowOff>
    </xdr:from>
    <xdr:to>
      <xdr:col>102</xdr:col>
      <xdr:colOff>165100</xdr:colOff>
      <xdr:row>37</xdr:row>
      <xdr:rowOff>101019</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92146</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54284</xdr:rowOff>
    </xdr:from>
    <xdr:to>
      <xdr:col>98</xdr:col>
      <xdr:colOff>38100</xdr:colOff>
      <xdr:row>35</xdr:row>
      <xdr:rowOff>155884</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961</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8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66878</xdr:rowOff>
    </xdr:from>
    <xdr:to>
      <xdr:col>116</xdr:col>
      <xdr:colOff>63500</xdr:colOff>
      <xdr:row>57</xdr:row>
      <xdr:rowOff>5779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68078"/>
          <a:ext cx="838200" cy="1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3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44539</xdr:rowOff>
    </xdr:from>
    <xdr:to>
      <xdr:col>111</xdr:col>
      <xdr:colOff>177800</xdr:colOff>
      <xdr:row>56</xdr:row>
      <xdr:rowOff>66878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645739"/>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12590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44539</xdr:rowOff>
    </xdr:from>
    <xdr:to>
      <xdr:col>107</xdr:col>
      <xdr:colOff>50800</xdr:colOff>
      <xdr:row>56</xdr:row>
      <xdr:rowOff>152781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64573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101998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136728</xdr:rowOff>
    </xdr:from>
    <xdr:to>
      <xdr:col>102</xdr:col>
      <xdr:colOff>114300</xdr:colOff>
      <xdr:row>56</xdr:row>
      <xdr:rowOff>152781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737928"/>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126429</xdr:rowOff>
    </xdr:from>
    <xdr:to>
      <xdr:col>116</xdr:col>
      <xdr:colOff>114300</xdr:colOff>
      <xdr:row>57</xdr:row>
      <xdr:rowOff>56579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149306</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5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16078</xdr:rowOff>
    </xdr:from>
    <xdr:to>
      <xdr:col>112</xdr:col>
      <xdr:colOff>38100</xdr:colOff>
      <xdr:row>56</xdr:row>
      <xdr:rowOff>117678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134205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165189</xdr:rowOff>
    </xdr:from>
    <xdr:to>
      <xdr:col>107</xdr:col>
      <xdr:colOff>101600</xdr:colOff>
      <xdr:row>56</xdr:row>
      <xdr:rowOff>95339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111866</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101981</xdr:rowOff>
    </xdr:from>
    <xdr:to>
      <xdr:col>102</xdr:col>
      <xdr:colOff>165100</xdr:colOff>
      <xdr:row>57</xdr:row>
      <xdr:rowOff>32131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7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23258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7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85928</xdr:rowOff>
    </xdr:from>
    <xdr:to>
      <xdr:col>98</xdr:col>
      <xdr:colOff>38100</xdr:colOff>
      <xdr:row>57</xdr:row>
      <xdr:rowOff>16078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32605</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4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48626</xdr:rowOff>
    </xdr:from>
    <xdr:to>
      <xdr:col>116</xdr:col>
      <xdr:colOff>63500</xdr:colOff>
      <xdr:row>77</xdr:row>
      <xdr:rowOff>7477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078826"/>
          <a:ext cx="8382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7477</xdr:rowOff>
    </xdr:from>
    <xdr:to>
      <xdr:col>111</xdr:col>
      <xdr:colOff>177800</xdr:colOff>
      <xdr:row>77</xdr:row>
      <xdr:rowOff>63850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09127"/>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34682</xdr:rowOff>
    </xdr:from>
    <xdr:to>
      <xdr:col>107</xdr:col>
      <xdr:colOff>50800</xdr:colOff>
      <xdr:row>77</xdr:row>
      <xdr:rowOff>63850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3236332"/>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34682</xdr:rowOff>
    </xdr:from>
    <xdr:to>
      <xdr:col>102</xdr:col>
      <xdr:colOff>114300</xdr:colOff>
      <xdr:row>77</xdr:row>
      <xdr:rowOff>65680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23633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169276</xdr:rowOff>
    </xdr:from>
    <xdr:to>
      <xdr:col>116</xdr:col>
      <xdr:colOff>114300</xdr:colOff>
      <xdr:row>76</xdr:row>
      <xdr:rowOff>99426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20703</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8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128127</xdr:rowOff>
    </xdr:from>
    <xdr:to>
      <xdr:col>112</xdr:col>
      <xdr:colOff>38100</xdr:colOff>
      <xdr:row>77</xdr:row>
      <xdr:rowOff>58277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49404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5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13050</xdr:rowOff>
    </xdr:from>
    <xdr:to>
      <xdr:col>107</xdr:col>
      <xdr:colOff>101600</xdr:colOff>
      <xdr:row>77</xdr:row>
      <xdr:rowOff>114650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105777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155332</xdr:rowOff>
    </xdr:from>
    <xdr:to>
      <xdr:col>102</xdr:col>
      <xdr:colOff>165100</xdr:colOff>
      <xdr:row>77</xdr:row>
      <xdr:rowOff>85482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1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102008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9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14880</xdr:rowOff>
    </xdr:from>
    <xdr:to>
      <xdr:col>98</xdr:col>
      <xdr:colOff>38100</xdr:colOff>
      <xdr:row>77</xdr:row>
      <xdr:rowOff>116480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107607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607,044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180,581</a:t>
          </a:r>
          <a:r>
            <a:rPr kumimoji="1" lang="ja-JP" altLang="en-US" sz="1300">
              <a:latin typeface="ＭＳ Ｐゴシック" panose="020B0600070205080204" pitchFamily="50" charset="-128"/>
              <a:ea typeface="ＭＳ Ｐゴシック" panose="020B0600070205080204" pitchFamily="50" charset="-128"/>
            </a:rPr>
            <a:t>円と類似団体内平均値を上回る水準であり、令和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年度は前年度と比較すると</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％増加した。これは電力・ガス・食料品等価格高騰緊急支援給付金や障害者自立支援給付の増などによる。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もう一つの主な構成項目である人件費は、住民一人当たり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114,427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年度は退職手当の減などにより前年度より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58,739</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円となっており、前年度から比較すると新型コロナウイルス対策である自宅療養者配食サービスやワクチン接種事業に係る委託料の減などにより</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％減少した。効率的な執行に努めたことにより類似団体内平均値と比べて低い水準にある。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54,957</a:t>
          </a:r>
          <a:r>
            <a:rPr kumimoji="1" lang="ja-JP" altLang="en-US" sz="1300">
              <a:latin typeface="ＭＳ Ｐゴシック" panose="020B0600070205080204" pitchFamily="50" charset="-128"/>
              <a:ea typeface="ＭＳ Ｐゴシック" panose="020B0600070205080204" pitchFamily="50" charset="-128"/>
            </a:rPr>
            <a:t>円と類似団体内平均値と比べて高い水準にあり、前年度と比較すると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％減少した。これは新型コロナウイルス感染症に係る自宅療養者等への医療提供事業の減などによる。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85816</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009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100512</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100512</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38463</xdr:rowOff>
    </xdr:from>
    <xdr:to>
      <xdr:col>10</xdr:col>
      <xdr:colOff>114300</xdr:colOff>
      <xdr:row>38</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535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35016</xdr:rowOff>
    </xdr:from>
    <xdr:to>
      <xdr:col>24</xdr:col>
      <xdr:colOff>114300</xdr:colOff>
      <xdr:row>38</xdr:row>
      <xdr:rowOff>136616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13443</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147337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49712</xdr:rowOff>
    </xdr:from>
    <xdr:to>
      <xdr:col>15</xdr:col>
      <xdr:colOff>101600</xdr:colOff>
      <xdr:row>38</xdr:row>
      <xdr:rowOff>151312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142439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54610</xdr:rowOff>
    </xdr:from>
    <xdr:to>
      <xdr:col>10</xdr:col>
      <xdr:colOff>165100</xdr:colOff>
      <xdr:row>38</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147337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159113</xdr:rowOff>
    </xdr:from>
    <xdr:to>
      <xdr:col>6</xdr:col>
      <xdr:colOff>38100</xdr:colOff>
      <xdr:row>38</xdr:row>
      <xdr:rowOff>89263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80390</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51562</xdr:rowOff>
    </xdr:from>
    <xdr:to>
      <xdr:col>24</xdr:col>
      <xdr:colOff>63500</xdr:colOff>
      <xdr:row>59</xdr:row>
      <xdr:rowOff>14846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95662"/>
          <a:ext cx="838200" cy="1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51562</xdr:rowOff>
    </xdr:from>
    <xdr:to>
      <xdr:col>19</xdr:col>
      <xdr:colOff>177800</xdr:colOff>
      <xdr:row>59</xdr:row>
      <xdr:rowOff>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5662"/>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34607</xdr:rowOff>
    </xdr:from>
    <xdr:to>
      <xdr:col>15</xdr:col>
      <xdr:colOff>50800</xdr:colOff>
      <xdr:row>59</xdr:row>
      <xdr:rowOff>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34607</xdr:rowOff>
    </xdr:from>
    <xdr:to>
      <xdr:col>10</xdr:col>
      <xdr:colOff>114300</xdr:colOff>
      <xdr:row>59</xdr:row>
      <xdr:rowOff>107848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950007"/>
          <a:ext cx="8890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135496</xdr:rowOff>
    </xdr:from>
    <xdr:to>
      <xdr:col>24</xdr:col>
      <xdr:colOff>114300</xdr:colOff>
      <xdr:row>59</xdr:row>
      <xdr:rowOff>65646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50423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762</xdr:rowOff>
    </xdr:from>
    <xdr:to>
      <xdr:col>20</xdr:col>
      <xdr:colOff>38100</xdr:colOff>
      <xdr:row>58</xdr:row>
      <xdr:rowOff>102362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118889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121209</xdr:rowOff>
    </xdr:from>
    <xdr:to>
      <xdr:col>15</xdr:col>
      <xdr:colOff>101600</xdr:colOff>
      <xdr:row>59</xdr:row>
      <xdr:rowOff>51359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42486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155257</xdr:rowOff>
    </xdr:from>
    <xdr:to>
      <xdr:col>10</xdr:col>
      <xdr:colOff>165100</xdr:colOff>
      <xdr:row>52</xdr:row>
      <xdr:rowOff>85407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76534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57048</xdr:rowOff>
    </xdr:from>
    <xdr:to>
      <xdr:col>6</xdr:col>
      <xdr:colOff>38100</xdr:colOff>
      <xdr:row>59</xdr:row>
      <xdr:rowOff>158648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149775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20120</xdr:rowOff>
    </xdr:from>
    <xdr:to>
      <xdr:col>24</xdr:col>
      <xdr:colOff>63500</xdr:colOff>
      <xdr:row>75</xdr:row>
      <xdr:rowOff>157866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8870"/>
          <a:ext cx="838200" cy="1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23596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2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127165</xdr:rowOff>
    </xdr:from>
    <xdr:to>
      <xdr:col>19</xdr:col>
      <xdr:colOff>177800</xdr:colOff>
      <xdr:row>75</xdr:row>
      <xdr:rowOff>157866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85915"/>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44238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127165</xdr:rowOff>
    </xdr:from>
    <xdr:to>
      <xdr:col>15</xdr:col>
      <xdr:colOff>50800</xdr:colOff>
      <xdr:row>77</xdr:row>
      <xdr:rowOff>15167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85915"/>
          <a:ext cx="889000" cy="2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22567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15167</xdr:rowOff>
    </xdr:from>
    <xdr:to>
      <xdr:col>10</xdr:col>
      <xdr:colOff>114300</xdr:colOff>
      <xdr:row>77</xdr:row>
      <xdr:rowOff>67852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16817"/>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140770</xdr:rowOff>
    </xdr:from>
    <xdr:to>
      <xdr:col>24</xdr:col>
      <xdr:colOff>114300</xdr:colOff>
      <xdr:row>75</xdr:row>
      <xdr:rowOff>70920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163647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107066</xdr:rowOff>
    </xdr:from>
    <xdr:to>
      <xdr:col>20</xdr:col>
      <xdr:colOff>38100</xdr:colOff>
      <xdr:row>76</xdr:row>
      <xdr:rowOff>37216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53743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76365</xdr:rowOff>
    </xdr:from>
    <xdr:to>
      <xdr:col>15</xdr:col>
      <xdr:colOff>101600</xdr:colOff>
      <xdr:row>76</xdr:row>
      <xdr:rowOff>6514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35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23042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135817</xdr:rowOff>
    </xdr:from>
    <xdr:to>
      <xdr:col>10</xdr:col>
      <xdr:colOff>165100</xdr:colOff>
      <xdr:row>77</xdr:row>
      <xdr:rowOff>65967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57094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17052</xdr:rowOff>
    </xdr:from>
    <xdr:to>
      <xdr:col>6</xdr:col>
      <xdr:colOff>38100</xdr:colOff>
      <xdr:row>77</xdr:row>
      <xdr:rowOff>118652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109779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1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47084</xdr:rowOff>
    </xdr:from>
    <xdr:to>
      <xdr:col>24</xdr:col>
      <xdr:colOff>63500</xdr:colOff>
      <xdr:row>96</xdr:row>
      <xdr:rowOff>111909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163384"/>
          <a:ext cx="838200" cy="40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47084</xdr:rowOff>
    </xdr:from>
    <xdr:to>
      <xdr:col>19</xdr:col>
      <xdr:colOff>177800</xdr:colOff>
      <xdr:row>95</xdr:row>
      <xdr:rowOff>66810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63384"/>
          <a:ext cx="889000" cy="19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66810</xdr:rowOff>
    </xdr:from>
    <xdr:to>
      <xdr:col>15</xdr:col>
      <xdr:colOff>50800</xdr:colOff>
      <xdr:row>97</xdr:row>
      <xdr:rowOff>157074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4560"/>
          <a:ext cx="889000" cy="4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63250</xdr:rowOff>
    </xdr:from>
    <xdr:to>
      <xdr:col>10</xdr:col>
      <xdr:colOff>114300</xdr:colOff>
      <xdr:row>97</xdr:row>
      <xdr:rowOff>157074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22450"/>
          <a:ext cx="8890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61109</xdr:rowOff>
    </xdr:from>
    <xdr:to>
      <xdr:col>24</xdr:col>
      <xdr:colOff>114300</xdr:colOff>
      <xdr:row>96</xdr:row>
      <xdr:rowOff>162709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83986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167734</xdr:rowOff>
    </xdr:from>
    <xdr:to>
      <xdr:col>20</xdr:col>
      <xdr:colOff>38100</xdr:colOff>
      <xdr:row>94</xdr:row>
      <xdr:rowOff>97884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114411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16010</xdr:rowOff>
    </xdr:from>
    <xdr:to>
      <xdr:col>15</xdr:col>
      <xdr:colOff>101600</xdr:colOff>
      <xdr:row>95</xdr:row>
      <xdr:rowOff>117610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108737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106274</xdr:rowOff>
    </xdr:from>
    <xdr:to>
      <xdr:col>10</xdr:col>
      <xdr:colOff>165100</xdr:colOff>
      <xdr:row>98</xdr:row>
      <xdr:rowOff>36424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52951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12450</xdr:rowOff>
    </xdr:from>
    <xdr:to>
      <xdr:col>6</xdr:col>
      <xdr:colOff>38100</xdr:colOff>
      <xdr:row>96</xdr:row>
      <xdr:rowOff>114050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130577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54610</xdr:rowOff>
    </xdr:from>
    <xdr:to>
      <xdr:col>55</xdr:col>
      <xdr:colOff>0</xdr:colOff>
      <xdr:row>38</xdr:row>
      <xdr:rowOff>62230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9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62230</xdr:rowOff>
    </xdr:from>
    <xdr:to>
      <xdr:col>50</xdr:col>
      <xdr:colOff>114300</xdr:colOff>
      <xdr:row>38</xdr:row>
      <xdr:rowOff>101600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73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101600</xdr:rowOff>
    </xdr:from>
    <xdr:to>
      <xdr:col>45</xdr:col>
      <xdr:colOff>177800</xdr:colOff>
      <xdr:row>38</xdr:row>
      <xdr:rowOff>121920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167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83820</xdr:rowOff>
    </xdr:from>
    <xdr:to>
      <xdr:col>41</xdr:col>
      <xdr:colOff>50800</xdr:colOff>
      <xdr:row>38</xdr:row>
      <xdr:rowOff>121920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xdr:rowOff>
    </xdr:from>
    <xdr:to>
      <xdr:col>55</xdr:col>
      <xdr:colOff>50800</xdr:colOff>
      <xdr:row>38</xdr:row>
      <xdr:rowOff>105410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153687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xdr:rowOff>
    </xdr:from>
    <xdr:to>
      <xdr:col>50</xdr:col>
      <xdr:colOff>165100</xdr:colOff>
      <xdr:row>38</xdr:row>
      <xdr:rowOff>113030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104157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143527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65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163847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33020</xdr:rowOff>
    </xdr:from>
    <xdr:to>
      <xdr:col>36</xdr:col>
      <xdr:colOff>165100</xdr:colOff>
      <xdr:row>38</xdr:row>
      <xdr:rowOff>134620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125747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120269</xdr:rowOff>
    </xdr:from>
    <xdr:to>
      <xdr:col>55</xdr:col>
      <xdr:colOff>0</xdr:colOff>
      <xdr:row>58</xdr:row>
      <xdr:rowOff>133858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4369"/>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133858</xdr:rowOff>
    </xdr:from>
    <xdr:to>
      <xdr:col>50</xdr:col>
      <xdr:colOff>114300</xdr:colOff>
      <xdr:row>58</xdr:row>
      <xdr:rowOff>138430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77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132842</xdr:rowOff>
    </xdr:from>
    <xdr:to>
      <xdr:col>45</xdr:col>
      <xdr:colOff>177800</xdr:colOff>
      <xdr:row>58</xdr:row>
      <xdr:rowOff>138430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132842</xdr:rowOff>
    </xdr:from>
    <xdr:to>
      <xdr:col>41</xdr:col>
      <xdr:colOff>50800</xdr:colOff>
      <xdr:row>58</xdr:row>
      <xdr:rowOff>142621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76942"/>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69469</xdr:rowOff>
    </xdr:from>
    <xdr:to>
      <xdr:col>55</xdr:col>
      <xdr:colOff>50800</xdr:colOff>
      <xdr:row>58</xdr:row>
      <xdr:rowOff>171069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155846</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83058</xdr:rowOff>
    </xdr:from>
    <xdr:to>
      <xdr:col>50</xdr:col>
      <xdr:colOff>165100</xdr:colOff>
      <xdr:row>59</xdr:row>
      <xdr:rowOff>13208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4335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87630</xdr:rowOff>
    </xdr:from>
    <xdr:to>
      <xdr:col>46</xdr:col>
      <xdr:colOff>38100</xdr:colOff>
      <xdr:row>59</xdr:row>
      <xdr:rowOff>17780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8907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82042</xdr:rowOff>
    </xdr:from>
    <xdr:to>
      <xdr:col>41</xdr:col>
      <xdr:colOff>101600</xdr:colOff>
      <xdr:row>59</xdr:row>
      <xdr:rowOff>12192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3319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91821</xdr:rowOff>
    </xdr:from>
    <xdr:to>
      <xdr:col>36</xdr:col>
      <xdr:colOff>165100</xdr:colOff>
      <xdr:row>59</xdr:row>
      <xdr:rowOff>21971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13098</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56674</xdr:rowOff>
    </xdr:from>
    <xdr:to>
      <xdr:col>55</xdr:col>
      <xdr:colOff>0</xdr:colOff>
      <xdr:row>77</xdr:row>
      <xdr:rowOff>22168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086874"/>
          <a:ext cx="838200" cy="1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8707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1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53180</xdr:rowOff>
    </xdr:from>
    <xdr:to>
      <xdr:col>50</xdr:col>
      <xdr:colOff>114300</xdr:colOff>
      <xdr:row>76</xdr:row>
      <xdr:rowOff>56674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08338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55734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53180</xdr:rowOff>
    </xdr:from>
    <xdr:to>
      <xdr:col>45</xdr:col>
      <xdr:colOff>177800</xdr:colOff>
      <xdr:row>76</xdr:row>
      <xdr:rowOff>93196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083380"/>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109650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93196</xdr:rowOff>
    </xdr:from>
    <xdr:to>
      <xdr:col>41</xdr:col>
      <xdr:colOff>50800</xdr:colOff>
      <xdr:row>77</xdr:row>
      <xdr:rowOff>40149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123396"/>
          <a:ext cx="889000" cy="1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138498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142818</xdr:rowOff>
    </xdr:from>
    <xdr:to>
      <xdr:col>55</xdr:col>
      <xdr:colOff>50800</xdr:colOff>
      <xdr:row>77</xdr:row>
      <xdr:rowOff>72968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165695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0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5874</xdr:rowOff>
    </xdr:from>
    <xdr:to>
      <xdr:col>50</xdr:col>
      <xdr:colOff>165100</xdr:colOff>
      <xdr:row>76</xdr:row>
      <xdr:rowOff>107474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0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8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2380</xdr:rowOff>
    </xdr:from>
    <xdr:to>
      <xdr:col>46</xdr:col>
      <xdr:colOff>38100</xdr:colOff>
      <xdr:row>76</xdr:row>
      <xdr:rowOff>103980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120507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42396</xdr:rowOff>
    </xdr:from>
    <xdr:to>
      <xdr:col>41</xdr:col>
      <xdr:colOff>101600</xdr:colOff>
      <xdr:row>76</xdr:row>
      <xdr:rowOff>143996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0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160523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8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160799</xdr:rowOff>
    </xdr:from>
    <xdr:to>
      <xdr:col>36</xdr:col>
      <xdr:colOff>165100</xdr:colOff>
      <xdr:row>77</xdr:row>
      <xdr:rowOff>90949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107477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83099</xdr:rowOff>
    </xdr:from>
    <xdr:to>
      <xdr:col>55</xdr:col>
      <xdr:colOff>0</xdr:colOff>
      <xdr:row>95</xdr:row>
      <xdr:rowOff>119811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370849"/>
          <a:ext cx="8382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83099</xdr:rowOff>
    </xdr:from>
    <xdr:to>
      <xdr:col>50</xdr:col>
      <xdr:colOff>114300</xdr:colOff>
      <xdr:row>95</xdr:row>
      <xdr:rowOff>114737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37084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114737</xdr:rowOff>
    </xdr:from>
    <xdr:to>
      <xdr:col>45</xdr:col>
      <xdr:colOff>177800</xdr:colOff>
      <xdr:row>95</xdr:row>
      <xdr:rowOff>127012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127012</xdr:rowOff>
    </xdr:from>
    <xdr:to>
      <xdr:col>41</xdr:col>
      <xdr:colOff>50800</xdr:colOff>
      <xdr:row>95</xdr:row>
      <xdr:rowOff>169373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14762"/>
          <a:ext cx="889000" cy="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69011</xdr:rowOff>
    </xdr:from>
    <xdr:to>
      <xdr:col>55</xdr:col>
      <xdr:colOff>50800</xdr:colOff>
      <xdr:row>95</xdr:row>
      <xdr:rowOff>170611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47438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32299</xdr:rowOff>
    </xdr:from>
    <xdr:to>
      <xdr:col>50</xdr:col>
      <xdr:colOff>165100</xdr:colOff>
      <xdr:row>95</xdr:row>
      <xdr:rowOff>133899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125026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63937</xdr:rowOff>
    </xdr:from>
    <xdr:to>
      <xdr:col>46</xdr:col>
      <xdr:colOff>38100</xdr:colOff>
      <xdr:row>95</xdr:row>
      <xdr:rowOff>165537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156664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76212</xdr:rowOff>
    </xdr:from>
    <xdr:to>
      <xdr:col>41</xdr:col>
      <xdr:colOff>101600</xdr:colOff>
      <xdr:row>96</xdr:row>
      <xdr:rowOff>6362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168939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118573</xdr:rowOff>
    </xdr:from>
    <xdr:to>
      <xdr:col>36</xdr:col>
      <xdr:colOff>165100</xdr:colOff>
      <xdr:row>96</xdr:row>
      <xdr:rowOff>48723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39850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171323</xdr:rowOff>
    </xdr:from>
    <xdr:to>
      <xdr:col>85</xdr:col>
      <xdr:colOff>127000</xdr:colOff>
      <xdr:row>36</xdr:row>
      <xdr:rowOff>55118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29173"/>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55118</xdr:rowOff>
    </xdr:from>
    <xdr:to>
      <xdr:col>81</xdr:col>
      <xdr:colOff>50800</xdr:colOff>
      <xdr:row>37</xdr:row>
      <xdr:rowOff>7303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7318"/>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83503</xdr:rowOff>
    </xdr:from>
    <xdr:to>
      <xdr:col>76</xdr:col>
      <xdr:colOff>114300</xdr:colOff>
      <xdr:row>37</xdr:row>
      <xdr:rowOff>7303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570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112268</xdr:rowOff>
    </xdr:from>
    <xdr:to>
      <xdr:col>71</xdr:col>
      <xdr:colOff>177800</xdr:colOff>
      <xdr:row>36</xdr:row>
      <xdr:rowOff>83503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41568"/>
          <a:ext cx="889000" cy="3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120523</xdr:rowOff>
    </xdr:from>
    <xdr:to>
      <xdr:col>85</xdr:col>
      <xdr:colOff>177800</xdr:colOff>
      <xdr:row>34</xdr:row>
      <xdr:rowOff>50673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143400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4318</xdr:rowOff>
    </xdr:from>
    <xdr:to>
      <xdr:col>81</xdr:col>
      <xdr:colOff>101600</xdr:colOff>
      <xdr:row>36</xdr:row>
      <xdr:rowOff>105918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127953</xdr:rowOff>
    </xdr:from>
    <xdr:to>
      <xdr:col>76</xdr:col>
      <xdr:colOff>165100</xdr:colOff>
      <xdr:row>37</xdr:row>
      <xdr:rowOff>58103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32703</xdr:rowOff>
    </xdr:from>
    <xdr:to>
      <xdr:col>72</xdr:col>
      <xdr:colOff>38100</xdr:colOff>
      <xdr:row>36</xdr:row>
      <xdr:rowOff>134303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150830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61468</xdr:rowOff>
    </xdr:from>
    <xdr:to>
      <xdr:col>67</xdr:col>
      <xdr:colOff>101600</xdr:colOff>
      <xdr:row>34</xdr:row>
      <xdr:rowOff>163068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8145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147358</xdr:rowOff>
    </xdr:from>
    <xdr:to>
      <xdr:col>85</xdr:col>
      <xdr:colOff>127000</xdr:colOff>
      <xdr:row>53</xdr:row>
      <xdr:rowOff>123889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062758"/>
          <a:ext cx="8382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123889</xdr:rowOff>
    </xdr:from>
    <xdr:to>
      <xdr:col>81</xdr:col>
      <xdr:colOff>50800</xdr:colOff>
      <xdr:row>54</xdr:row>
      <xdr:rowOff>110096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10739"/>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106629</xdr:rowOff>
    </xdr:from>
    <xdr:to>
      <xdr:col>76</xdr:col>
      <xdr:colOff>114300</xdr:colOff>
      <xdr:row>54</xdr:row>
      <xdr:rowOff>110096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193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106629</xdr:rowOff>
    </xdr:from>
    <xdr:to>
      <xdr:col>71</xdr:col>
      <xdr:colOff>177800</xdr:colOff>
      <xdr:row>56</xdr:row>
      <xdr:rowOff>123736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193479"/>
          <a:ext cx="889000" cy="5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96558</xdr:rowOff>
    </xdr:from>
    <xdr:to>
      <xdr:col>85</xdr:col>
      <xdr:colOff>177800</xdr:colOff>
      <xdr:row>53</xdr:row>
      <xdr:rowOff>26708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0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119435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8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73089</xdr:rowOff>
    </xdr:from>
    <xdr:to>
      <xdr:col>81</xdr:col>
      <xdr:colOff>101600</xdr:colOff>
      <xdr:row>54</xdr:row>
      <xdr:rowOff>3239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19766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8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59296</xdr:rowOff>
    </xdr:from>
    <xdr:to>
      <xdr:col>76</xdr:col>
      <xdr:colOff>165100</xdr:colOff>
      <xdr:row>54</xdr:row>
      <xdr:rowOff>160896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5973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55829</xdr:rowOff>
    </xdr:from>
    <xdr:to>
      <xdr:col>72</xdr:col>
      <xdr:colOff>38100</xdr:colOff>
      <xdr:row>53</xdr:row>
      <xdr:rowOff>157429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2506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9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72936</xdr:rowOff>
    </xdr:from>
    <xdr:to>
      <xdr:col>67</xdr:col>
      <xdr:colOff>101600</xdr:colOff>
      <xdr:row>57</xdr:row>
      <xdr:rowOff>3086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81243</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5793"/>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30443</xdr:rowOff>
    </xdr:from>
    <xdr:to>
      <xdr:col>67</xdr:col>
      <xdr:colOff>101600</xdr:colOff>
      <xdr:row>79</xdr:row>
      <xdr:rowOff>132043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123170</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79654</xdr:rowOff>
    </xdr:from>
    <xdr:to>
      <xdr:col>85</xdr:col>
      <xdr:colOff>127000</xdr:colOff>
      <xdr:row>95</xdr:row>
      <xdr:rowOff>106172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67404"/>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97410</xdr:rowOff>
    </xdr:from>
    <xdr:to>
      <xdr:col>81</xdr:col>
      <xdr:colOff>50800</xdr:colOff>
      <xdr:row>95</xdr:row>
      <xdr:rowOff>106172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38516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117450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82398</xdr:rowOff>
    </xdr:from>
    <xdr:to>
      <xdr:col>71</xdr:col>
      <xdr:colOff>177800</xdr:colOff>
      <xdr:row>95</xdr:row>
      <xdr:rowOff>117450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3701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28854</xdr:rowOff>
    </xdr:from>
    <xdr:to>
      <xdr:col>85</xdr:col>
      <xdr:colOff>177800</xdr:colOff>
      <xdr:row>95</xdr:row>
      <xdr:rowOff>130454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7281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55372</xdr:rowOff>
    </xdr:from>
    <xdr:to>
      <xdr:col>81</xdr:col>
      <xdr:colOff>101600</xdr:colOff>
      <xdr:row>95</xdr:row>
      <xdr:rowOff>156972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148099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46610</xdr:rowOff>
    </xdr:from>
    <xdr:to>
      <xdr:col>76</xdr:col>
      <xdr:colOff>165100</xdr:colOff>
      <xdr:row>95</xdr:row>
      <xdr:rowOff>148210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139337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66650</xdr:rowOff>
    </xdr:from>
    <xdr:to>
      <xdr:col>72</xdr:col>
      <xdr:colOff>38100</xdr:colOff>
      <xdr:row>95</xdr:row>
      <xdr:rowOff>168250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31598</xdr:rowOff>
    </xdr:from>
    <xdr:to>
      <xdr:col>67</xdr:col>
      <xdr:colOff>101600</xdr:colOff>
      <xdr:row>95</xdr:row>
      <xdr:rowOff>133198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124325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31</xdr:row>
      <xdr:rowOff>27178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5226050"/>
          <a:ext cx="8382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96156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27178</xdr:rowOff>
    </xdr:from>
    <xdr:to>
      <xdr:col>111</xdr:col>
      <xdr:colOff>177800</xdr:colOff>
      <xdr:row>31</xdr:row>
      <xdr:rowOff>110617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34212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7239</xdr:rowOff>
    </xdr:from>
    <xdr:to>
      <xdr:col>107</xdr:col>
      <xdr:colOff>50800</xdr:colOff>
      <xdr:row>31</xdr:row>
      <xdr:rowOff>110617</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322189"/>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39641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157607</xdr:rowOff>
    </xdr:from>
    <xdr:to>
      <xdr:col>102</xdr:col>
      <xdr:colOff>114300</xdr:colOff>
      <xdr:row>31</xdr:row>
      <xdr:rowOff>7239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5129657"/>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18051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31750</xdr:rowOff>
    </xdr:from>
    <xdr:to>
      <xdr:col>116</xdr:col>
      <xdr:colOff>114300</xdr:colOff>
      <xdr:row>30</xdr:row>
      <xdr:rowOff>133350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156227</xdr:rowOff>
    </xdr:from>
    <xdr:ext cx="534377"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1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147828</xdr:rowOff>
    </xdr:from>
    <xdr:to>
      <xdr:col>112</xdr:col>
      <xdr:colOff>38100</xdr:colOff>
      <xdr:row>31</xdr:row>
      <xdr:rowOff>77978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2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94505</xdr:rowOff>
    </xdr:from>
    <xdr:ext cx="534377"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56111"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59817</xdr:rowOff>
    </xdr:from>
    <xdr:to>
      <xdr:col>107</xdr:col>
      <xdr:colOff>101600</xdr:colOff>
      <xdr:row>31</xdr:row>
      <xdr:rowOff>161417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6494</xdr:rowOff>
    </xdr:from>
    <xdr:ext cx="534377"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67111" y="51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127889</xdr:rowOff>
    </xdr:from>
    <xdr:to>
      <xdr:col>102</xdr:col>
      <xdr:colOff>165100</xdr:colOff>
      <xdr:row>31</xdr:row>
      <xdr:rowOff>58039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74566</xdr:rowOff>
    </xdr:from>
    <xdr:ext cx="534377"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278111"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106807</xdr:rowOff>
    </xdr:from>
    <xdr:to>
      <xdr:col>98</xdr:col>
      <xdr:colOff>38100</xdr:colOff>
      <xdr:row>30</xdr:row>
      <xdr:rowOff>36957</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53484</xdr:rowOff>
    </xdr:from>
    <xdr:ext cx="534377"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389111" y="48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総務費は、類似団体内平均値と比べてやや低い水準にある。令和５年度は前年度と比べて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24.7</a:t>
          </a:r>
          <a:r>
            <a:rPr kumimoji="1" lang="ja-JP" altLang="en-US" sz="1200">
              <a:latin typeface="ＭＳ Ｐゴシック" panose="020B0600070205080204" pitchFamily="50" charset="-128"/>
              <a:ea typeface="ＭＳ Ｐゴシック" panose="020B0600070205080204" pitchFamily="50" charset="-128"/>
            </a:rPr>
            <a:t>％減少した。これは大規模施設整備積立基金への積立の減などによる。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％増加した。これは電力・ガス・食料品等価格高騰緊急支援給付金の増などによる。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衛生費は、類似団体内平均値と同水準である。令和５年度は前年度と比べて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％減少した。これは新型コロナウイルス対策である自宅療養者配食サービスやワクチン接種事業に係る委託料の減などによる。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24.6</a:t>
          </a:r>
          <a:r>
            <a:rPr kumimoji="1" lang="ja-JP" altLang="en-US" sz="1200">
              <a:latin typeface="ＭＳ Ｐゴシック" panose="020B0600070205080204" pitchFamily="50" charset="-128"/>
              <a:ea typeface="ＭＳ Ｐゴシック" panose="020B0600070205080204" pitchFamily="50" charset="-128"/>
            </a:rPr>
            <a:t>％減少した。これは経営安定資金貸付金の減などによる。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教育費は、類似団体内平均値と比べて高い水準にある。令和５年度は前年度と比べて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％増加した。これは瑞穂公園陸上競技場整備や教育センター空調設備整備の増などによる。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諸支出金は、類似団体内平均値と比べて最も高い水準にある。これは交通事業などへの繰出が多額になっているためである。令和５年度は前年度と比較すると </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増加した。　これは、交通事業への特例債元金償還補助金の増などによる。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年度の財政調整基金残高は、義務的経費の増加等の財政需要に対応するための取崩しなどにより、前年度に比べ約</a:t>
          </a:r>
          <a:r>
            <a:rPr kumimoji="1" lang="en-US" altLang="ja-JP" sz="900">
              <a:latin typeface="ＭＳ ゴシック" pitchFamily="49" charset="-128"/>
              <a:ea typeface="ＭＳ ゴシック" pitchFamily="49" charset="-128"/>
            </a:rPr>
            <a:t>136</a:t>
          </a:r>
          <a:r>
            <a:rPr kumimoji="1" lang="ja-JP" altLang="en-US" sz="900">
              <a:latin typeface="ＭＳ ゴシック" pitchFamily="49" charset="-128"/>
              <a:ea typeface="ＭＳ ゴシック" pitchFamily="49" charset="-128"/>
            </a:rPr>
            <a:t>億円減少し、約</a:t>
          </a:r>
          <a:r>
            <a:rPr kumimoji="1" lang="en-US" altLang="ja-JP" sz="900">
              <a:latin typeface="ＭＳ ゴシック" pitchFamily="49" charset="-128"/>
              <a:ea typeface="ＭＳ ゴシック" pitchFamily="49" charset="-128"/>
            </a:rPr>
            <a:t>241</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2.13</a:t>
          </a:r>
          <a:r>
            <a:rPr kumimoji="1" lang="ja-JP" altLang="en-US" sz="900">
              <a:latin typeface="ＭＳ ゴシック" pitchFamily="49" charset="-128"/>
              <a:ea typeface="ＭＳ ゴシック" pitchFamily="49" charset="-128"/>
            </a:rPr>
            <a:t>ポイント減少した。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年度の歳入歳出差引が約</a:t>
          </a:r>
          <a:r>
            <a:rPr kumimoji="1" lang="en-US" altLang="ja-JP" sz="900">
              <a:latin typeface="ＭＳ ゴシック" pitchFamily="49" charset="-128"/>
              <a:ea typeface="ＭＳ ゴシック" pitchFamily="49" charset="-128"/>
            </a:rPr>
            <a:t>18</a:t>
          </a:r>
          <a:r>
            <a:rPr kumimoji="1" lang="ja-JP" altLang="en-US" sz="900">
              <a:latin typeface="ＭＳ ゴシック" pitchFamily="49" charset="-128"/>
              <a:ea typeface="ＭＳ ゴシック" pitchFamily="49" charset="-128"/>
            </a:rPr>
            <a:t>億円増加し、翌年度に繰り越すべき財源が約</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億円増加したことから、実質収支は約</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億円増加し、約</a:t>
          </a:r>
          <a:r>
            <a:rPr kumimoji="1" lang="en-US" altLang="ja-JP" sz="900">
              <a:latin typeface="ＭＳ ゴシック" pitchFamily="49" charset="-128"/>
              <a:ea typeface="ＭＳ ゴシック" pitchFamily="49" charset="-128"/>
            </a:rPr>
            <a:t>94</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0.16</a:t>
          </a:r>
          <a:r>
            <a:rPr kumimoji="1" lang="ja-JP" altLang="en-US" sz="900">
              <a:latin typeface="ＭＳ ゴシック" pitchFamily="49" charset="-128"/>
              <a:ea typeface="ＭＳ ゴシック" pitchFamily="49" charset="-128"/>
            </a:rPr>
            <a:t>ポイント増加した。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＜実質単年度収支／標準財政規模＞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年度は、財政調整基金への積立金が約</a:t>
          </a:r>
          <a:r>
            <a:rPr kumimoji="1" lang="en-US" altLang="ja-JP" sz="900">
              <a:latin typeface="ＭＳ ゴシック" pitchFamily="49" charset="-128"/>
              <a:ea typeface="ＭＳ ゴシック" pitchFamily="49" charset="-128"/>
            </a:rPr>
            <a:t>122</a:t>
          </a:r>
          <a:r>
            <a:rPr kumimoji="1" lang="ja-JP" altLang="en-US" sz="900">
              <a:latin typeface="ＭＳ ゴシック" pitchFamily="49" charset="-128"/>
              <a:ea typeface="ＭＳ ゴシック" pitchFamily="49" charset="-128"/>
            </a:rPr>
            <a:t>億円減少し、取崩し額が約</a:t>
          </a:r>
          <a:r>
            <a:rPr kumimoji="1" lang="en-US" altLang="ja-JP" sz="900">
              <a:latin typeface="ＭＳ ゴシック" pitchFamily="49" charset="-128"/>
              <a:ea typeface="ＭＳ ゴシック" pitchFamily="49" charset="-128"/>
            </a:rPr>
            <a:t>179</a:t>
          </a:r>
          <a:r>
            <a:rPr kumimoji="1" lang="ja-JP" altLang="en-US" sz="900">
              <a:latin typeface="ＭＳ ゴシック" pitchFamily="49" charset="-128"/>
              <a:ea typeface="ＭＳ ゴシック" pitchFamily="49" charset="-128"/>
            </a:rPr>
            <a:t>億円増加したことなどから、実質単年度収支は前年度と比べ約</a:t>
          </a:r>
          <a:r>
            <a:rPr kumimoji="1" lang="en-US" altLang="ja-JP" sz="900">
              <a:latin typeface="ＭＳ ゴシック" pitchFamily="49" charset="-128"/>
              <a:ea typeface="ＭＳ ゴシック" pitchFamily="49" charset="-128"/>
            </a:rPr>
            <a:t>271</a:t>
          </a:r>
          <a:r>
            <a:rPr kumimoji="1" lang="ja-JP" altLang="en-US" sz="900">
              <a:latin typeface="ＭＳ ゴシック" pitchFamily="49" charset="-128"/>
              <a:ea typeface="ＭＳ ゴシック" pitchFamily="49" charset="-128"/>
            </a:rPr>
            <a:t>億円減少した。そのため標準財政規模に対する割合は前年度に比べ</a:t>
          </a:r>
          <a:r>
            <a:rPr kumimoji="1" lang="en-US" altLang="ja-JP" sz="900">
              <a:latin typeface="ＭＳ ゴシック" pitchFamily="49" charset="-128"/>
              <a:ea typeface="ＭＳ ゴシック" pitchFamily="49" charset="-128"/>
            </a:rPr>
            <a:t>4.02</a:t>
          </a:r>
          <a:r>
            <a:rPr kumimoji="1" lang="ja-JP" altLang="en-US" sz="9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これは、水道事業会計等において建設改良費の増加に伴う流動資産の減により資金剰余額が減少したこと等によるものである。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104.8</v>
          </cell>
          <cell r="BX51">
            <v>104.4</v>
          </cell>
          <cell r="CF51">
            <v>94.2</v>
          </cell>
          <cell r="CN51">
            <v>88.6</v>
          </cell>
          <cell r="CV51">
            <v>83</v>
          </cell>
        </row>
        <row r="53">
          <cell r="BP53">
            <v>70.400000000000006</v>
          </cell>
          <cell r="BX53">
            <v>70.3</v>
          </cell>
          <cell r="CF53">
            <v>69.8</v>
          </cell>
          <cell r="CN53">
            <v>71.099999999999994</v>
          </cell>
          <cell r="CV53">
            <v>71.8</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104.8</v>
          </cell>
          <cell r="BX73">
            <v>104.4</v>
          </cell>
          <cell r="CF73">
            <v>94.2</v>
          </cell>
          <cell r="CN73">
            <v>88.6</v>
          </cell>
          <cell r="CV73">
            <v>83</v>
          </cell>
        </row>
        <row r="75">
          <cell r="BP75">
            <v>8.1999999999999993</v>
          </cell>
          <cell r="BX75">
            <v>7.9</v>
          </cell>
          <cell r="CF75">
            <v>7.2</v>
          </cell>
          <cell r="CN75">
            <v>6.8</v>
          </cell>
          <cell r="CV75">
            <v>6.4</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1412510019</v>
      </c>
      <c r="BO4" s="436"/>
      <c r="BP4" s="436"/>
      <c r="BQ4" s="436"/>
      <c r="BR4" s="436"/>
      <c r="BS4" s="436"/>
      <c r="BT4" s="436"/>
      <c r="BU4" s="437"/>
      <c r="BV4" s="435">
        <v>1435285544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1.2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1394832519</v>
      </c>
      <c r="BO5" s="407"/>
      <c r="BP5" s="407"/>
      <c r="BQ5" s="407"/>
      <c r="BR5" s="407"/>
      <c r="BS5" s="407"/>
      <c r="BT5" s="407"/>
      <c r="BU5" s="408"/>
      <c r="BV5" s="406">
        <v>1419455934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99.9</v>
      </c>
      <c r="CU5" s="404"/>
      <c r="CV5" s="404"/>
      <c r="CW5" s="404"/>
      <c r="CX5" s="404"/>
      <c r="CY5" s="404"/>
      <c r="CZ5" s="404"/>
      <c r="DA5" s="405"/>
      <c r="DB5" s="403">
        <v>97.8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17677500</v>
      </c>
      <c r="BO6" s="407"/>
      <c r="BP6" s="407"/>
      <c r="BQ6" s="407"/>
      <c r="BR6" s="407"/>
      <c r="BS6" s="407"/>
      <c r="BT6" s="407"/>
      <c r="BU6" s="408"/>
      <c r="BV6" s="406">
        <v>15829610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100.4</v>
      </c>
      <c r="CU6" s="550"/>
      <c r="CV6" s="550"/>
      <c r="CW6" s="550"/>
      <c r="CX6" s="550"/>
      <c r="CY6" s="550"/>
      <c r="CZ6" s="550"/>
      <c r="DA6" s="551"/>
      <c r="DB6" s="549">
        <v>99.4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8236585</v>
      </c>
      <c r="BO7" s="407"/>
      <c r="BP7" s="407"/>
      <c r="BQ7" s="407"/>
      <c r="BR7" s="407"/>
      <c r="BS7" s="407"/>
      <c r="BT7" s="407"/>
      <c r="BU7" s="408"/>
      <c r="BV7" s="406">
        <v>7627367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678205853</v>
      </c>
      <c r="CU7" s="407"/>
      <c r="CV7" s="407"/>
      <c r="CW7" s="407"/>
      <c r="CX7" s="407"/>
      <c r="CY7" s="407"/>
      <c r="CZ7" s="407"/>
      <c r="DA7" s="408"/>
      <c r="DB7" s="406">
        <v>664266118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9440915</v>
      </c>
      <c r="BO8" s="407"/>
      <c r="BP8" s="407"/>
      <c r="BQ8" s="407"/>
      <c r="BR8" s="407"/>
      <c r="BS8" s="407"/>
      <c r="BT8" s="407"/>
      <c r="BU8" s="408"/>
      <c r="BV8" s="406">
        <v>8202243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0.97</v>
      </c>
      <c r="CU8" s="510"/>
      <c r="CV8" s="510"/>
      <c r="CW8" s="510"/>
      <c r="CX8" s="510"/>
      <c r="CY8" s="510"/>
      <c r="CZ8" s="510"/>
      <c r="DA8" s="511"/>
      <c r="DB8" s="509">
        <v>0.98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2332176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1238672</v>
      </c>
      <c r="BO9" s="407"/>
      <c r="BP9" s="407"/>
      <c r="BQ9" s="407"/>
      <c r="BR9" s="407"/>
      <c r="BS9" s="407"/>
      <c r="BT9" s="407"/>
      <c r="BU9" s="408"/>
      <c r="BV9" s="406">
        <v>-2042546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13.7</v>
      </c>
      <c r="CU9" s="404"/>
      <c r="CV9" s="404"/>
      <c r="CW9" s="404"/>
      <c r="CX9" s="404"/>
      <c r="CY9" s="404"/>
      <c r="CZ9" s="404"/>
      <c r="DA9" s="405"/>
      <c r="DB9" s="403">
        <v>14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2295638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40345</v>
      </c>
      <c r="BO10" s="407"/>
      <c r="BP10" s="407"/>
      <c r="BQ10" s="407"/>
      <c r="BR10" s="407"/>
      <c r="BS10" s="407"/>
      <c r="BT10" s="407"/>
      <c r="BU10" s="408"/>
      <c r="BV10" s="406">
        <v>12258815</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854909</v>
      </c>
      <c r="BO11" s="407"/>
      <c r="BP11" s="407"/>
      <c r="BQ11" s="407"/>
      <c r="BR11" s="407"/>
      <c r="BS11" s="407"/>
      <c r="BT11" s="407"/>
      <c r="BU11" s="408"/>
      <c r="BV11" s="406">
        <v>1107238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2297745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17868816</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2204987</v>
      </c>
      <c r="S13" s="494"/>
      <c r="T13" s="494"/>
      <c r="U13" s="494"/>
      <c r="V13" s="495"/>
      <c r="W13" s="496" t="s">
        <v>131</v>
      </c>
      <c r="X13" s="392"/>
      <c r="Y13" s="392"/>
      <c r="Z13" s="392"/>
      <c r="AA13" s="392"/>
      <c r="AB13" s="393"/>
      <c r="AC13" s="359">
        <v>2762</v>
      </c>
      <c r="AD13" s="360"/>
      <c r="AE13" s="360"/>
      <c r="AF13" s="360"/>
      <c r="AG13" s="361"/>
      <c r="AH13" s="359">
        <v>2747</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-15734890</v>
      </c>
      <c r="BO13" s="407"/>
      <c r="BP13" s="407"/>
      <c r="BQ13" s="407"/>
      <c r="BR13" s="407"/>
      <c r="BS13" s="407"/>
      <c r="BT13" s="407"/>
      <c r="BU13" s="408"/>
      <c r="BV13" s="406">
        <v>11323507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2294854</v>
      </c>
      <c r="S14" s="494"/>
      <c r="T14" s="494"/>
      <c r="U14" s="494"/>
      <c r="V14" s="495"/>
      <c r="W14" s="497"/>
      <c r="X14" s="395"/>
      <c r="Y14" s="395"/>
      <c r="Z14" s="395"/>
      <c r="AA14" s="395"/>
      <c r="AB14" s="396"/>
      <c r="AC14" s="486">
        <v>0.3</v>
      </c>
      <c r="AD14" s="487"/>
      <c r="AE14" s="487"/>
      <c r="AF14" s="487"/>
      <c r="AG14" s="488"/>
      <c r="AH14" s="486">
        <v>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83</v>
      </c>
      <c r="CU14" s="504"/>
      <c r="CV14" s="504"/>
      <c r="CW14" s="504"/>
      <c r="CX14" s="504"/>
      <c r="CY14" s="504"/>
      <c r="CZ14" s="504"/>
      <c r="DA14" s="505"/>
      <c r="DB14" s="503">
        <v>88.6</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2208571</v>
      </c>
      <c r="S15" s="494"/>
      <c r="T15" s="494"/>
      <c r="U15" s="494"/>
      <c r="V15" s="495"/>
      <c r="W15" s="496" t="s">
        <v>137</v>
      </c>
      <c r="X15" s="392"/>
      <c r="Y15" s="392"/>
      <c r="Z15" s="392"/>
      <c r="AA15" s="392"/>
      <c r="AB15" s="393"/>
      <c r="AC15" s="359">
        <v>234552</v>
      </c>
      <c r="AD15" s="360"/>
      <c r="AE15" s="360"/>
      <c r="AF15" s="360"/>
      <c r="AG15" s="361"/>
      <c r="AH15" s="359">
        <v>250784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527022457</v>
      </c>
      <c r="BO15" s="436"/>
      <c r="BP15" s="436"/>
      <c r="BQ15" s="436"/>
      <c r="BR15" s="436"/>
      <c r="BS15" s="436"/>
      <c r="BT15" s="436"/>
      <c r="BU15" s="437"/>
      <c r="BV15" s="435">
        <v>507523737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24.6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535090979</v>
      </c>
      <c r="BO16" s="407"/>
      <c r="BP16" s="407"/>
      <c r="BQ16" s="407"/>
      <c r="BR16" s="407"/>
      <c r="BS16" s="407"/>
      <c r="BT16" s="407"/>
      <c r="BU16" s="408"/>
      <c r="BV16" s="406">
        <v>519375047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784506</v>
      </c>
      <c r="AD17" s="360"/>
      <c r="AE17" s="360"/>
      <c r="AF17" s="360"/>
      <c r="AG17" s="361"/>
      <c r="AH17" s="359">
        <v>764435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667137071</v>
      </c>
      <c r="BO17" s="407"/>
      <c r="BP17" s="407"/>
      <c r="BQ17" s="407"/>
      <c r="BR17" s="407"/>
      <c r="BS17" s="407"/>
      <c r="BT17" s="407"/>
      <c r="BU17" s="408"/>
      <c r="BV17" s="406">
        <v>641310052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326.45999999999998</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75.099999999999994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692660628</v>
      </c>
      <c r="BO18" s="407"/>
      <c r="BP18" s="407"/>
      <c r="BQ18" s="407"/>
      <c r="BR18" s="407"/>
      <c r="BS18" s="407"/>
      <c r="BT18" s="407"/>
      <c r="BU18" s="408"/>
      <c r="BV18" s="406">
        <v>680767455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7144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861485554</v>
      </c>
      <c r="BO19" s="407"/>
      <c r="BP19" s="407"/>
      <c r="BQ19" s="407"/>
      <c r="BR19" s="407"/>
      <c r="BS19" s="407"/>
      <c r="BT19" s="407"/>
      <c r="BU19" s="408"/>
      <c r="BV19" s="406">
        <v>825338695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1122103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1377752258</v>
      </c>
      <c r="BO22" s="436"/>
      <c r="BP22" s="436"/>
      <c r="BQ22" s="436"/>
      <c r="BR22" s="436"/>
      <c r="BS22" s="436"/>
      <c r="BT22" s="436"/>
      <c r="BU22" s="437"/>
      <c r="BV22" s="435">
        <v>1381520504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220189048</v>
      </c>
      <c r="BO23" s="407"/>
      <c r="BP23" s="407"/>
      <c r="BQ23" s="407"/>
      <c r="BR23" s="407"/>
      <c r="BS23" s="407"/>
      <c r="BT23" s="407"/>
      <c r="BU23" s="408"/>
      <c r="BV23" s="406">
        <v>231718085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5000</v>
      </c>
      <c r="R24" s="360"/>
      <c r="S24" s="360"/>
      <c r="T24" s="360"/>
      <c r="U24" s="360"/>
      <c r="V24" s="361"/>
      <c r="W24" s="449"/>
      <c r="X24" s="386"/>
      <c r="Y24" s="387"/>
      <c r="Z24" s="362" t="s">
        <v>162</v>
      </c>
      <c r="AA24" s="363"/>
      <c r="AB24" s="363"/>
      <c r="AC24" s="363"/>
      <c r="AD24" s="363"/>
      <c r="AE24" s="363"/>
      <c r="AF24" s="363"/>
      <c r="AG24" s="364"/>
      <c r="AH24" s="359">
        <v>16803</v>
      </c>
      <c r="AI24" s="360"/>
      <c r="AJ24" s="360"/>
      <c r="AK24" s="360"/>
      <c r="AL24" s="361"/>
      <c r="AM24" s="359">
        <v>52190118</v>
      </c>
      <c r="AN24" s="360"/>
      <c r="AO24" s="360"/>
      <c r="AP24" s="360"/>
      <c r="AQ24" s="360"/>
      <c r="AR24" s="361"/>
      <c r="AS24" s="359">
        <v>3106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1108782966</v>
      </c>
      <c r="BO24" s="407"/>
      <c r="BP24" s="407"/>
      <c r="BQ24" s="407"/>
      <c r="BR24" s="407"/>
      <c r="BS24" s="407"/>
      <c r="BT24" s="407"/>
      <c r="BU24" s="408"/>
      <c r="BV24" s="406">
        <v>1081166850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3</v>
      </c>
      <c r="M25" s="360"/>
      <c r="N25" s="360"/>
      <c r="O25" s="360"/>
      <c r="P25" s="361"/>
      <c r="Q25" s="359">
        <v>9468</v>
      </c>
      <c r="R25" s="360"/>
      <c r="S25" s="360"/>
      <c r="T25" s="360"/>
      <c r="U25" s="360"/>
      <c r="V25" s="361"/>
      <c r="W25" s="449"/>
      <c r="X25" s="386"/>
      <c r="Y25" s="387"/>
      <c r="Z25" s="362" t="s">
        <v>165</v>
      </c>
      <c r="AA25" s="363"/>
      <c r="AB25" s="363"/>
      <c r="AC25" s="363"/>
      <c r="AD25" s="363"/>
      <c r="AE25" s="363"/>
      <c r="AF25" s="363"/>
      <c r="AG25" s="364"/>
      <c r="AH25" s="359">
        <v>2358</v>
      </c>
      <c r="AI25" s="360"/>
      <c r="AJ25" s="360"/>
      <c r="AK25" s="360"/>
      <c r="AL25" s="361"/>
      <c r="AM25" s="359">
        <v>7031556</v>
      </c>
      <c r="AN25" s="360"/>
      <c r="AO25" s="360"/>
      <c r="AP25" s="360"/>
      <c r="AQ25" s="360"/>
      <c r="AR25" s="361"/>
      <c r="AS25" s="359">
        <v>2982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333190328</v>
      </c>
      <c r="BO25" s="436"/>
      <c r="BP25" s="436"/>
      <c r="BQ25" s="436"/>
      <c r="BR25" s="436"/>
      <c r="BS25" s="436"/>
      <c r="BT25" s="436"/>
      <c r="BU25" s="437"/>
      <c r="BV25" s="435">
        <v>255808888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5827</v>
      </c>
      <c r="R26" s="360"/>
      <c r="S26" s="360"/>
      <c r="T26" s="360"/>
      <c r="U26" s="360"/>
      <c r="V26" s="361"/>
      <c r="W26" s="449"/>
      <c r="X26" s="386"/>
      <c r="Y26" s="387"/>
      <c r="Z26" s="362" t="s">
        <v>168</v>
      </c>
      <c r="AA26" s="417"/>
      <c r="AB26" s="417"/>
      <c r="AC26" s="417"/>
      <c r="AD26" s="417"/>
      <c r="AE26" s="417"/>
      <c r="AF26" s="417"/>
      <c r="AG26" s="418"/>
      <c r="AH26" s="359">
        <v>2115</v>
      </c>
      <c r="AI26" s="360"/>
      <c r="AJ26" s="360"/>
      <c r="AK26" s="360"/>
      <c r="AL26" s="361"/>
      <c r="AM26" s="359">
        <v>6789150</v>
      </c>
      <c r="AN26" s="360"/>
      <c r="AO26" s="360"/>
      <c r="AP26" s="360"/>
      <c r="AQ26" s="360"/>
      <c r="AR26" s="361"/>
      <c r="AS26" s="359">
        <v>3210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8448275</v>
      </c>
      <c r="BO26" s="407"/>
      <c r="BP26" s="407"/>
      <c r="BQ26" s="407"/>
      <c r="BR26" s="407"/>
      <c r="BS26" s="407"/>
      <c r="BT26" s="407"/>
      <c r="BU26" s="408"/>
      <c r="BV26" s="406">
        <v>8317925</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10413</v>
      </c>
      <c r="R27" s="360"/>
      <c r="S27" s="360"/>
      <c r="T27" s="360"/>
      <c r="U27" s="360"/>
      <c r="V27" s="361"/>
      <c r="W27" s="449"/>
      <c r="X27" s="386"/>
      <c r="Y27" s="387"/>
      <c r="Z27" s="362" t="s">
        <v>171</v>
      </c>
      <c r="AA27" s="363"/>
      <c r="AB27" s="363"/>
      <c r="AC27" s="363"/>
      <c r="AD27" s="363"/>
      <c r="AE27" s="363"/>
      <c r="AF27" s="363"/>
      <c r="AG27" s="364"/>
      <c r="AH27" s="359">
        <v>11437</v>
      </c>
      <c r="AI27" s="360"/>
      <c r="AJ27" s="360"/>
      <c r="AK27" s="360"/>
      <c r="AL27" s="361"/>
      <c r="AM27" s="359">
        <v>40483508</v>
      </c>
      <c r="AN27" s="360"/>
      <c r="AO27" s="360"/>
      <c r="AP27" s="360"/>
      <c r="AQ27" s="360"/>
      <c r="AR27" s="361"/>
      <c r="AS27" s="359">
        <v>3540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2283000</v>
      </c>
      <c r="BO27" s="441"/>
      <c r="BP27" s="441"/>
      <c r="BQ27" s="441"/>
      <c r="BR27" s="441"/>
      <c r="BS27" s="441"/>
      <c r="BT27" s="441"/>
      <c r="BU27" s="442"/>
      <c r="BV27" s="440">
        <v>2283000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9163</v>
      </c>
      <c r="R28" s="360"/>
      <c r="S28" s="360"/>
      <c r="T28" s="360"/>
      <c r="U28" s="360"/>
      <c r="V28" s="361"/>
      <c r="W28" s="449"/>
      <c r="X28" s="386"/>
      <c r="Y28" s="387"/>
      <c r="Z28" s="362" t="s">
        <v>174</v>
      </c>
      <c r="AA28" s="363"/>
      <c r="AB28" s="363"/>
      <c r="AC28" s="363"/>
      <c r="AD28" s="363"/>
      <c r="AE28" s="363"/>
      <c r="AF28" s="363"/>
      <c r="AG28" s="364"/>
      <c r="AH28" s="359">
        <v>130</v>
      </c>
      <c r="AI28" s="360"/>
      <c r="AJ28" s="360"/>
      <c r="AK28" s="360"/>
      <c r="AL28" s="361"/>
      <c r="AM28" s="359">
        <v>449410</v>
      </c>
      <c r="AN28" s="360"/>
      <c r="AO28" s="360"/>
      <c r="AP28" s="360"/>
      <c r="AQ28" s="360"/>
      <c r="AR28" s="361"/>
      <c r="AS28" s="359">
        <v>3457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24078588</v>
      </c>
      <c r="BO28" s="436"/>
      <c r="BP28" s="436"/>
      <c r="BQ28" s="436"/>
      <c r="BR28" s="436"/>
      <c r="BS28" s="436"/>
      <c r="BT28" s="436"/>
      <c r="BU28" s="437"/>
      <c r="BV28" s="435">
        <v>37717059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66</v>
      </c>
      <c r="M29" s="360"/>
      <c r="N29" s="360"/>
      <c r="O29" s="360"/>
      <c r="P29" s="361"/>
      <c r="Q29" s="359">
        <v>8415</v>
      </c>
      <c r="R29" s="360"/>
      <c r="S29" s="360"/>
      <c r="T29" s="360"/>
      <c r="U29" s="360"/>
      <c r="V29" s="361"/>
      <c r="W29" s="450"/>
      <c r="X29" s="451"/>
      <c r="Y29" s="452"/>
      <c r="Z29" s="362" t="s">
        <v>177</v>
      </c>
      <c r="AA29" s="363"/>
      <c r="AB29" s="363"/>
      <c r="AC29" s="363"/>
      <c r="AD29" s="363"/>
      <c r="AE29" s="363"/>
      <c r="AF29" s="363"/>
      <c r="AG29" s="364"/>
      <c r="AH29" s="359">
        <v>28370</v>
      </c>
      <c r="AI29" s="360"/>
      <c r="AJ29" s="360"/>
      <c r="AK29" s="360"/>
      <c r="AL29" s="361"/>
      <c r="AM29" s="359">
        <v>93123036</v>
      </c>
      <c r="AN29" s="360"/>
      <c r="AO29" s="360"/>
      <c r="AP29" s="360"/>
      <c r="AQ29" s="360"/>
      <c r="AR29" s="361"/>
      <c r="AS29" s="359">
        <v>3282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8193558</v>
      </c>
      <c r="BO29" s="407"/>
      <c r="BP29" s="407"/>
      <c r="BQ29" s="407"/>
      <c r="BR29" s="407"/>
      <c r="BS29" s="407"/>
      <c r="BT29" s="407"/>
      <c r="BU29" s="408"/>
      <c r="BV29" s="406">
        <v>5988881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65500197</v>
      </c>
      <c r="BO30" s="441"/>
      <c r="BP30" s="441"/>
      <c r="BQ30" s="441"/>
      <c r="BR30" s="441"/>
      <c r="BS30" s="441"/>
      <c r="BT30" s="441"/>
      <c r="BU30" s="442"/>
      <c r="BV30" s="440">
        <v>57373380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7</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10</v>
      </c>
      <c r="AN34" s="354"/>
      <c r="AO34" s="355" t="str">
        <f>IF('各会計、関係団体の財政状況及び健全化判断比率'!B31="","",'各会計、関係団体の財政状況及び健全化判断比率'!B31)</f>
        <v>自動車運送事業会計</v>
      </c>
      <c r="AP34" s="355"/>
      <c r="AQ34" s="355"/>
      <c r="AR34" s="355"/>
      <c r="AS34" s="355"/>
      <c r="AT34" s="355"/>
      <c r="AU34" s="355"/>
      <c r="AV34" s="355"/>
      <c r="AW34" s="355"/>
      <c r="AX34" s="355"/>
      <c r="AY34" s="355"/>
      <c r="AZ34" s="355"/>
      <c r="BA34" s="355"/>
      <c r="BB34" s="355"/>
      <c r="BC34" s="355"/>
      <c r="BD34" s="175"/>
      <c r="BE34" s="354">
        <f>IF(BG34="","",MAX(C34:D43,U34:V43,AM34:AN43)+1)</f>
        <v>15</v>
      </c>
      <c r="BF34" s="354"/>
      <c r="BG34" s="355" t="str">
        <f>IF('各会計、関係団体の財政状況及び健全化判断比率'!B36="","",'各会計、関係団体の財政状況及び健全化判断比率'!B36)</f>
        <v>市場及びと畜場特別会計</v>
      </c>
      <c r="BH34" s="355"/>
      <c r="BI34" s="355"/>
      <c r="BJ34" s="355"/>
      <c r="BK34" s="355"/>
      <c r="BL34" s="355"/>
      <c r="BM34" s="355"/>
      <c r="BN34" s="355"/>
      <c r="BO34" s="355"/>
      <c r="BP34" s="355"/>
      <c r="BQ34" s="355"/>
      <c r="BR34" s="355"/>
      <c r="BS34" s="355"/>
      <c r="BT34" s="355"/>
      <c r="BU34" s="355"/>
      <c r="BV34" s="175"/>
      <c r="BW34" s="354">
        <f>IF(BY34="","",MAX(C34:D43,U34:V43,AM34:AN43,BE34:BF43)+1)</f>
        <v>18</v>
      </c>
      <c r="BX34" s="354"/>
      <c r="BY34" s="355" t="str">
        <f>IF('各会計、関係団体の財政状況及び健全化判断比率'!B68="","",'各会計、関係団体の財政状況及び健全化判断比率'!B68)</f>
        <v>名古屋港管理組合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27</v>
      </c>
      <c r="CP34" s="354"/>
      <c r="CQ34" s="355" t="str">
        <f>IF('各会計、関係団体の財政状況及び健全化判断比率'!BS7="","",'各会計、関係団体の財政状況及び健全化判断比率'!BS7)</f>
        <v>名古屋国際センター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母子父子寡婦福祉資金貸付金特別会計</v>
      </c>
      <c r="F35" s="355"/>
      <c r="G35" s="355"/>
      <c r="H35" s="355"/>
      <c r="I35" s="355"/>
      <c r="J35" s="355"/>
      <c r="K35" s="355"/>
      <c r="L35" s="355"/>
      <c r="M35" s="355"/>
      <c r="N35" s="355"/>
      <c r="O35" s="355"/>
      <c r="P35" s="355"/>
      <c r="Q35" s="355"/>
      <c r="R35" s="355"/>
      <c r="S35" s="355"/>
      <c r="T35" s="175"/>
      <c r="U35" s="354">
        <f>IF(W35="","",U34+1)</f>
        <v>8</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11</v>
      </c>
      <c r="AN35" s="354"/>
      <c r="AO35" s="355" t="str">
        <f>IF('各会計、関係団体の財政状況及び健全化判断比率'!B32="","",'各会計、関係団体の財政状況及び健全化判断比率'!B32)</f>
        <v>高速度鉄道事業会計</v>
      </c>
      <c r="AP35" s="355"/>
      <c r="AQ35" s="355"/>
      <c r="AR35" s="355"/>
      <c r="AS35" s="355"/>
      <c r="AT35" s="355"/>
      <c r="AU35" s="355"/>
      <c r="AV35" s="355"/>
      <c r="AW35" s="355"/>
      <c r="AX35" s="355"/>
      <c r="AY35" s="355"/>
      <c r="AZ35" s="355"/>
      <c r="BA35" s="355"/>
      <c r="BB35" s="355"/>
      <c r="BC35" s="355"/>
      <c r="BD35" s="175"/>
      <c r="BE35" s="354">
        <f t="shared" ref="BE35:BE43" si="1">IF(BG35="","",BE34+1)</f>
        <v>16</v>
      </c>
      <c r="BF35" s="354"/>
      <c r="BG35" s="355" t="str">
        <f>IF('各会計、関係団体の財政状況及び健全化判断比率'!B37="","",'各会計、関係団体の財政状況及び健全化判断比率'!B37)</f>
        <v>名古屋城天守閣特別会計</v>
      </c>
      <c r="BH35" s="355"/>
      <c r="BI35" s="355"/>
      <c r="BJ35" s="355"/>
      <c r="BK35" s="355"/>
      <c r="BL35" s="355"/>
      <c r="BM35" s="355"/>
      <c r="BN35" s="355"/>
      <c r="BO35" s="355"/>
      <c r="BP35" s="355"/>
      <c r="BQ35" s="355"/>
      <c r="BR35" s="355"/>
      <c r="BS35" s="355"/>
      <c r="BT35" s="355"/>
      <c r="BU35" s="355"/>
      <c r="BV35" s="175"/>
      <c r="BW35" s="354">
        <f t="shared" ref="BW35:BW43" si="2">IF(BY35="","",BW34+1)</f>
        <v>19</v>
      </c>
      <c r="BX35" s="354"/>
      <c r="BY35" s="355" t="str">
        <f>IF('各会計、関係団体の財政状況及び健全化判断比率'!B69="","",'各会計、関係団体の財政状況及び健全化判断比率'!B69)</f>
        <v>名古屋港管理組合　基金特別会計</v>
      </c>
      <c r="BZ35" s="355"/>
      <c r="CA35" s="355"/>
      <c r="CB35" s="355"/>
      <c r="CC35" s="355"/>
      <c r="CD35" s="355"/>
      <c r="CE35" s="355"/>
      <c r="CF35" s="355"/>
      <c r="CG35" s="355"/>
      <c r="CH35" s="355"/>
      <c r="CI35" s="355"/>
      <c r="CJ35" s="355"/>
      <c r="CK35" s="355"/>
      <c r="CL35" s="355"/>
      <c r="CM35" s="355"/>
      <c r="CN35" s="175"/>
      <c r="CO35" s="354">
        <f t="shared" ref="CO35:CO43" si="3">IF(CQ35="","",CO34+1)</f>
        <v>28</v>
      </c>
      <c r="CP35" s="354"/>
      <c r="CQ35" s="355" t="str">
        <f>IF('各会計、関係団体の財政状況及び健全化判断比率'!BS8="","",'各会計、関係団体の財政状況及び健全化判断比率'!BS8)</f>
        <v>名古屋市民休暇村管理公社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土地区画整理組合貸付金特別会計</v>
      </c>
      <c r="F36" s="355"/>
      <c r="G36" s="355"/>
      <c r="H36" s="355"/>
      <c r="I36" s="355"/>
      <c r="J36" s="355"/>
      <c r="K36" s="355"/>
      <c r="L36" s="355"/>
      <c r="M36" s="355"/>
      <c r="N36" s="355"/>
      <c r="O36" s="355"/>
      <c r="P36" s="355"/>
      <c r="Q36" s="355"/>
      <c r="R36" s="355"/>
      <c r="S36" s="355"/>
      <c r="T36" s="175"/>
      <c r="U36" s="354">
        <f t="shared" ref="U36:U43" si="4">IF(W36="","",U35+1)</f>
        <v>9</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f t="shared" si="0"/>
        <v>12</v>
      </c>
      <c r="AN36" s="354"/>
      <c r="AO36" s="355" t="str">
        <f>IF('各会計、関係団体の財政状況及び健全化判断比率'!B33="","",'各会計、関係団体の財政状況及び健全化判断比率'!B33)</f>
        <v>水道事業会計</v>
      </c>
      <c r="AP36" s="355"/>
      <c r="AQ36" s="355"/>
      <c r="AR36" s="355"/>
      <c r="AS36" s="355"/>
      <c r="AT36" s="355"/>
      <c r="AU36" s="355"/>
      <c r="AV36" s="355"/>
      <c r="AW36" s="355"/>
      <c r="AX36" s="355"/>
      <c r="AY36" s="355"/>
      <c r="AZ36" s="355"/>
      <c r="BA36" s="355"/>
      <c r="BB36" s="355"/>
      <c r="BC36" s="355"/>
      <c r="BD36" s="175"/>
      <c r="BE36" s="354">
        <f t="shared" si="1"/>
        <v>17</v>
      </c>
      <c r="BF36" s="354"/>
      <c r="BG36" s="355" t="str">
        <f>IF('各会計、関係団体の財政状況及び健全化判断比率'!B38="","",'各会計、関係団体の財政状況及び健全化判断比率'!B38)</f>
        <v>市街地再開発事業特別会計</v>
      </c>
      <c r="BH36" s="355"/>
      <c r="BI36" s="355"/>
      <c r="BJ36" s="355"/>
      <c r="BK36" s="355"/>
      <c r="BL36" s="355"/>
      <c r="BM36" s="355"/>
      <c r="BN36" s="355"/>
      <c r="BO36" s="355"/>
      <c r="BP36" s="355"/>
      <c r="BQ36" s="355"/>
      <c r="BR36" s="355"/>
      <c r="BS36" s="355"/>
      <c r="BT36" s="355"/>
      <c r="BU36" s="355"/>
      <c r="BV36" s="175"/>
      <c r="BW36" s="354">
        <f t="shared" si="2"/>
        <v>20</v>
      </c>
      <c r="BX36" s="354"/>
      <c r="BY36" s="355" t="str">
        <f>IF('各会計、関係団体の財政状況及び健全化判断比率'!B70="","",'各会計、関係団体の財政状況及び健全化判断比率'!B70)</f>
        <v>名古屋港管理組合　施設運営事業会計</v>
      </c>
      <c r="BZ36" s="355"/>
      <c r="CA36" s="355"/>
      <c r="CB36" s="355"/>
      <c r="CC36" s="355"/>
      <c r="CD36" s="355"/>
      <c r="CE36" s="355"/>
      <c r="CF36" s="355"/>
      <c r="CG36" s="355"/>
      <c r="CH36" s="355"/>
      <c r="CI36" s="355"/>
      <c r="CJ36" s="355"/>
      <c r="CK36" s="355"/>
      <c r="CL36" s="355"/>
      <c r="CM36" s="355"/>
      <c r="CN36" s="175"/>
      <c r="CO36" s="354">
        <f t="shared" si="3"/>
        <v>29</v>
      </c>
      <c r="CP36" s="354"/>
      <c r="CQ36" s="355" t="str">
        <f>IF('各会計、関係団体の財政状況及び健全化判断比率'!BS9="","",'各会計、関係団体の財政状況及び健全化判断比率'!BS9)</f>
        <v>名古屋フィルハーモニー交響楽団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f>IF(E37="","",C36+1)</f>
        <v>4</v>
      </c>
      <c r="D37" s="354"/>
      <c r="E37" s="355" t="str">
        <f>IF('各会計、関係団体の財政状況及び健全化判断比率'!B10="","",'各会計、関係団体の財政状況及び健全化判断比率'!B10)</f>
        <v>墓地公園整備事業特別会計</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13</v>
      </c>
      <c r="AN37" s="354"/>
      <c r="AO37" s="355" t="str">
        <f>IF('各会計、関係団体の財政状況及び健全化判断比率'!B34="","",'各会計、関係団体の財政状況及び健全化判断比率'!B34)</f>
        <v>工業用水道事業会計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21</v>
      </c>
      <c r="BX37" s="354"/>
      <c r="BY37" s="355" t="str">
        <f>IF('各会計、関係団体の財政状況及び健全化判断比率'!B71="","",'各会計、関係団体の財政状況及び健全化判断比率'!B71)</f>
        <v>名古屋港管理組合　埋立事業会計</v>
      </c>
      <c r="BZ37" s="355"/>
      <c r="CA37" s="355"/>
      <c r="CB37" s="355"/>
      <c r="CC37" s="355"/>
      <c r="CD37" s="355"/>
      <c r="CE37" s="355"/>
      <c r="CF37" s="355"/>
      <c r="CG37" s="355"/>
      <c r="CH37" s="355"/>
      <c r="CI37" s="355"/>
      <c r="CJ37" s="355"/>
      <c r="CK37" s="355"/>
      <c r="CL37" s="355"/>
      <c r="CM37" s="355"/>
      <c r="CN37" s="175"/>
      <c r="CO37" s="354">
        <f t="shared" si="3"/>
        <v>30</v>
      </c>
      <c r="CP37" s="354"/>
      <c r="CQ37" s="355" t="str">
        <f>IF('各会計、関係団体の財政状況及び健全化判断比率'!BS10="","",'各会計、関係団体の財政状況及び健全化判断比率'!BS10)</f>
        <v>名古屋市文化振興事業団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f t="shared" ref="C38:C43" si="5">IF(E38="","",C37+1)</f>
        <v>5</v>
      </c>
      <c r="D38" s="354"/>
      <c r="E38" s="355" t="str">
        <f>IF('各会計、関係団体の財政状況及び健全化判断比率'!B11="","",'各会計、関係団体の財政状況及び健全化判断比率'!B11)</f>
        <v>用地先行取得特別会計</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14</v>
      </c>
      <c r="AN38" s="354"/>
      <c r="AO38" s="355" t="str">
        <f>IF('各会計、関係団体の財政状況及び健全化判断比率'!B35="","",'各会計、関係団体の財政状況及び健全化判断比率'!B35)</f>
        <v>下水道事業会計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22</v>
      </c>
      <c r="BX38" s="354"/>
      <c r="BY38" s="355" t="str">
        <f>IF('各会計、関係団体の財政状況及び健全化判断比率'!B72="","",'各会計、関係団体の財政状況及び健全化判断比率'!B72)</f>
        <v>愛知県競馬組合</v>
      </c>
      <c r="BZ38" s="355"/>
      <c r="CA38" s="355"/>
      <c r="CB38" s="355"/>
      <c r="CC38" s="355"/>
      <c r="CD38" s="355"/>
      <c r="CE38" s="355"/>
      <c r="CF38" s="355"/>
      <c r="CG38" s="355"/>
      <c r="CH38" s="355"/>
      <c r="CI38" s="355"/>
      <c r="CJ38" s="355"/>
      <c r="CK38" s="355"/>
      <c r="CL38" s="355"/>
      <c r="CM38" s="355"/>
      <c r="CN38" s="175"/>
      <c r="CO38" s="354">
        <f t="shared" si="3"/>
        <v>31</v>
      </c>
      <c r="CP38" s="354"/>
      <c r="CQ38" s="355" t="str">
        <f>IF('各会計、関係団体の財政状況及び健全化判断比率'!BS11="","",'各会計、関係団体の財政状況及び健全化判断比率'!BS11)</f>
        <v>名古屋産業振興公社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f t="shared" si="5"/>
        <v>6</v>
      </c>
      <c r="D39" s="354"/>
      <c r="E39" s="355" t="str">
        <f>IF('各会計、関係団体の財政状況及び健全化判断比率'!B12="","",'各会計、関係団体の財政状況及び健全化判断比率'!B12)</f>
        <v>公債特別会計</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23</v>
      </c>
      <c r="BX39" s="354"/>
      <c r="BY39" s="355" t="str">
        <f>IF('各会計、関係団体の財政状況及び健全化判断比率'!B73="","",'各会計、関係団体の財政状況及び健全化判断比率'!B73)</f>
        <v>名古屋競輪組合　一般会計</v>
      </c>
      <c r="BZ39" s="355"/>
      <c r="CA39" s="355"/>
      <c r="CB39" s="355"/>
      <c r="CC39" s="355"/>
      <c r="CD39" s="355"/>
      <c r="CE39" s="355"/>
      <c r="CF39" s="355"/>
      <c r="CG39" s="355"/>
      <c r="CH39" s="355"/>
      <c r="CI39" s="355"/>
      <c r="CJ39" s="355"/>
      <c r="CK39" s="355"/>
      <c r="CL39" s="355"/>
      <c r="CM39" s="355"/>
      <c r="CN39" s="175"/>
      <c r="CO39" s="354">
        <f t="shared" si="3"/>
        <v>32</v>
      </c>
      <c r="CP39" s="354"/>
      <c r="CQ39" s="355" t="str">
        <f>IF('各会計、関係団体の財政状況及び健全化判断比率'!BS12="","",'各会計、関係団体の財政状況及び健全化判断比率'!BS12)</f>
        <v>名古屋市中小企業共済会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24</v>
      </c>
      <c r="BX40" s="354"/>
      <c r="BY40" s="355" t="str">
        <f>IF('各会計、関係団体の財政状況及び健全化判断比率'!B74="","",'各会計、関係団体の財政状況及び健全化判断比率'!B74)</f>
        <v>名古屋競輪組合　競輪事業特別会計</v>
      </c>
      <c r="BZ40" s="355"/>
      <c r="CA40" s="355"/>
      <c r="CB40" s="355"/>
      <c r="CC40" s="355"/>
      <c r="CD40" s="355"/>
      <c r="CE40" s="355"/>
      <c r="CF40" s="355"/>
      <c r="CG40" s="355"/>
      <c r="CH40" s="355"/>
      <c r="CI40" s="355"/>
      <c r="CJ40" s="355"/>
      <c r="CK40" s="355"/>
      <c r="CL40" s="355"/>
      <c r="CM40" s="355"/>
      <c r="CN40" s="175"/>
      <c r="CO40" s="354">
        <f t="shared" si="3"/>
        <v>33</v>
      </c>
      <c r="CP40" s="354"/>
      <c r="CQ40" s="355" t="str">
        <f>IF('各会計、関係団体の財政状況及び健全化判断比率'!BS13="","",'各会計、関係団体の財政状況及び健全化判断比率'!BS13)</f>
        <v>名古屋食肉公社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25</v>
      </c>
      <c r="BX41" s="354"/>
      <c r="BY41" s="355" t="str">
        <f>IF('各会計、関係団体の財政状況及び健全化判断比率'!B75="","",'各会計、関係団体の財政状況及び健全化判断比率'!B75)</f>
        <v>愛知県後期高齢者医療広域連合　一般会計</v>
      </c>
      <c r="BZ41" s="355"/>
      <c r="CA41" s="355"/>
      <c r="CB41" s="355"/>
      <c r="CC41" s="355"/>
      <c r="CD41" s="355"/>
      <c r="CE41" s="355"/>
      <c r="CF41" s="355"/>
      <c r="CG41" s="355"/>
      <c r="CH41" s="355"/>
      <c r="CI41" s="355"/>
      <c r="CJ41" s="355"/>
      <c r="CK41" s="355"/>
      <c r="CL41" s="355"/>
      <c r="CM41" s="355"/>
      <c r="CN41" s="175"/>
      <c r="CO41" s="354">
        <f t="shared" si="3"/>
        <v>34</v>
      </c>
      <c r="CP41" s="354"/>
      <c r="CQ41" s="355" t="str">
        <f>IF('各会計、関係団体の財政状況及び健全化判断比率'!BS14="","",'各会計、関係団体の財政状況及び健全化判断比率'!BS14)</f>
        <v>名古屋市小規模事業金融公社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26</v>
      </c>
      <c r="BX42" s="354"/>
      <c r="BY42" s="355" t="str">
        <f>IF('各会計、関係団体の財政状況及び健全化判断比率'!B76="","",'各会計、関係団体の財政状況及び健全化判断比率'!B76)</f>
        <v>愛知県後期高齢者医療広域連合　後期高齢者医療特別会計</v>
      </c>
      <c r="BZ42" s="355"/>
      <c r="CA42" s="355"/>
      <c r="CB42" s="355"/>
      <c r="CC42" s="355"/>
      <c r="CD42" s="355"/>
      <c r="CE42" s="355"/>
      <c r="CF42" s="355"/>
      <c r="CG42" s="355"/>
      <c r="CH42" s="355"/>
      <c r="CI42" s="355"/>
      <c r="CJ42" s="355"/>
      <c r="CK42" s="355"/>
      <c r="CL42" s="355"/>
      <c r="CM42" s="355"/>
      <c r="CN42" s="175"/>
      <c r="CO42" s="354">
        <f t="shared" si="3"/>
        <v>35</v>
      </c>
      <c r="CP42" s="354"/>
      <c r="CQ42" s="355" t="str">
        <f>IF('各会計、関係団体の財政状況及び健全化判断比率'!BS15="","",'各会計、関係団体の財政状況及び健全化判断比率'!BS15)</f>
        <v>名古屋観光コンベンションビューロー</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36</v>
      </c>
      <c r="CP43" s="354"/>
      <c r="CQ43" s="355" t="str">
        <f>IF('各会計、関係団体の財政状況及び健全化判断比率'!BS16="","",'各会計、関係団体の財政状況及び健全化判断比率'!BS16)</f>
        <v>名古屋まちづくり公社</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bjB4+iOn0aftx8EosTsymoM1NkAimTRq9sEGxp17TqfD8BJiH2ol5iHME2+DGDaGIg6YDnWPQMWHwoUctSi6g==" saltValue="moEuC1Z/s9/WXCkkkxnA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36" t="s">
        <v>544</v>
      </c>
      <c r="D34" s="1136"/>
      <c r="E34" s="1137"/>
      <c r="F34" s="32">
        <v>4.32</v>
      </c>
      <c r="G34" s="33">
        <v>3.42</v>
      </c>
      <c r="H34" s="33">
        <v>3.95</v>
      </c>
      <c r="I34" s="33">
        <v>3.98</v>
      </c>
      <c r="J34" s="34">
        <v>3.47</v>
      </c>
      <c r="K34" s="22"/>
      <c r="L34" s="22"/>
      <c r="M34" s="22"/>
      <c r="N34" s="22"/>
      <c r="O34" s="22"/>
      <c r="P34" s="22"/>
    </row>
    <row r="35" spans="1:16" ht="39" customHeight="1" x14ac:dyDescent="0.2">
      <c r="A35" s="22"/>
      <c r="B35" s="35"/>
      <c r="C35" s="1132" t="s">
        <v>545</v>
      </c>
      <c r="D35" s="1132"/>
      <c r="E35" s="1133"/>
      <c r="F35" s="36">
        <v>5.37</v>
      </c>
      <c r="G35" s="37">
        <v>4.8</v>
      </c>
      <c r="H35" s="37">
        <v>4.55</v>
      </c>
      <c r="I35" s="37">
        <v>4.01</v>
      </c>
      <c r="J35" s="38">
        <v>3.36</v>
      </c>
      <c r="K35" s="22"/>
      <c r="L35" s="22"/>
      <c r="M35" s="22"/>
      <c r="N35" s="22"/>
      <c r="O35" s="22"/>
      <c r="P35" s="22"/>
    </row>
    <row r="36" spans="1:16" ht="39" customHeight="1" x14ac:dyDescent="0.2">
      <c r="A36" s="22"/>
      <c r="B36" s="35"/>
      <c r="C36" s="1132" t="s">
        <v>546</v>
      </c>
      <c r="D36" s="1132"/>
      <c r="E36" s="1133"/>
      <c r="F36" s="36">
        <v>1.22</v>
      </c>
      <c r="G36" s="37">
        <v>1.27</v>
      </c>
      <c r="H36" s="37">
        <v>1.54</v>
      </c>
      <c r="I36" s="37">
        <v>1.26</v>
      </c>
      <c r="J36" s="38">
        <v>1.42</v>
      </c>
      <c r="K36" s="22"/>
      <c r="L36" s="22"/>
      <c r="M36" s="22"/>
      <c r="N36" s="22"/>
      <c r="O36" s="22"/>
      <c r="P36" s="22"/>
    </row>
    <row r="37" spans="1:16" ht="39" customHeight="1" x14ac:dyDescent="0.2">
      <c r="A37" s="22"/>
      <c r="B37" s="35"/>
      <c r="C37" s="1132" t="s">
        <v>547</v>
      </c>
      <c r="D37" s="1132"/>
      <c r="E37" s="1133"/>
      <c r="F37" s="36">
        <v>0.6</v>
      </c>
      <c r="G37" s="37">
        <v>0.79</v>
      </c>
      <c r="H37" s="37">
        <v>1.1299999999999999</v>
      </c>
      <c r="I37" s="37">
        <v>0.94</v>
      </c>
      <c r="J37" s="38">
        <v>0.9</v>
      </c>
      <c r="K37" s="22"/>
      <c r="L37" s="22"/>
      <c r="M37" s="22"/>
      <c r="N37" s="22"/>
      <c r="O37" s="22"/>
      <c r="P37" s="22"/>
    </row>
    <row r="38" spans="1:16" ht="39" customHeight="1" x14ac:dyDescent="0.2">
      <c r="A38" s="22"/>
      <c r="B38" s="35"/>
      <c r="C38" s="1132" t="s">
        <v>548</v>
      </c>
      <c r="D38" s="1132"/>
      <c r="E38" s="1133"/>
      <c r="F38" s="36">
        <v>0.37</v>
      </c>
      <c r="G38" s="37">
        <v>0.38</v>
      </c>
      <c r="H38" s="37">
        <v>0.38</v>
      </c>
      <c r="I38" s="37">
        <v>0.38</v>
      </c>
      <c r="J38" s="38">
        <v>0.38</v>
      </c>
      <c r="K38" s="22"/>
      <c r="L38" s="22"/>
      <c r="M38" s="22"/>
      <c r="N38" s="22"/>
      <c r="O38" s="22"/>
      <c r="P38" s="22"/>
    </row>
    <row r="39" spans="1:16" ht="39" customHeight="1" x14ac:dyDescent="0.2">
      <c r="A39" s="22"/>
      <c r="B39" s="35"/>
      <c r="C39" s="1132" t="s">
        <v>549</v>
      </c>
      <c r="D39" s="1132"/>
      <c r="E39" s="1133"/>
      <c r="F39" s="36">
        <v>0.19</v>
      </c>
      <c r="G39" s="37">
        <v>0.21</v>
      </c>
      <c r="H39" s="37">
        <v>0.21</v>
      </c>
      <c r="I39" s="37">
        <v>0.23</v>
      </c>
      <c r="J39" s="38">
        <v>0.23</v>
      </c>
      <c r="K39" s="22"/>
      <c r="L39" s="22"/>
      <c r="M39" s="22"/>
      <c r="N39" s="22"/>
      <c r="O39" s="22"/>
      <c r="P39" s="22"/>
    </row>
    <row r="40" spans="1:16" ht="39" customHeight="1" x14ac:dyDescent="0.2">
      <c r="A40" s="22"/>
      <c r="B40" s="35"/>
      <c r="C40" s="1132" t="s">
        <v>550</v>
      </c>
      <c r="D40" s="1132"/>
      <c r="E40" s="1133"/>
      <c r="F40" s="36">
        <v>0.86</v>
      </c>
      <c r="G40" s="37">
        <v>0.56999999999999995</v>
      </c>
      <c r="H40" s="37">
        <v>0.27</v>
      </c>
      <c r="I40" s="37">
        <v>0.08</v>
      </c>
      <c r="J40" s="38">
        <v>0.13</v>
      </c>
      <c r="K40" s="22"/>
      <c r="L40" s="22"/>
      <c r="M40" s="22"/>
      <c r="N40" s="22"/>
      <c r="O40" s="22"/>
      <c r="P40" s="22"/>
    </row>
    <row r="41" spans="1:16" ht="39" customHeight="1" x14ac:dyDescent="0.2">
      <c r="A41" s="22"/>
      <c r="B41" s="35"/>
      <c r="C41" s="1132" t="s">
        <v>551</v>
      </c>
      <c r="D41" s="1132"/>
      <c r="E41" s="1133"/>
      <c r="F41" s="36">
        <v>0</v>
      </c>
      <c r="G41" s="37">
        <v>0.19</v>
      </c>
      <c r="H41" s="37">
        <v>0.2</v>
      </c>
      <c r="I41" s="37">
        <v>0.06</v>
      </c>
      <c r="J41" s="38">
        <v>0.13</v>
      </c>
      <c r="K41" s="22"/>
      <c r="L41" s="22"/>
      <c r="M41" s="22"/>
      <c r="N41" s="22"/>
      <c r="O41" s="22"/>
      <c r="P41" s="22"/>
    </row>
    <row r="42" spans="1:16" ht="39" customHeight="1" x14ac:dyDescent="0.2">
      <c r="A42" s="22"/>
      <c r="B42" s="39"/>
      <c r="C42" s="1132" t="s">
        <v>552</v>
      </c>
      <c r="D42" s="1132"/>
      <c r="E42" s="1133"/>
      <c r="F42" s="36" t="s">
        <v>498</v>
      </c>
      <c r="G42" s="37" t="s">
        <v>498</v>
      </c>
      <c r="H42" s="37" t="s">
        <v>498</v>
      </c>
      <c r="I42" s="37" t="s">
        <v>498</v>
      </c>
      <c r="J42" s="38" t="s">
        <v>498</v>
      </c>
      <c r="K42" s="22"/>
      <c r="L42" s="22"/>
      <c r="M42" s="22"/>
      <c r="N42" s="22"/>
      <c r="O42" s="22"/>
      <c r="P42" s="22"/>
    </row>
    <row r="43" spans="1:16" ht="39" customHeight="1" thickBot="1" x14ac:dyDescent="0.25">
      <c r="A43" s="22"/>
      <c r="B43" s="40"/>
      <c r="C43" s="1134" t="s">
        <v>553</v>
      </c>
      <c r="D43" s="1134"/>
      <c r="E43" s="1135"/>
      <c r="F43" s="41">
        <v>0.34</v>
      </c>
      <c r="G43" s="42">
        <v>0.51</v>
      </c>
      <c r="H43" s="42">
        <v>0.39</v>
      </c>
      <c r="I43" s="42">
        <v>0.15</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UG198zG3b8adhWMubPLSxv1uhbrmTtQbVTGG9vmPcELiOG0mTqJYg9JgsuguoygeJXEUFHUqvrpRlr/DUubQ==" saltValue="IC4Pa421YOsQiAPI9ZSW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68896</v>
      </c>
      <c r="L45" s="58">
        <v>69100</v>
      </c>
      <c r="M45" s="58">
        <v>71895</v>
      </c>
      <c r="N45" s="58">
        <v>68944</v>
      </c>
      <c r="O45" s="59">
        <v>66793</v>
      </c>
      <c r="P45" s="46"/>
      <c r="Q45" s="46"/>
      <c r="R45" s="46"/>
      <c r="S45" s="46"/>
      <c r="T45" s="46"/>
      <c r="U45" s="46"/>
    </row>
    <row r="46" spans="1:21" ht="30.75" customHeight="1" x14ac:dyDescent="0.2">
      <c r="A46" s="46"/>
      <c r="B46" s="1163"/>
      <c r="C46" s="1164"/>
      <c r="D46" s="60"/>
      <c r="E46" s="1140" t="s">
        <v>11</v>
      </c>
      <c r="F46" s="1140"/>
      <c r="G46" s="1140"/>
      <c r="H46" s="1140"/>
      <c r="I46" s="1140"/>
      <c r="J46" s="1141"/>
      <c r="K46" s="61">
        <v>11294</v>
      </c>
      <c r="L46" s="62">
        <v>8936</v>
      </c>
      <c r="M46" s="62">
        <v>9059</v>
      </c>
      <c r="N46" s="62">
        <v>6401</v>
      </c>
      <c r="O46" s="63">
        <v>6436</v>
      </c>
      <c r="P46" s="46"/>
      <c r="Q46" s="46"/>
      <c r="R46" s="46"/>
      <c r="S46" s="46"/>
      <c r="T46" s="46"/>
      <c r="U46" s="46"/>
    </row>
    <row r="47" spans="1:21" ht="30.75" customHeight="1" x14ac:dyDescent="0.2">
      <c r="A47" s="46"/>
      <c r="B47" s="1163"/>
      <c r="C47" s="1164"/>
      <c r="D47" s="60"/>
      <c r="E47" s="1140" t="s">
        <v>12</v>
      </c>
      <c r="F47" s="1140"/>
      <c r="G47" s="1140"/>
      <c r="H47" s="1140"/>
      <c r="I47" s="1140"/>
      <c r="J47" s="1141"/>
      <c r="K47" s="61">
        <v>52421</v>
      </c>
      <c r="L47" s="62">
        <v>50858</v>
      </c>
      <c r="M47" s="62">
        <v>49255</v>
      </c>
      <c r="N47" s="62">
        <v>49280</v>
      </c>
      <c r="O47" s="63">
        <v>50117</v>
      </c>
      <c r="P47" s="46"/>
      <c r="Q47" s="46"/>
      <c r="R47" s="46"/>
      <c r="S47" s="46"/>
      <c r="T47" s="46"/>
      <c r="U47" s="46"/>
    </row>
    <row r="48" spans="1:21" ht="30.75" customHeight="1" x14ac:dyDescent="0.2">
      <c r="A48" s="46"/>
      <c r="B48" s="1163"/>
      <c r="C48" s="1164"/>
      <c r="D48" s="60"/>
      <c r="E48" s="1140" t="s">
        <v>13</v>
      </c>
      <c r="F48" s="1140"/>
      <c r="G48" s="1140"/>
      <c r="H48" s="1140"/>
      <c r="I48" s="1140"/>
      <c r="J48" s="1141"/>
      <c r="K48" s="61">
        <v>38563</v>
      </c>
      <c r="L48" s="62">
        <v>36479</v>
      </c>
      <c r="M48" s="62">
        <v>33992</v>
      </c>
      <c r="N48" s="62">
        <v>32769</v>
      </c>
      <c r="O48" s="63">
        <v>34396</v>
      </c>
      <c r="P48" s="46"/>
      <c r="Q48" s="46"/>
      <c r="R48" s="46"/>
      <c r="S48" s="46"/>
      <c r="T48" s="46"/>
      <c r="U48" s="46"/>
    </row>
    <row r="49" spans="1:21" ht="30.75" customHeight="1" x14ac:dyDescent="0.2">
      <c r="A49" s="46"/>
      <c r="B49" s="1163"/>
      <c r="C49" s="1164"/>
      <c r="D49" s="60"/>
      <c r="E49" s="1140" t="s">
        <v>14</v>
      </c>
      <c r="F49" s="1140"/>
      <c r="G49" s="1140"/>
      <c r="H49" s="1140"/>
      <c r="I49" s="1140"/>
      <c r="J49" s="1141"/>
      <c r="K49" s="61">
        <v>3460</v>
      </c>
      <c r="L49" s="62">
        <v>3184</v>
      </c>
      <c r="M49" s="62">
        <v>2838</v>
      </c>
      <c r="N49" s="62">
        <v>2651</v>
      </c>
      <c r="O49" s="63">
        <v>2594</v>
      </c>
      <c r="P49" s="46"/>
      <c r="Q49" s="46"/>
      <c r="R49" s="46"/>
      <c r="S49" s="46"/>
      <c r="T49" s="46"/>
      <c r="U49" s="46"/>
    </row>
    <row r="50" spans="1:21" ht="30.75" customHeight="1" x14ac:dyDescent="0.2">
      <c r="A50" s="46"/>
      <c r="B50" s="1163"/>
      <c r="C50" s="1164"/>
      <c r="D50" s="60"/>
      <c r="E50" s="1140" t="s">
        <v>15</v>
      </c>
      <c r="F50" s="1140"/>
      <c r="G50" s="1140"/>
      <c r="H50" s="1140"/>
      <c r="I50" s="1140"/>
      <c r="J50" s="1141"/>
      <c r="K50" s="61">
        <v>1279</v>
      </c>
      <c r="L50" s="62">
        <v>4117</v>
      </c>
      <c r="M50" s="62">
        <v>8115</v>
      </c>
      <c r="N50" s="62">
        <v>9095</v>
      </c>
      <c r="O50" s="63">
        <v>6327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498</v>
      </c>
      <c r="L51" s="62" t="s">
        <v>498</v>
      </c>
      <c r="M51" s="62" t="s">
        <v>498</v>
      </c>
      <c r="N51" s="62" t="s">
        <v>498</v>
      </c>
      <c r="O51" s="63" t="s">
        <v>498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132657</v>
      </c>
      <c r="L52" s="62">
        <v>128276</v>
      </c>
      <c r="M52" s="62">
        <v>135776</v>
      </c>
      <c r="N52" s="62">
        <v>131265</v>
      </c>
      <c r="O52" s="63">
        <v>126316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43256</v>
      </c>
      <c r="L53" s="67">
        <v>44398</v>
      </c>
      <c r="M53" s="67">
        <v>39378</v>
      </c>
      <c r="N53" s="67">
        <v>37875</v>
      </c>
      <c r="O53" s="68">
        <v>40347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46" t="s">
        <v>24</v>
      </c>
      <c r="C58" s="1147"/>
      <c r="D58" s="1152" t="s">
        <v>25</v>
      </c>
      <c r="E58" s="1153"/>
      <c r="F58" s="1153"/>
      <c r="G58" s="1153"/>
      <c r="H58" s="1153"/>
      <c r="I58" s="1153"/>
      <c r="J58" s="1154"/>
      <c r="K58" s="81">
        <v>43334</v>
      </c>
      <c r="L58" s="82">
        <v>34574</v>
      </c>
      <c r="M58" s="82">
        <v>37022</v>
      </c>
      <c r="N58" s="82">
        <v>28085</v>
      </c>
      <c r="O58" s="83">
        <v>30677</v>
      </c>
    </row>
    <row r="59" spans="1:21" ht="31.5" customHeight="1" x14ac:dyDescent="0.2">
      <c r="B59" s="1148"/>
      <c r="C59" s="1149"/>
      <c r="D59" s="1155" t="s">
        <v>26</v>
      </c>
      <c r="E59" s="1156"/>
      <c r="F59" s="1156"/>
      <c r="G59" s="1156"/>
      <c r="H59" s="1156"/>
      <c r="I59" s="1156"/>
      <c r="J59" s="1157"/>
      <c r="K59" s="84">
        <v>209487</v>
      </c>
      <c r="L59" s="85">
        <v>214433</v>
      </c>
      <c r="M59" s="85">
        <v>229371</v>
      </c>
      <c r="N59" s="85">
        <v>242378</v>
      </c>
      <c r="O59" s="86">
        <v>264561</v>
      </c>
    </row>
    <row r="60" spans="1:21" ht="31.5" customHeight="1" thickBot="1" x14ac:dyDescent="0.25">
      <c r="B60" s="1150"/>
      <c r="C60" s="1151"/>
      <c r="D60" s="1158" t="s">
        <v>27</v>
      </c>
      <c r="E60" s="1159"/>
      <c r="F60" s="1159"/>
      <c r="G60" s="1159"/>
      <c r="H60" s="1159"/>
      <c r="I60" s="1159"/>
      <c r="J60" s="1160"/>
      <c r="K60" s="87">
        <v>283333</v>
      </c>
      <c r="L60" s="88">
        <v>289170</v>
      </c>
      <c r="M60" s="88">
        <v>303677</v>
      </c>
      <c r="N60" s="88">
        <v>313930</v>
      </c>
      <c r="O60" s="89">
        <v>334794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QeQmm8O16qPly4uvFcpmplpXuxHphbctZg5Fvbu2XyoDdk5px7tV81IhIR0Gt7tt5W0l6TO83KAuKxfLQzEcQ==" saltValue="NuS6K9rwAZiUtmVatQM4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81" t="s">
        <v>30</v>
      </c>
      <c r="C41" s="1182"/>
      <c r="D41" s="103"/>
      <c r="E41" s="1183" t="s">
        <v>31</v>
      </c>
      <c r="F41" s="1183"/>
      <c r="G41" s="1183"/>
      <c r="H41" s="1184"/>
      <c r="I41" s="342">
        <v>1598225</v>
      </c>
      <c r="J41" s="343">
        <v>1595842</v>
      </c>
      <c r="K41" s="343">
        <v>1634674</v>
      </c>
      <c r="L41" s="343">
        <v>1651985</v>
      </c>
      <c r="M41" s="344">
        <v>1667606</v>
      </c>
    </row>
    <row r="42" spans="2:13" ht="27.75" customHeight="1" x14ac:dyDescent="0.2">
      <c r="B42" s="1171"/>
      <c r="C42" s="1172"/>
      <c r="D42" s="104"/>
      <c r="E42" s="1175" t="s">
        <v>32</v>
      </c>
      <c r="F42" s="1175"/>
      <c r="G42" s="1175"/>
      <c r="H42" s="1176"/>
      <c r="I42" s="345">
        <v>57000</v>
      </c>
      <c r="J42" s="346">
        <v>86715</v>
      </c>
      <c r="K42" s="346">
        <v>77304</v>
      </c>
      <c r="L42" s="346">
        <v>67537</v>
      </c>
      <c r="M42" s="347">
        <v>63368</v>
      </c>
    </row>
    <row r="43" spans="2:13" ht="27.75" customHeight="1" x14ac:dyDescent="0.2">
      <c r="B43" s="1171"/>
      <c r="C43" s="1172"/>
      <c r="D43" s="104"/>
      <c r="E43" s="1175" t="s">
        <v>33</v>
      </c>
      <c r="F43" s="1175"/>
      <c r="G43" s="1175"/>
      <c r="H43" s="1176"/>
      <c r="I43" s="345">
        <v>478036</v>
      </c>
      <c r="J43" s="346">
        <v>464249</v>
      </c>
      <c r="K43" s="346">
        <v>420988</v>
      </c>
      <c r="L43" s="346">
        <v>412069</v>
      </c>
      <c r="M43" s="347">
        <v>405171</v>
      </c>
    </row>
    <row r="44" spans="2:13" ht="27.75" customHeight="1" x14ac:dyDescent="0.2">
      <c r="B44" s="1171"/>
      <c r="C44" s="1172"/>
      <c r="D44" s="104"/>
      <c r="E44" s="1175" t="s">
        <v>34</v>
      </c>
      <c r="F44" s="1175"/>
      <c r="G44" s="1175"/>
      <c r="H44" s="1176"/>
      <c r="I44" s="345">
        <v>26920</v>
      </c>
      <c r="J44" s="346">
        <v>32000</v>
      </c>
      <c r="K44" s="346">
        <v>33212</v>
      </c>
      <c r="L44" s="346">
        <v>35127</v>
      </c>
      <c r="M44" s="347">
        <v>37329</v>
      </c>
    </row>
    <row r="45" spans="2:13" ht="27.75" customHeight="1" x14ac:dyDescent="0.2">
      <c r="B45" s="1171"/>
      <c r="C45" s="1172"/>
      <c r="D45" s="104"/>
      <c r="E45" s="1175" t="s">
        <v>35</v>
      </c>
      <c r="F45" s="1175"/>
      <c r="G45" s="1175"/>
      <c r="H45" s="1176"/>
      <c r="I45" s="345">
        <v>183847</v>
      </c>
      <c r="J45" s="346">
        <v>180361</v>
      </c>
      <c r="K45" s="346">
        <v>182206</v>
      </c>
      <c r="L45" s="346">
        <v>179150</v>
      </c>
      <c r="M45" s="347">
        <v>185680</v>
      </c>
    </row>
    <row r="46" spans="2:13" ht="27.75" customHeight="1" x14ac:dyDescent="0.2">
      <c r="B46" s="1171"/>
      <c r="C46" s="1172"/>
      <c r="D46" s="105"/>
      <c r="E46" s="1175" t="s">
        <v>36</v>
      </c>
      <c r="F46" s="1175"/>
      <c r="G46" s="1175"/>
      <c r="H46" s="1176"/>
      <c r="I46" s="345">
        <v>5255</v>
      </c>
      <c r="J46" s="346">
        <v>3158</v>
      </c>
      <c r="K46" s="346">
        <v>783</v>
      </c>
      <c r="L46" s="346">
        <v>9</v>
      </c>
      <c r="M46" s="347" t="s">
        <v>498</v>
      </c>
    </row>
    <row r="47" spans="2:13" ht="27.75" customHeight="1" x14ac:dyDescent="0.2">
      <c r="B47" s="1171"/>
      <c r="C47" s="1172"/>
      <c r="D47" s="106"/>
      <c r="E47" s="1185" t="s">
        <v>37</v>
      </c>
      <c r="F47" s="1186"/>
      <c r="G47" s="1186"/>
      <c r="H47" s="1187"/>
      <c r="I47" s="345" t="s">
        <v>498</v>
      </c>
      <c r="J47" s="346" t="s">
        <v>498</v>
      </c>
      <c r="K47" s="346" t="s">
        <v>498</v>
      </c>
      <c r="L47" s="346" t="s">
        <v>498</v>
      </c>
      <c r="M47" s="347" t="s">
        <v>498</v>
      </c>
    </row>
    <row r="48" spans="2:13" ht="27.75" customHeight="1" x14ac:dyDescent="0.2">
      <c r="B48" s="1171"/>
      <c r="C48" s="1172"/>
      <c r="D48" s="104"/>
      <c r="E48" s="1175" t="s">
        <v>38</v>
      </c>
      <c r="F48" s="1175"/>
      <c r="G48" s="1175"/>
      <c r="H48" s="1176"/>
      <c r="I48" s="345" t="s">
        <v>498</v>
      </c>
      <c r="J48" s="346" t="s">
        <v>498</v>
      </c>
      <c r="K48" s="346" t="s">
        <v>498</v>
      </c>
      <c r="L48" s="346" t="s">
        <v>498</v>
      </c>
      <c r="M48" s="347" t="s">
        <v>498</v>
      </c>
    </row>
    <row r="49" spans="2:13" ht="27.75" customHeight="1" x14ac:dyDescent="0.2">
      <c r="B49" s="1173"/>
      <c r="C49" s="1174"/>
      <c r="D49" s="104"/>
      <c r="E49" s="1175" t="s">
        <v>39</v>
      </c>
      <c r="F49" s="1175"/>
      <c r="G49" s="1175"/>
      <c r="H49" s="1176"/>
      <c r="I49" s="345" t="s">
        <v>498</v>
      </c>
      <c r="J49" s="346" t="s">
        <v>498</v>
      </c>
      <c r="K49" s="346" t="s">
        <v>498</v>
      </c>
      <c r="L49" s="346" t="s">
        <v>498</v>
      </c>
      <c r="M49" s="347" t="s">
        <v>498</v>
      </c>
    </row>
    <row r="50" spans="2:13" ht="27.75" customHeight="1" x14ac:dyDescent="0.2">
      <c r="B50" s="1169" t="s">
        <v>40</v>
      </c>
      <c r="C50" s="1170"/>
      <c r="D50" s="107"/>
      <c r="E50" s="1175" t="s">
        <v>41</v>
      </c>
      <c r="F50" s="1175"/>
      <c r="G50" s="1175"/>
      <c r="H50" s="1176"/>
      <c r="I50" s="345">
        <v>273878</v>
      </c>
      <c r="J50" s="346">
        <v>284698</v>
      </c>
      <c r="K50" s="346">
        <v>316208</v>
      </c>
      <c r="L50" s="346">
        <v>372109</v>
      </c>
      <c r="M50" s="347">
        <v>386417</v>
      </c>
    </row>
    <row r="51" spans="2:13" ht="27.75" customHeight="1" x14ac:dyDescent="0.2">
      <c r="B51" s="1171"/>
      <c r="C51" s="1172"/>
      <c r="D51" s="104"/>
      <c r="E51" s="1175" t="s">
        <v>42</v>
      </c>
      <c r="F51" s="1175"/>
      <c r="G51" s="1175"/>
      <c r="H51" s="1176"/>
      <c r="I51" s="345">
        <v>591881</v>
      </c>
      <c r="J51" s="346">
        <v>603656</v>
      </c>
      <c r="K51" s="346">
        <v>605086</v>
      </c>
      <c r="L51" s="346">
        <v>606604</v>
      </c>
      <c r="M51" s="347">
        <v>653490</v>
      </c>
    </row>
    <row r="52" spans="2:13" ht="27.75" customHeight="1" x14ac:dyDescent="0.2">
      <c r="B52" s="1173"/>
      <c r="C52" s="1174"/>
      <c r="D52" s="104"/>
      <c r="E52" s="1175" t="s">
        <v>43</v>
      </c>
      <c r="F52" s="1175"/>
      <c r="G52" s="1175"/>
      <c r="H52" s="1176"/>
      <c r="I52" s="345">
        <v>882568</v>
      </c>
      <c r="J52" s="346">
        <v>863489</v>
      </c>
      <c r="K52" s="346">
        <v>859603</v>
      </c>
      <c r="L52" s="346">
        <v>839519</v>
      </c>
      <c r="M52" s="347">
        <v>811152</v>
      </c>
    </row>
    <row r="53" spans="2:13" ht="27.75" customHeight="1" thickBot="1" x14ac:dyDescent="0.25">
      <c r="B53" s="1177" t="s">
        <v>19</v>
      </c>
      <c r="C53" s="1178"/>
      <c r="D53" s="108"/>
      <c r="E53" s="1179" t="s">
        <v>44</v>
      </c>
      <c r="F53" s="1179"/>
      <c r="G53" s="1179"/>
      <c r="H53" s="1180"/>
      <c r="I53" s="348">
        <v>600956</v>
      </c>
      <c r="J53" s="349">
        <v>610481</v>
      </c>
      <c r="K53" s="349">
        <v>568271</v>
      </c>
      <c r="L53" s="349">
        <v>527646</v>
      </c>
      <c r="M53" s="350">
        <v>508094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8W9AFcBbDTk3V+3zZczdc2ge+w2Nm13J5OvwJjS4SaGzdvSENB4qhczrXEGYXdW1Ecso6ZynP1JeQLFk87lQ==" saltValue="te+GgWlnnkrrUQzYO4dU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538</v>
      </c>
      <c r="G54" s="117" t="s">
        <v>539</v>
      </c>
      <c r="H54" s="118" t="s">
        <v>540</v>
      </c>
    </row>
    <row r="55" spans="2:8" ht="52.5" customHeight="1" x14ac:dyDescent="0.2">
      <c r="B55" s="119"/>
      <c r="C55" s="1196" t="s">
        <v>46</v>
      </c>
      <c r="D55" s="1196"/>
      <c r="E55" s="1197"/>
      <c r="F55" s="120">
        <v>20268</v>
      </c>
      <c r="G55" s="120">
        <v>37717</v>
      </c>
      <c r="H55" s="121">
        <v>24079</v>
      </c>
    </row>
    <row r="56" spans="2:8" ht="52.5" customHeight="1" x14ac:dyDescent="0.2">
      <c r="B56" s="122"/>
      <c r="C56" s="1198" t="s">
        <v>47</v>
      </c>
      <c r="D56" s="1198"/>
      <c r="E56" s="1199"/>
      <c r="F56" s="123">
        <v>5540</v>
      </c>
      <c r="G56" s="123">
        <v>5989</v>
      </c>
      <c r="H56" s="124">
        <v>8194</v>
      </c>
    </row>
    <row r="57" spans="2:8" ht="53.25" customHeight="1" x14ac:dyDescent="0.2">
      <c r="B57" s="122"/>
      <c r="C57" s="1200" t="s">
        <v>48</v>
      </c>
      <c r="D57" s="1200"/>
      <c r="E57" s="1201"/>
      <c r="F57" s="125">
        <v>42872</v>
      </c>
      <c r="G57" s="125">
        <v>57373</v>
      </c>
      <c r="H57" s="126">
        <v>65500</v>
      </c>
    </row>
    <row r="58" spans="2:8" ht="45.75" customHeight="1" x14ac:dyDescent="0.2">
      <c r="B58" s="127"/>
      <c r="C58" s="1188" t="s">
        <v>559</v>
      </c>
      <c r="D58" s="1189"/>
      <c r="E58" s="1190"/>
      <c r="F58" s="128">
        <v>9673</v>
      </c>
      <c r="G58" s="128">
        <v>24476</v>
      </c>
      <c r="H58" s="129">
        <v>24237</v>
      </c>
    </row>
    <row r="59" spans="2:8" ht="45.75" customHeight="1" x14ac:dyDescent="0.2">
      <c r="B59" s="127"/>
      <c r="C59" s="1188" t="s">
        <v>564</v>
      </c>
      <c r="D59" s="1189"/>
      <c r="E59" s="1190"/>
      <c r="F59" s="128">
        <v>6000</v>
      </c>
      <c r="G59" s="128">
        <v>8001</v>
      </c>
      <c r="H59" s="129">
        <v>10001</v>
      </c>
    </row>
    <row r="60" spans="2:8" ht="45.75" customHeight="1" x14ac:dyDescent="0.2">
      <c r="B60" s="127"/>
      <c r="C60" s="1188" t="s">
        <v>563</v>
      </c>
      <c r="D60" s="1189"/>
      <c r="E60" s="1190"/>
      <c r="F60" s="128">
        <v>10001</v>
      </c>
      <c r="G60" s="128">
        <v>9867</v>
      </c>
      <c r="H60" s="129">
        <v>9665</v>
      </c>
    </row>
    <row r="61" spans="2:8" ht="45.75" customHeight="1" x14ac:dyDescent="0.2">
      <c r="B61" s="127"/>
      <c r="C61" s="1188" t="s">
        <v>560</v>
      </c>
      <c r="D61" s="1189"/>
      <c r="E61" s="1190"/>
      <c r="F61" s="128" t="s">
        <v>562</v>
      </c>
      <c r="G61" s="128" t="s">
        <v>562</v>
      </c>
      <c r="H61" s="129">
        <v>5000</v>
      </c>
    </row>
    <row r="62" spans="2:8" ht="45.75" customHeight="1" thickBot="1" x14ac:dyDescent="0.25">
      <c r="B62" s="130"/>
      <c r="C62" s="1191" t="s">
        <v>561</v>
      </c>
      <c r="D62" s="1192"/>
      <c r="E62" s="1193"/>
      <c r="F62" s="131">
        <v>4169</v>
      </c>
      <c r="G62" s="131">
        <v>4403</v>
      </c>
      <c r="H62" s="132">
        <v>4479</v>
      </c>
    </row>
    <row r="63" spans="2:8" ht="52.5" customHeight="1" thickBot="1" x14ac:dyDescent="0.25">
      <c r="B63" s="133"/>
      <c r="C63" s="1194" t="s">
        <v>49</v>
      </c>
      <c r="D63" s="1194"/>
      <c r="E63" s="1195"/>
      <c r="F63" s="134">
        <v>68680</v>
      </c>
      <c r="G63" s="134">
        <v>101079</v>
      </c>
      <c r="H63" s="135">
        <v>97772</v>
      </c>
    </row>
    <row r="64" spans="2:8" ht="13" x14ac:dyDescent="0.2"/>
  </sheetData>
  <sheetProtection algorithmName="SHA-512" hashValue="Pw5SrAd7XNdB7VoJfX1CdURwj0UNo03u7QjBvDJ3I80Av7LRtaWqNx80C0YMvHwHw0hT5e6JVVvo+nlayWmOQg==" saltValue="6yZvRvFOqz1m9BarWR3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291DE-E9DF-4A93-BBF6-605BE99B8F7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625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626</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627</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628</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536</v>
      </c>
      <c r="BQ50" s="1226"/>
      <c r="BR50" s="1226"/>
      <c r="BS50" s="1226"/>
      <c r="BT50" s="1226"/>
      <c r="BU50" s="1226"/>
      <c r="BV50" s="1226"/>
      <c r="BW50" s="1226"/>
      <c r="BX50" s="1226" t="s">
        <v>537</v>
      </c>
      <c r="BY50" s="1226"/>
      <c r="BZ50" s="1226"/>
      <c r="CA50" s="1226"/>
      <c r="CB50" s="1226"/>
      <c r="CC50" s="1226"/>
      <c r="CD50" s="1226"/>
      <c r="CE50" s="1226"/>
      <c r="CF50" s="1226" t="s">
        <v>538</v>
      </c>
      <c r="CG50" s="1226"/>
      <c r="CH50" s="1226"/>
      <c r="CI50" s="1226"/>
      <c r="CJ50" s="1226"/>
      <c r="CK50" s="1226"/>
      <c r="CL50" s="1226"/>
      <c r="CM50" s="1226"/>
      <c r="CN50" s="1226" t="s">
        <v>539</v>
      </c>
      <c r="CO50" s="1226"/>
      <c r="CP50" s="1226"/>
      <c r="CQ50" s="1226"/>
      <c r="CR50" s="1226"/>
      <c r="CS50" s="1226"/>
      <c r="CT50" s="1226"/>
      <c r="CU50" s="1226"/>
      <c r="CV50" s="1226" t="s">
        <v>540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629</v>
      </c>
      <c r="AO51" s="1230"/>
      <c r="AP51" s="1230"/>
      <c r="AQ51" s="1230"/>
      <c r="AR51" s="1230"/>
      <c r="AS51" s="1230"/>
      <c r="AT51" s="1230"/>
      <c r="AU51" s="1230"/>
      <c r="AV51" s="1230"/>
      <c r="AW51" s="1230"/>
      <c r="AX51" s="1230"/>
      <c r="AY51" s="1230"/>
      <c r="AZ51" s="1230"/>
      <c r="BA51" s="1230"/>
      <c r="BB51" s="1230" t="s">
        <v>630</v>
      </c>
      <c r="BC51" s="1230"/>
      <c r="BD51" s="1230"/>
      <c r="BE51" s="1230"/>
      <c r="BF51" s="1230"/>
      <c r="BG51" s="1230"/>
      <c r="BH51" s="1230"/>
      <c r="BI51" s="1230"/>
      <c r="BJ51" s="1230"/>
      <c r="BK51" s="1230"/>
      <c r="BL51" s="1230"/>
      <c r="BM51" s="1230"/>
      <c r="BN51" s="1230"/>
      <c r="BO51" s="1230"/>
      <c r="BP51" s="1231">
        <v>104.8</v>
      </c>
      <c r="BQ51" s="1231"/>
      <c r="BR51" s="1231"/>
      <c r="BS51" s="1231"/>
      <c r="BT51" s="1231"/>
      <c r="BU51" s="1231"/>
      <c r="BV51" s="1231"/>
      <c r="BW51" s="1231"/>
      <c r="BX51" s="1231">
        <v>104.4</v>
      </c>
      <c r="BY51" s="1231"/>
      <c r="BZ51" s="1231"/>
      <c r="CA51" s="1231"/>
      <c r="CB51" s="1231"/>
      <c r="CC51" s="1231"/>
      <c r="CD51" s="1231"/>
      <c r="CE51" s="1231"/>
      <c r="CF51" s="1231">
        <v>94.2</v>
      </c>
      <c r="CG51" s="1231"/>
      <c r="CH51" s="1231"/>
      <c r="CI51" s="1231"/>
      <c r="CJ51" s="1231"/>
      <c r="CK51" s="1231"/>
      <c r="CL51" s="1231"/>
      <c r="CM51" s="1231"/>
      <c r="CN51" s="1231">
        <v>88.6</v>
      </c>
      <c r="CO51" s="1231"/>
      <c r="CP51" s="1231"/>
      <c r="CQ51" s="1231"/>
      <c r="CR51" s="1231"/>
      <c r="CS51" s="1231"/>
      <c r="CT51" s="1231"/>
      <c r="CU51" s="1231"/>
      <c r="CV51" s="1231">
        <v>83</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631</v>
      </c>
      <c r="BC53" s="1230"/>
      <c r="BD53" s="1230"/>
      <c r="BE53" s="1230"/>
      <c r="BF53" s="1230"/>
      <c r="BG53" s="1230"/>
      <c r="BH53" s="1230"/>
      <c r="BI53" s="1230"/>
      <c r="BJ53" s="1230"/>
      <c r="BK53" s="1230"/>
      <c r="BL53" s="1230"/>
      <c r="BM53" s="1230"/>
      <c r="BN53" s="1230"/>
      <c r="BO53" s="1230"/>
      <c r="BP53" s="1231">
        <v>70.400000000000006</v>
      </c>
      <c r="BQ53" s="1231"/>
      <c r="BR53" s="1231"/>
      <c r="BS53" s="1231"/>
      <c r="BT53" s="1231"/>
      <c r="BU53" s="1231"/>
      <c r="BV53" s="1231"/>
      <c r="BW53" s="1231"/>
      <c r="BX53" s="1231">
        <v>70.3</v>
      </c>
      <c r="BY53" s="1231"/>
      <c r="BZ53" s="1231"/>
      <c r="CA53" s="1231"/>
      <c r="CB53" s="1231"/>
      <c r="CC53" s="1231"/>
      <c r="CD53" s="1231"/>
      <c r="CE53" s="1231"/>
      <c r="CF53" s="1231">
        <v>69.8</v>
      </c>
      <c r="CG53" s="1231"/>
      <c r="CH53" s="1231"/>
      <c r="CI53" s="1231"/>
      <c r="CJ53" s="1231"/>
      <c r="CK53" s="1231"/>
      <c r="CL53" s="1231"/>
      <c r="CM53" s="1231"/>
      <c r="CN53" s="1231">
        <v>71.099999999999994</v>
      </c>
      <c r="CO53" s="1231"/>
      <c r="CP53" s="1231"/>
      <c r="CQ53" s="1231"/>
      <c r="CR53" s="1231"/>
      <c r="CS53" s="1231"/>
      <c r="CT53" s="1231"/>
      <c r="CU53" s="1231"/>
      <c r="CV53" s="1231">
        <v>71.8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632</v>
      </c>
      <c r="AO55" s="1226"/>
      <c r="AP55" s="1226"/>
      <c r="AQ55" s="1226"/>
      <c r="AR55" s="1226"/>
      <c r="AS55" s="1226"/>
      <c r="AT55" s="1226"/>
      <c r="AU55" s="1226"/>
      <c r="AV55" s="1226"/>
      <c r="AW55" s="1226"/>
      <c r="AX55" s="1226"/>
      <c r="AY55" s="1226"/>
      <c r="AZ55" s="1226"/>
      <c r="BA55" s="1226"/>
      <c r="BB55" s="1230" t="s">
        <v>630</v>
      </c>
      <c r="BC55" s="1230"/>
      <c r="BD55" s="1230"/>
      <c r="BE55" s="1230"/>
      <c r="BF55" s="1230"/>
      <c r="BG55" s="1230"/>
      <c r="BH55" s="1230"/>
      <c r="BI55" s="1230"/>
      <c r="BJ55" s="1230"/>
      <c r="BK55" s="1230"/>
      <c r="BL55" s="1230"/>
      <c r="BM55" s="1230"/>
      <c r="BN55" s="1230"/>
      <c r="BO55" s="1230"/>
      <c r="BP55" s="1231">
        <v>91.9</v>
      </c>
      <c r="BQ55" s="1231"/>
      <c r="BR55" s="1231"/>
      <c r="BS55" s="1231"/>
      <c r="BT55" s="1231"/>
      <c r="BU55" s="1231"/>
      <c r="BV55" s="1231"/>
      <c r="BW55" s="1231"/>
      <c r="BX55" s="1231">
        <v>86.1</v>
      </c>
      <c r="BY55" s="1231"/>
      <c r="BZ55" s="1231"/>
      <c r="CA55" s="1231"/>
      <c r="CB55" s="1231"/>
      <c r="CC55" s="1231"/>
      <c r="CD55" s="1231"/>
      <c r="CE55" s="1231"/>
      <c r="CF55" s="1231">
        <v>72.8</v>
      </c>
      <c r="CG55" s="1231"/>
      <c r="CH55" s="1231"/>
      <c r="CI55" s="1231"/>
      <c r="CJ55" s="1231"/>
      <c r="CK55" s="1231"/>
      <c r="CL55" s="1231"/>
      <c r="CM55" s="1231"/>
      <c r="CN55" s="1231">
        <v>67.599999999999994</v>
      </c>
      <c r="CO55" s="1231"/>
      <c r="CP55" s="1231"/>
      <c r="CQ55" s="1231"/>
      <c r="CR55" s="1231"/>
      <c r="CS55" s="1231"/>
      <c r="CT55" s="1231"/>
      <c r="CU55" s="1231"/>
      <c r="CV55" s="1231">
        <v>63</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631</v>
      </c>
      <c r="BC57" s="1230"/>
      <c r="BD57" s="1230"/>
      <c r="BE57" s="1230"/>
      <c r="BF57" s="1230"/>
      <c r="BG57" s="1230"/>
      <c r="BH57" s="1230"/>
      <c r="BI57" s="1230"/>
      <c r="BJ57" s="1230"/>
      <c r="BK57" s="1230"/>
      <c r="BL57" s="1230"/>
      <c r="BM57" s="1230"/>
      <c r="BN57" s="1230"/>
      <c r="BO57" s="1230"/>
      <c r="BP57" s="1231">
        <v>63.4</v>
      </c>
      <c r="BQ57" s="1231"/>
      <c r="BR57" s="1231"/>
      <c r="BS57" s="1231"/>
      <c r="BT57" s="1231"/>
      <c r="BU57" s="1231"/>
      <c r="BV57" s="1231"/>
      <c r="BW57" s="1231"/>
      <c r="BX57" s="1231">
        <v>64.3</v>
      </c>
      <c r="BY57" s="1231"/>
      <c r="BZ57" s="1231"/>
      <c r="CA57" s="1231"/>
      <c r="CB57" s="1231"/>
      <c r="CC57" s="1231"/>
      <c r="CD57" s="1231"/>
      <c r="CE57" s="1231"/>
      <c r="CF57" s="1231">
        <v>65.2</v>
      </c>
      <c r="CG57" s="1231"/>
      <c r="CH57" s="1231"/>
      <c r="CI57" s="1231"/>
      <c r="CJ57" s="1231"/>
      <c r="CK57" s="1231"/>
      <c r="CL57" s="1231"/>
      <c r="CM57" s="1231"/>
      <c r="CN57" s="1231">
        <v>66.2</v>
      </c>
      <c r="CO57" s="1231"/>
      <c r="CP57" s="1231"/>
      <c r="CQ57" s="1231"/>
      <c r="CR57" s="1231"/>
      <c r="CS57" s="1231"/>
      <c r="CT57" s="1231"/>
      <c r="CU57" s="1231"/>
      <c r="CV57" s="1231">
        <v>66.400000000000006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633</v>
      </c>
    </row>
    <row r="64" spans="1:109" ht="13" x14ac:dyDescent="0.2">
      <c r="B64" s="259"/>
      <c r="G64" s="1208"/>
      <c r="I64" s="1240"/>
      <c r="J64" s="1240"/>
      <c r="K64" s="1240"/>
      <c r="L64" s="1240"/>
      <c r="M64" s="1240"/>
      <c r="N64" s="1241"/>
      <c r="AM64" s="1208"/>
      <c r="AN64" s="1208" t="s">
        <v>626</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2">
      <c r="B65" s="259"/>
      <c r="AN65" s="1210" t="s">
        <v>634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628</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536</v>
      </c>
      <c r="BQ72" s="1226"/>
      <c r="BR72" s="1226"/>
      <c r="BS72" s="1226"/>
      <c r="BT72" s="1226"/>
      <c r="BU72" s="1226"/>
      <c r="BV72" s="1226"/>
      <c r="BW72" s="1226"/>
      <c r="BX72" s="1226" t="s">
        <v>537</v>
      </c>
      <c r="BY72" s="1226"/>
      <c r="BZ72" s="1226"/>
      <c r="CA72" s="1226"/>
      <c r="CB72" s="1226"/>
      <c r="CC72" s="1226"/>
      <c r="CD72" s="1226"/>
      <c r="CE72" s="1226"/>
      <c r="CF72" s="1226" t="s">
        <v>538</v>
      </c>
      <c r="CG72" s="1226"/>
      <c r="CH72" s="1226"/>
      <c r="CI72" s="1226"/>
      <c r="CJ72" s="1226"/>
      <c r="CK72" s="1226"/>
      <c r="CL72" s="1226"/>
      <c r="CM72" s="1226"/>
      <c r="CN72" s="1226" t="s">
        <v>539</v>
      </c>
      <c r="CO72" s="1226"/>
      <c r="CP72" s="1226"/>
      <c r="CQ72" s="1226"/>
      <c r="CR72" s="1226"/>
      <c r="CS72" s="1226"/>
      <c r="CT72" s="1226"/>
      <c r="CU72" s="1226"/>
      <c r="CV72" s="1226" t="s">
        <v>540</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629</v>
      </c>
      <c r="AO73" s="1230"/>
      <c r="AP73" s="1230"/>
      <c r="AQ73" s="1230"/>
      <c r="AR73" s="1230"/>
      <c r="AS73" s="1230"/>
      <c r="AT73" s="1230"/>
      <c r="AU73" s="1230"/>
      <c r="AV73" s="1230"/>
      <c r="AW73" s="1230"/>
      <c r="AX73" s="1230"/>
      <c r="AY73" s="1230"/>
      <c r="AZ73" s="1230"/>
      <c r="BA73" s="1230"/>
      <c r="BB73" s="1230" t="s">
        <v>630</v>
      </c>
      <c r="BC73" s="1230"/>
      <c r="BD73" s="1230"/>
      <c r="BE73" s="1230"/>
      <c r="BF73" s="1230"/>
      <c r="BG73" s="1230"/>
      <c r="BH73" s="1230"/>
      <c r="BI73" s="1230"/>
      <c r="BJ73" s="1230"/>
      <c r="BK73" s="1230"/>
      <c r="BL73" s="1230"/>
      <c r="BM73" s="1230"/>
      <c r="BN73" s="1230"/>
      <c r="BO73" s="1230"/>
      <c r="BP73" s="1231">
        <v>104.8</v>
      </c>
      <c r="BQ73" s="1231"/>
      <c r="BR73" s="1231"/>
      <c r="BS73" s="1231"/>
      <c r="BT73" s="1231"/>
      <c r="BU73" s="1231"/>
      <c r="BV73" s="1231"/>
      <c r="BW73" s="1231"/>
      <c r="BX73" s="1231">
        <v>104.4</v>
      </c>
      <c r="BY73" s="1231"/>
      <c r="BZ73" s="1231"/>
      <c r="CA73" s="1231"/>
      <c r="CB73" s="1231"/>
      <c r="CC73" s="1231"/>
      <c r="CD73" s="1231"/>
      <c r="CE73" s="1231"/>
      <c r="CF73" s="1231">
        <v>94.2</v>
      </c>
      <c r="CG73" s="1231"/>
      <c r="CH73" s="1231"/>
      <c r="CI73" s="1231"/>
      <c r="CJ73" s="1231"/>
      <c r="CK73" s="1231"/>
      <c r="CL73" s="1231"/>
      <c r="CM73" s="1231"/>
      <c r="CN73" s="1231">
        <v>88.6</v>
      </c>
      <c r="CO73" s="1231"/>
      <c r="CP73" s="1231"/>
      <c r="CQ73" s="1231"/>
      <c r="CR73" s="1231"/>
      <c r="CS73" s="1231"/>
      <c r="CT73" s="1231"/>
      <c r="CU73" s="1231"/>
      <c r="CV73" s="1231">
        <v>83</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635</v>
      </c>
      <c r="BC75" s="1230"/>
      <c r="BD75" s="1230"/>
      <c r="BE75" s="1230"/>
      <c r="BF75" s="1230"/>
      <c r="BG75" s="1230"/>
      <c r="BH75" s="1230"/>
      <c r="BI75" s="1230"/>
      <c r="BJ75" s="1230"/>
      <c r="BK75" s="1230"/>
      <c r="BL75" s="1230"/>
      <c r="BM75" s="1230"/>
      <c r="BN75" s="1230"/>
      <c r="BO75" s="1230"/>
      <c r="BP75" s="1231">
        <v>8.1999999999999993</v>
      </c>
      <c r="BQ75" s="1231"/>
      <c r="BR75" s="1231"/>
      <c r="BS75" s="1231"/>
      <c r="BT75" s="1231"/>
      <c r="BU75" s="1231"/>
      <c r="BV75" s="1231"/>
      <c r="BW75" s="1231"/>
      <c r="BX75" s="1231">
        <v>7.9</v>
      </c>
      <c r="BY75" s="1231"/>
      <c r="BZ75" s="1231"/>
      <c r="CA75" s="1231"/>
      <c r="CB75" s="1231"/>
      <c r="CC75" s="1231"/>
      <c r="CD75" s="1231"/>
      <c r="CE75" s="1231"/>
      <c r="CF75" s="1231">
        <v>7.2</v>
      </c>
      <c r="CG75" s="1231"/>
      <c r="CH75" s="1231"/>
      <c r="CI75" s="1231"/>
      <c r="CJ75" s="1231"/>
      <c r="CK75" s="1231"/>
      <c r="CL75" s="1231"/>
      <c r="CM75" s="1231"/>
      <c r="CN75" s="1231">
        <v>6.8</v>
      </c>
      <c r="CO75" s="1231"/>
      <c r="CP75" s="1231"/>
      <c r="CQ75" s="1231"/>
      <c r="CR75" s="1231"/>
      <c r="CS75" s="1231"/>
      <c r="CT75" s="1231"/>
      <c r="CU75" s="1231"/>
      <c r="CV75" s="1231">
        <v>6.4</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632</v>
      </c>
      <c r="AO77" s="1226"/>
      <c r="AP77" s="1226"/>
      <c r="AQ77" s="1226"/>
      <c r="AR77" s="1226"/>
      <c r="AS77" s="1226"/>
      <c r="AT77" s="1226"/>
      <c r="AU77" s="1226"/>
      <c r="AV77" s="1226"/>
      <c r="AW77" s="1226"/>
      <c r="AX77" s="1226"/>
      <c r="AY77" s="1226"/>
      <c r="AZ77" s="1226"/>
      <c r="BA77" s="1226"/>
      <c r="BB77" s="1230" t="s">
        <v>630</v>
      </c>
      <c r="BC77" s="1230"/>
      <c r="BD77" s="1230"/>
      <c r="BE77" s="1230"/>
      <c r="BF77" s="1230"/>
      <c r="BG77" s="1230"/>
      <c r="BH77" s="1230"/>
      <c r="BI77" s="1230"/>
      <c r="BJ77" s="1230"/>
      <c r="BK77" s="1230"/>
      <c r="BL77" s="1230"/>
      <c r="BM77" s="1230"/>
      <c r="BN77" s="1230"/>
      <c r="BO77" s="1230"/>
      <c r="BP77" s="1231">
        <v>91.9</v>
      </c>
      <c r="BQ77" s="1231"/>
      <c r="BR77" s="1231"/>
      <c r="BS77" s="1231"/>
      <c r="BT77" s="1231"/>
      <c r="BU77" s="1231"/>
      <c r="BV77" s="1231"/>
      <c r="BW77" s="1231"/>
      <c r="BX77" s="1231">
        <v>86.1</v>
      </c>
      <c r="BY77" s="1231"/>
      <c r="BZ77" s="1231"/>
      <c r="CA77" s="1231"/>
      <c r="CB77" s="1231"/>
      <c r="CC77" s="1231"/>
      <c r="CD77" s="1231"/>
      <c r="CE77" s="1231"/>
      <c r="CF77" s="1231">
        <v>72.8</v>
      </c>
      <c r="CG77" s="1231"/>
      <c r="CH77" s="1231"/>
      <c r="CI77" s="1231"/>
      <c r="CJ77" s="1231"/>
      <c r="CK77" s="1231"/>
      <c r="CL77" s="1231"/>
      <c r="CM77" s="1231"/>
      <c r="CN77" s="1231">
        <v>67.599999999999994</v>
      </c>
      <c r="CO77" s="1231"/>
      <c r="CP77" s="1231"/>
      <c r="CQ77" s="1231"/>
      <c r="CR77" s="1231"/>
      <c r="CS77" s="1231"/>
      <c r="CT77" s="1231"/>
      <c r="CU77" s="1231"/>
      <c r="CV77" s="1231">
        <v>63</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635</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7.3</v>
      </c>
      <c r="BY79" s="1231"/>
      <c r="BZ79" s="1231"/>
      <c r="CA79" s="1231"/>
      <c r="CB79" s="1231"/>
      <c r="CC79" s="1231"/>
      <c r="CD79" s="1231"/>
      <c r="CE79" s="1231"/>
      <c r="CF79" s="1231">
        <v>7.1</v>
      </c>
      <c r="CG79" s="1231"/>
      <c r="CH79" s="1231"/>
      <c r="CI79" s="1231"/>
      <c r="CJ79" s="1231"/>
      <c r="CK79" s="1231"/>
      <c r="CL79" s="1231"/>
      <c r="CM79" s="1231"/>
      <c r="CN79" s="1231">
        <v>6.8</v>
      </c>
      <c r="CO79" s="1231"/>
      <c r="CP79" s="1231"/>
      <c r="CQ79" s="1231"/>
      <c r="CR79" s="1231"/>
      <c r="CS79" s="1231"/>
      <c r="CT79" s="1231"/>
      <c r="CU79" s="1231"/>
      <c r="CV79" s="1231">
        <v>6.6</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2rvaMwnIjtTEUzzEqqQNxf+y/70WZv5IDDRZqjh7HNYyvE4XVooAtBLkGaUstiEzFuRnLJJmImnNWPz/g5f1g==" saltValue="oevfUMg/WnrcKfYj28s1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F5599-0D3F-4D84-BB2F-42E411E3878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486</v>
      </c>
    </row>
  </sheetData>
  <sheetProtection algorithmName="SHA-512" hashValue="Y6vWFnmSfjMKCLNhcAOjoRhkML9ZKkkQg+BFpw7tpcT9f6dIJpdd6onqtuJTVPAOVs6EuvWYAP68R4DsFZNXxg==" saltValue="ty6ouotvJHRc8IbcU+vD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03D4-D44C-4F79-99FD-A579040FF35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486</v>
      </c>
    </row>
  </sheetData>
  <sheetProtection algorithmName="SHA-512" hashValue="ECdSEb8ra7jV63fmjl18Zwc4umKS1jfjDbebRxPvZHN3fL84Ddj6oCC61jc3UNQQmscnir+bhZkYtGGXr0pZJw==" saltValue="I5FHuJIGmtvZZiWZK6rf9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535</v>
      </c>
      <c r="G2" s="149"/>
      <c r="H2" s="150"/>
    </row>
    <row r="3" spans="1:8" x14ac:dyDescent="0.2">
      <c r="A3" s="146" t="s">
        <v>528</v>
      </c>
      <c r="B3" s="151"/>
      <c r="C3" s="152"/>
      <c r="D3" s="153">
        <v>46135</v>
      </c>
      <c r="E3" s="154"/>
      <c r="F3" s="155">
        <v>57132</v>
      </c>
      <c r="G3" s="156"/>
      <c r="H3" s="157"/>
    </row>
    <row r="4" spans="1:8" x14ac:dyDescent="0.2">
      <c r="A4" s="158"/>
      <c r="B4" s="159"/>
      <c r="C4" s="160"/>
      <c r="D4" s="161">
        <v>22287</v>
      </c>
      <c r="E4" s="162"/>
      <c r="F4" s="163">
        <v>30126</v>
      </c>
      <c r="G4" s="164"/>
      <c r="H4" s="165"/>
    </row>
    <row r="5" spans="1:8" x14ac:dyDescent="0.2">
      <c r="A5" s="146" t="s">
        <v>530</v>
      </c>
      <c r="B5" s="151"/>
      <c r="C5" s="152"/>
      <c r="D5" s="153">
        <v>50857</v>
      </c>
      <c r="E5" s="154"/>
      <c r="F5" s="155">
        <v>58766</v>
      </c>
      <c r="G5" s="156"/>
      <c r="H5" s="157"/>
    </row>
    <row r="6" spans="1:8" x14ac:dyDescent="0.2">
      <c r="A6" s="158"/>
      <c r="B6" s="159"/>
      <c r="C6" s="160"/>
      <c r="D6" s="161">
        <v>24804</v>
      </c>
      <c r="E6" s="162"/>
      <c r="F6" s="163">
        <v>29363</v>
      </c>
      <c r="G6" s="164"/>
      <c r="H6" s="165"/>
    </row>
    <row r="7" spans="1:8" x14ac:dyDescent="0.2">
      <c r="A7" s="146" t="s">
        <v>531</v>
      </c>
      <c r="B7" s="151"/>
      <c r="C7" s="152"/>
      <c r="D7" s="153">
        <v>50248</v>
      </c>
      <c r="E7" s="154"/>
      <c r="F7" s="155">
        <v>62482</v>
      </c>
      <c r="G7" s="156"/>
      <c r="H7" s="157"/>
    </row>
    <row r="8" spans="1:8" x14ac:dyDescent="0.2">
      <c r="A8" s="158"/>
      <c r="B8" s="159"/>
      <c r="C8" s="160"/>
      <c r="D8" s="161">
        <v>29121</v>
      </c>
      <c r="E8" s="162"/>
      <c r="F8" s="163">
        <v>34626</v>
      </c>
      <c r="G8" s="164"/>
      <c r="H8" s="165"/>
    </row>
    <row r="9" spans="1:8" x14ac:dyDescent="0.2">
      <c r="A9" s="146" t="s">
        <v>532</v>
      </c>
      <c r="B9" s="151"/>
      <c r="C9" s="152"/>
      <c r="D9" s="153">
        <v>54487</v>
      </c>
      <c r="E9" s="154"/>
      <c r="F9" s="155">
        <v>59288</v>
      </c>
      <c r="G9" s="156"/>
      <c r="H9" s="157"/>
    </row>
    <row r="10" spans="1:8" x14ac:dyDescent="0.2">
      <c r="A10" s="158"/>
      <c r="B10" s="159"/>
      <c r="C10" s="160"/>
      <c r="D10" s="161">
        <v>33215</v>
      </c>
      <c r="E10" s="162"/>
      <c r="F10" s="163">
        <v>32670</v>
      </c>
      <c r="G10" s="164"/>
      <c r="H10" s="165"/>
    </row>
    <row r="11" spans="1:8" x14ac:dyDescent="0.2">
      <c r="A11" s="146" t="s">
        <v>533</v>
      </c>
      <c r="B11" s="151"/>
      <c r="C11" s="152"/>
      <c r="D11" s="153">
        <v>52248</v>
      </c>
      <c r="E11" s="154"/>
      <c r="F11" s="155">
        <v>63490</v>
      </c>
      <c r="G11" s="156"/>
      <c r="H11" s="157"/>
    </row>
    <row r="12" spans="1:8" x14ac:dyDescent="0.2">
      <c r="A12" s="158"/>
      <c r="B12" s="159"/>
      <c r="C12" s="166"/>
      <c r="D12" s="161">
        <v>33595</v>
      </c>
      <c r="E12" s="162"/>
      <c r="F12" s="163">
        <v>35347</v>
      </c>
      <c r="G12" s="164"/>
      <c r="H12" s="165"/>
    </row>
    <row r="13" spans="1:8" x14ac:dyDescent="0.2">
      <c r="A13" s="146"/>
      <c r="B13" s="151"/>
      <c r="C13" s="152"/>
      <c r="D13" s="153">
        <v>50795</v>
      </c>
      <c r="E13" s="154"/>
      <c r="F13" s="155">
        <v>60232</v>
      </c>
      <c r="G13" s="167"/>
      <c r="H13" s="157"/>
    </row>
    <row r="14" spans="1:8" x14ac:dyDescent="0.2">
      <c r="A14" s="158"/>
      <c r="B14" s="159"/>
      <c r="C14" s="160"/>
      <c r="D14" s="161">
        <v>28604</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1.21</v>
      </c>
      <c r="C19" s="168">
        <f>ROUND(VALUE(SUBSTITUTE(実質収支比率等に係る経年分析!G$48,"▲","-")),2)</f>
        <v>1.29</v>
      </c>
      <c r="D19" s="168">
        <f>ROUND(VALUE(SUBSTITUTE(実質収支比率等に係る経年分析!H$48,"▲","-")),2)</f>
        <v>1.52</v>
      </c>
      <c r="E19" s="168">
        <f>ROUND(VALUE(SUBSTITUTE(実質収支比率等に係る経年分析!I$48,"▲","-")),2)</f>
        <v>1.23</v>
      </c>
      <c r="F19" s="168">
        <f>ROUND(VALUE(SUBSTITUTE(実質収支比率等に係る経年分析!J$48,"▲","-")),2)</f>
        <v>1.39</v>
      </c>
    </row>
    <row r="20" spans="1:11" x14ac:dyDescent="0.2">
      <c r="A20" s="168" t="s">
        <v>53</v>
      </c>
      <c r="B20" s="168">
        <f>ROUND(VALUE(SUBSTITUTE(実質収支比率等に係る経年分析!F$47,"▲","-")),2)</f>
        <v>1.93</v>
      </c>
      <c r="C20" s="168">
        <f>ROUND(VALUE(SUBSTITUTE(実質収支比率等に係る経年分析!G$47,"▲","-")),2)</f>
        <v>2.1800000000000002</v>
      </c>
      <c r="D20" s="168">
        <f>ROUND(VALUE(SUBSTITUTE(実質収支比率等に係る経年分析!H$47,"▲","-")),2)</f>
        <v>3.01</v>
      </c>
      <c r="E20" s="168">
        <f>ROUND(VALUE(SUBSTITUTE(実質収支比率等に係る経年分析!I$47,"▲","-")),2)</f>
        <v>5.68</v>
      </c>
      <c r="F20" s="168">
        <f>ROUND(VALUE(SUBSTITUTE(実質収支比率等に係る経年分析!J$47,"▲","-")),2)</f>
        <v>3.55</v>
      </c>
    </row>
    <row r="21" spans="1:11" x14ac:dyDescent="0.2">
      <c r="A21" s="168" t="s">
        <v>54</v>
      </c>
      <c r="B21" s="168">
        <f>IF(ISNUMBER(VALUE(SUBSTITUTE(実質収支比率等に係る経年分析!F$49,"▲","-"))),ROUND(VALUE(SUBSTITUTE(実質収支比率等に係る経年分析!F$49,"▲","-")),2),NA())</f>
        <v>-0.4</v>
      </c>
      <c r="C21" s="168">
        <f>IF(ISNUMBER(VALUE(SUBSTITUTE(実質収支比率等に係る経年分析!G$49,"▲","-"))),ROUND(VALUE(SUBSTITUTE(実質収支比率等に係る経年分析!G$49,"▲","-")),2),NA())</f>
        <v>-0.18</v>
      </c>
      <c r="D21" s="168">
        <f>IF(ISNUMBER(VALUE(SUBSTITUTE(実質収支比率等に係る経年分析!H$49,"▲","-"))),ROUND(VALUE(SUBSTITUTE(実質収支比率等に係る経年分析!H$49,"▲","-")),2),NA())</f>
        <v>0.59</v>
      </c>
      <c r="E21" s="168">
        <f>IF(ISNUMBER(VALUE(SUBSTITUTE(実質収支比率等に係る経年分析!I$49,"▲","-"))),ROUND(VALUE(SUBSTITUTE(実質収支比率等に係る経年分析!I$49,"▲","-")),2),NA())</f>
        <v>1.7</v>
      </c>
      <c r="F21" s="168">
        <f>IF(ISNUMBER(VALUE(SUBSTITUTE(実質収支比率等に係る経年分析!J$49,"▲","-"))),ROUND(VALUE(SUBSTITUTE(実質収支比率等に係る経年分析!J$49,"▲","-")),2),NA())</f>
        <v>-2.3199999999999998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0.13</v>
      </c>
    </row>
    <row r="30" spans="1:11" x14ac:dyDescent="0.2">
      <c r="A30" s="169" t="str">
        <f>IF(連結実質赤字比率に係る赤字・黒字の構成分析!C$40="",NA(),連結実質赤字比率に係る赤字・黒字の構成分析!C$40)</f>
        <v>自動車運送事業会計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0.56999999999999995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
      <c r="A32" s="169" t="str">
        <f>IF(連結実質赤字比率に係る赤字・黒字の構成分析!C$38="",NA(),連結実質赤字比率に係る赤字・黒字の構成分析!C$38)</f>
        <v>工業用水道事業会計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1.1299999999999999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3.36</v>
      </c>
    </row>
    <row r="36" spans="1:16" x14ac:dyDescent="0.2">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3.47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132657</v>
      </c>
      <c r="E42" s="170"/>
      <c r="F42" s="170"/>
      <c r="G42" s="170">
        <f>'実質公債費比率（分子）の構造'!L$52</f>
        <v>128276</v>
      </c>
      <c r="H42" s="170"/>
      <c r="I42" s="170"/>
      <c r="J42" s="170">
        <f>'実質公債費比率（分子）の構造'!M$52</f>
        <v>135776</v>
      </c>
      <c r="K42" s="170"/>
      <c r="L42" s="170"/>
      <c r="M42" s="170">
        <f>'実質公債費比率（分子）の構造'!N$52</f>
        <v>131265</v>
      </c>
      <c r="N42" s="170"/>
      <c r="O42" s="170"/>
      <c r="P42" s="170">
        <f>'実質公債費比率（分子）の構造'!O$52</f>
        <v>126316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1279</v>
      </c>
      <c r="C44" s="170"/>
      <c r="D44" s="170"/>
      <c r="E44" s="170">
        <f>'実質公債費比率（分子）の構造'!L$50</f>
        <v>4117</v>
      </c>
      <c r="F44" s="170"/>
      <c r="G44" s="170"/>
      <c r="H44" s="170">
        <f>'実質公債費比率（分子）の構造'!M$50</f>
        <v>8115</v>
      </c>
      <c r="I44" s="170"/>
      <c r="J44" s="170"/>
      <c r="K44" s="170">
        <f>'実質公債費比率（分子）の構造'!N$50</f>
        <v>9095</v>
      </c>
      <c r="L44" s="170"/>
      <c r="M44" s="170"/>
      <c r="N44" s="170">
        <f>'実質公債費比率（分子）の構造'!O$50</f>
        <v>6327</v>
      </c>
      <c r="O44" s="170"/>
      <c r="P44" s="170"/>
    </row>
    <row r="45" spans="1:16" x14ac:dyDescent="0.2">
      <c r="A45" s="170" t="s">
        <v>63</v>
      </c>
      <c r="B45" s="170">
        <f>'実質公債費比率（分子）の構造'!K$49</f>
        <v>3460</v>
      </c>
      <c r="C45" s="170"/>
      <c r="D45" s="170"/>
      <c r="E45" s="170">
        <f>'実質公債費比率（分子）の構造'!L$49</f>
        <v>3184</v>
      </c>
      <c r="F45" s="170"/>
      <c r="G45" s="170"/>
      <c r="H45" s="170">
        <f>'実質公債費比率（分子）の構造'!M$49</f>
        <v>2838</v>
      </c>
      <c r="I45" s="170"/>
      <c r="J45" s="170"/>
      <c r="K45" s="170">
        <f>'実質公債費比率（分子）の構造'!N$49</f>
        <v>2651</v>
      </c>
      <c r="L45" s="170"/>
      <c r="M45" s="170"/>
      <c r="N45" s="170">
        <f>'実質公債費比率（分子）の構造'!O$49</f>
        <v>2594</v>
      </c>
      <c r="O45" s="170"/>
      <c r="P45" s="170"/>
    </row>
    <row r="46" spans="1:16" x14ac:dyDescent="0.2">
      <c r="A46" s="170" t="s">
        <v>64</v>
      </c>
      <c r="B46" s="170">
        <f>'実質公債費比率（分子）の構造'!K$48</f>
        <v>38563</v>
      </c>
      <c r="C46" s="170"/>
      <c r="D46" s="170"/>
      <c r="E46" s="170">
        <f>'実質公債費比率（分子）の構造'!L$48</f>
        <v>36479</v>
      </c>
      <c r="F46" s="170"/>
      <c r="G46" s="170"/>
      <c r="H46" s="170">
        <f>'実質公債費比率（分子）の構造'!M$48</f>
        <v>33992</v>
      </c>
      <c r="I46" s="170"/>
      <c r="J46" s="170"/>
      <c r="K46" s="170">
        <f>'実質公債費比率（分子）の構造'!N$48</f>
        <v>32769</v>
      </c>
      <c r="L46" s="170"/>
      <c r="M46" s="170"/>
      <c r="N46" s="170">
        <f>'実質公債費比率（分子）の構造'!O$48</f>
        <v>34396</v>
      </c>
      <c r="O46" s="170"/>
      <c r="P46" s="170"/>
    </row>
    <row r="47" spans="1:16" x14ac:dyDescent="0.2">
      <c r="A47" s="170" t="s">
        <v>12</v>
      </c>
      <c r="B47" s="170">
        <f>'実質公債費比率（分子）の構造'!K$47</f>
        <v>52421</v>
      </c>
      <c r="C47" s="170"/>
      <c r="D47" s="170"/>
      <c r="E47" s="170">
        <f>'実質公債費比率（分子）の構造'!L$47</f>
        <v>50858</v>
      </c>
      <c r="F47" s="170"/>
      <c r="G47" s="170"/>
      <c r="H47" s="170">
        <f>'実質公債費比率（分子）の構造'!M$47</f>
        <v>49255</v>
      </c>
      <c r="I47" s="170"/>
      <c r="J47" s="170"/>
      <c r="K47" s="170">
        <f>'実質公債費比率（分子）の構造'!N$47</f>
        <v>49280</v>
      </c>
      <c r="L47" s="170"/>
      <c r="M47" s="170"/>
      <c r="N47" s="170">
        <f>'実質公債費比率（分子）の構造'!O$47</f>
        <v>50117</v>
      </c>
      <c r="O47" s="170"/>
      <c r="P47" s="170"/>
    </row>
    <row r="48" spans="1:16" x14ac:dyDescent="0.2">
      <c r="A48" s="170" t="s">
        <v>65</v>
      </c>
      <c r="B48" s="170">
        <f>'実質公債費比率（分子）の構造'!K$46</f>
        <v>11294</v>
      </c>
      <c r="C48" s="170"/>
      <c r="D48" s="170"/>
      <c r="E48" s="170">
        <f>'実質公債費比率（分子）の構造'!L$46</f>
        <v>8936</v>
      </c>
      <c r="F48" s="170"/>
      <c r="G48" s="170"/>
      <c r="H48" s="170">
        <f>'実質公債費比率（分子）の構造'!M$46</f>
        <v>9059</v>
      </c>
      <c r="I48" s="170"/>
      <c r="J48" s="170"/>
      <c r="K48" s="170">
        <f>'実質公債費比率（分子）の構造'!N$46</f>
        <v>6401</v>
      </c>
      <c r="L48" s="170"/>
      <c r="M48" s="170"/>
      <c r="N48" s="170">
        <f>'実質公債費比率（分子）の構造'!O$46</f>
        <v>6436</v>
      </c>
      <c r="O48" s="170"/>
      <c r="P48" s="170"/>
    </row>
    <row r="49" spans="1:16" x14ac:dyDescent="0.2">
      <c r="A49" s="170" t="s">
        <v>66</v>
      </c>
      <c r="B49" s="170">
        <f>'実質公債費比率（分子）の構造'!K$45</f>
        <v>68896</v>
      </c>
      <c r="C49" s="170"/>
      <c r="D49" s="170"/>
      <c r="E49" s="170">
        <f>'実質公債費比率（分子）の構造'!L$45</f>
        <v>69100</v>
      </c>
      <c r="F49" s="170"/>
      <c r="G49" s="170"/>
      <c r="H49" s="170">
        <f>'実質公債費比率（分子）の構造'!M$45</f>
        <v>71895</v>
      </c>
      <c r="I49" s="170"/>
      <c r="J49" s="170"/>
      <c r="K49" s="170">
        <f>'実質公債費比率（分子）の構造'!N$45</f>
        <v>68944</v>
      </c>
      <c r="L49" s="170"/>
      <c r="M49" s="170"/>
      <c r="N49" s="170">
        <f>'実質公債費比率（分子）の構造'!O$45</f>
        <v>66793</v>
      </c>
      <c r="O49" s="170"/>
      <c r="P49" s="170"/>
    </row>
    <row r="50" spans="1:16" x14ac:dyDescent="0.2">
      <c r="A50" s="170" t="s">
        <v>67</v>
      </c>
      <c r="B50" s="170" t="e">
        <f>NA()</f>
        <v>#N/A</v>
      </c>
      <c r="C50" s="170">
        <f>IF(ISNUMBER('実質公債費比率（分子）の構造'!K$53),'実質公債費比率（分子）の構造'!K$53,NA())</f>
        <v>43256</v>
      </c>
      <c r="D50" s="170" t="e">
        <f>NA()</f>
        <v>#N/A</v>
      </c>
      <c r="E50" s="170" t="e">
        <f>NA()</f>
        <v>#N/A</v>
      </c>
      <c r="F50" s="170">
        <f>IF(ISNUMBER('実質公債費比率（分子）の構造'!L$53),'実質公債費比率（分子）の構造'!L$53,NA())</f>
        <v>44398</v>
      </c>
      <c r="G50" s="170" t="e">
        <f>NA()</f>
        <v>#N/A</v>
      </c>
      <c r="H50" s="170" t="e">
        <f>NA()</f>
        <v>#N/A</v>
      </c>
      <c r="I50" s="170">
        <f>IF(ISNUMBER('実質公債費比率（分子）の構造'!M$53),'実質公債費比率（分子）の構造'!M$53,NA())</f>
        <v>39378</v>
      </c>
      <c r="J50" s="170" t="e">
        <f>NA()</f>
        <v>#N/A</v>
      </c>
      <c r="K50" s="170" t="e">
        <f>NA()</f>
        <v>#N/A</v>
      </c>
      <c r="L50" s="170">
        <f>IF(ISNUMBER('実質公債費比率（分子）の構造'!N$53),'実質公債費比率（分子）の構造'!N$53,NA())</f>
        <v>37875</v>
      </c>
      <c r="M50" s="170" t="e">
        <f>NA()</f>
        <v>#N/A</v>
      </c>
      <c r="N50" s="170" t="e">
        <f>NA()</f>
        <v>#N/A</v>
      </c>
      <c r="O50" s="170">
        <f>IF(ISNUMBER('実質公債費比率（分子）の構造'!O$53),'実質公債費比率（分子）の構造'!O$53,NA())</f>
        <v>40347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882568</v>
      </c>
      <c r="E56" s="169"/>
      <c r="F56" s="169"/>
      <c r="G56" s="169">
        <f>'将来負担比率（分子）の構造'!J$52</f>
        <v>863489</v>
      </c>
      <c r="H56" s="169"/>
      <c r="I56" s="169"/>
      <c r="J56" s="169">
        <f>'将来負担比率（分子）の構造'!K$52</f>
        <v>859603</v>
      </c>
      <c r="K56" s="169"/>
      <c r="L56" s="169"/>
      <c r="M56" s="169">
        <f>'将来負担比率（分子）の構造'!L$52</f>
        <v>839519</v>
      </c>
      <c r="N56" s="169"/>
      <c r="O56" s="169"/>
      <c r="P56" s="169">
        <f>'将来負担比率（分子）の構造'!M$52</f>
        <v>811152</v>
      </c>
    </row>
    <row r="57" spans="1:16" x14ac:dyDescent="0.2">
      <c r="A57" s="169" t="s">
        <v>42</v>
      </c>
      <c r="B57" s="169"/>
      <c r="C57" s="169"/>
      <c r="D57" s="169">
        <f>'将来負担比率（分子）の構造'!I$51</f>
        <v>591881</v>
      </c>
      <c r="E57" s="169"/>
      <c r="F57" s="169"/>
      <c r="G57" s="169">
        <f>'将来負担比率（分子）の構造'!J$51</f>
        <v>603656</v>
      </c>
      <c r="H57" s="169"/>
      <c r="I57" s="169"/>
      <c r="J57" s="169">
        <f>'将来負担比率（分子）の構造'!K$51</f>
        <v>605086</v>
      </c>
      <c r="K57" s="169"/>
      <c r="L57" s="169"/>
      <c r="M57" s="169">
        <f>'将来負担比率（分子）の構造'!L$51</f>
        <v>606604</v>
      </c>
      <c r="N57" s="169"/>
      <c r="O57" s="169"/>
      <c r="P57" s="169">
        <f>'将来負担比率（分子）の構造'!M$51</f>
        <v>653490</v>
      </c>
    </row>
    <row r="58" spans="1:16" x14ac:dyDescent="0.2">
      <c r="A58" s="169" t="s">
        <v>41</v>
      </c>
      <c r="B58" s="169"/>
      <c r="C58" s="169"/>
      <c r="D58" s="169">
        <f>'将来負担比率（分子）の構造'!I$50</f>
        <v>273878</v>
      </c>
      <c r="E58" s="169"/>
      <c r="F58" s="169"/>
      <c r="G58" s="169">
        <f>'将来負担比率（分子）の構造'!J$50</f>
        <v>284698</v>
      </c>
      <c r="H58" s="169"/>
      <c r="I58" s="169"/>
      <c r="J58" s="169">
        <f>'将来負担比率（分子）の構造'!K$50</f>
        <v>316208</v>
      </c>
      <c r="K58" s="169"/>
      <c r="L58" s="169"/>
      <c r="M58" s="169">
        <f>'将来負担比率（分子）の構造'!L$50</f>
        <v>372109</v>
      </c>
      <c r="N58" s="169"/>
      <c r="O58" s="169"/>
      <c r="P58" s="169">
        <f>'将来負担比率（分子）の構造'!M$50</f>
        <v>386417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5255</v>
      </c>
      <c r="C61" s="169"/>
      <c r="D61" s="169"/>
      <c r="E61" s="169">
        <f>'将来負担比率（分子）の構造'!J$46</f>
        <v>3158</v>
      </c>
      <c r="F61" s="169"/>
      <c r="G61" s="169"/>
      <c r="H61" s="169">
        <f>'将来負担比率（分子）の構造'!K$46</f>
        <v>783</v>
      </c>
      <c r="I61" s="169"/>
      <c r="J61" s="169"/>
      <c r="K61" s="169">
        <f>'将来負担比率（分子）の構造'!L$46</f>
        <v>9</v>
      </c>
      <c r="L61" s="169"/>
      <c r="M61" s="169"/>
      <c r="N61" s="169" t="str">
        <f>'将来負担比率（分子）の構造'!M$46</f>
        <v>-</v>
      </c>
      <c r="O61" s="169"/>
      <c r="P61" s="169"/>
    </row>
    <row r="62" spans="1:16" x14ac:dyDescent="0.2">
      <c r="A62" s="169" t="s">
        <v>35</v>
      </c>
      <c r="B62" s="169">
        <f>'将来負担比率（分子）の構造'!I$45</f>
        <v>183847</v>
      </c>
      <c r="C62" s="169"/>
      <c r="D62" s="169"/>
      <c r="E62" s="169">
        <f>'将来負担比率（分子）の構造'!J$45</f>
        <v>180361</v>
      </c>
      <c r="F62" s="169"/>
      <c r="G62" s="169"/>
      <c r="H62" s="169">
        <f>'将来負担比率（分子）の構造'!K$45</f>
        <v>182206</v>
      </c>
      <c r="I62" s="169"/>
      <c r="J62" s="169"/>
      <c r="K62" s="169">
        <f>'将来負担比率（分子）の構造'!L$45</f>
        <v>179150</v>
      </c>
      <c r="L62" s="169"/>
      <c r="M62" s="169"/>
      <c r="N62" s="169">
        <f>'将来負担比率（分子）の構造'!M$45</f>
        <v>185680</v>
      </c>
      <c r="O62" s="169"/>
      <c r="P62" s="169"/>
    </row>
    <row r="63" spans="1:16" x14ac:dyDescent="0.2">
      <c r="A63" s="169" t="s">
        <v>34</v>
      </c>
      <c r="B63" s="169">
        <f>'将来負担比率（分子）の構造'!I$44</f>
        <v>26920</v>
      </c>
      <c r="C63" s="169"/>
      <c r="D63" s="169"/>
      <c r="E63" s="169">
        <f>'将来負担比率（分子）の構造'!J$44</f>
        <v>32000</v>
      </c>
      <c r="F63" s="169"/>
      <c r="G63" s="169"/>
      <c r="H63" s="169">
        <f>'将来負担比率（分子）の構造'!K$44</f>
        <v>33212</v>
      </c>
      <c r="I63" s="169"/>
      <c r="J63" s="169"/>
      <c r="K63" s="169">
        <f>'将来負担比率（分子）の構造'!L$44</f>
        <v>35127</v>
      </c>
      <c r="L63" s="169"/>
      <c r="M63" s="169"/>
      <c r="N63" s="169">
        <f>'将来負担比率（分子）の構造'!M$44</f>
        <v>37329</v>
      </c>
      <c r="O63" s="169"/>
      <c r="P63" s="169"/>
    </row>
    <row r="64" spans="1:16" x14ac:dyDescent="0.2">
      <c r="A64" s="169" t="s">
        <v>33</v>
      </c>
      <c r="B64" s="169">
        <f>'将来負担比率（分子）の構造'!I$43</f>
        <v>478036</v>
      </c>
      <c r="C64" s="169"/>
      <c r="D64" s="169"/>
      <c r="E64" s="169">
        <f>'将来負担比率（分子）の構造'!J$43</f>
        <v>464249</v>
      </c>
      <c r="F64" s="169"/>
      <c r="G64" s="169"/>
      <c r="H64" s="169">
        <f>'将来負担比率（分子）の構造'!K$43</f>
        <v>420988</v>
      </c>
      <c r="I64" s="169"/>
      <c r="J64" s="169"/>
      <c r="K64" s="169">
        <f>'将来負担比率（分子）の構造'!L$43</f>
        <v>412069</v>
      </c>
      <c r="L64" s="169"/>
      <c r="M64" s="169"/>
      <c r="N64" s="169">
        <f>'将来負担比率（分子）の構造'!M$43</f>
        <v>405171</v>
      </c>
      <c r="O64" s="169"/>
      <c r="P64" s="169"/>
    </row>
    <row r="65" spans="1:16" x14ac:dyDescent="0.2">
      <c r="A65" s="169" t="s">
        <v>32</v>
      </c>
      <c r="B65" s="169">
        <f>'将来負担比率（分子）の構造'!I$42</f>
        <v>57000</v>
      </c>
      <c r="C65" s="169"/>
      <c r="D65" s="169"/>
      <c r="E65" s="169">
        <f>'将来負担比率（分子）の構造'!J$42</f>
        <v>86715</v>
      </c>
      <c r="F65" s="169"/>
      <c r="G65" s="169"/>
      <c r="H65" s="169">
        <f>'将来負担比率（分子）の構造'!K$42</f>
        <v>77304</v>
      </c>
      <c r="I65" s="169"/>
      <c r="J65" s="169"/>
      <c r="K65" s="169">
        <f>'将来負担比率（分子）の構造'!L$42</f>
        <v>67537</v>
      </c>
      <c r="L65" s="169"/>
      <c r="M65" s="169"/>
      <c r="N65" s="169">
        <f>'将来負担比率（分子）の構造'!M$42</f>
        <v>63368</v>
      </c>
      <c r="O65" s="169"/>
      <c r="P65" s="169"/>
    </row>
    <row r="66" spans="1:16" x14ac:dyDescent="0.2">
      <c r="A66" s="169" t="s">
        <v>31</v>
      </c>
      <c r="B66" s="169">
        <f>'将来負担比率（分子）の構造'!I$41</f>
        <v>1598225</v>
      </c>
      <c r="C66" s="169"/>
      <c r="D66" s="169"/>
      <c r="E66" s="169">
        <f>'将来負担比率（分子）の構造'!J$41</f>
        <v>1595842</v>
      </c>
      <c r="F66" s="169"/>
      <c r="G66" s="169"/>
      <c r="H66" s="169">
        <f>'将来負担比率（分子）の構造'!K$41</f>
        <v>1634674</v>
      </c>
      <c r="I66" s="169"/>
      <c r="J66" s="169"/>
      <c r="K66" s="169">
        <f>'将来負担比率（分子）の構造'!L$41</f>
        <v>1651985</v>
      </c>
      <c r="L66" s="169"/>
      <c r="M66" s="169"/>
      <c r="N66" s="169">
        <f>'将来負担比率（分子）の構造'!M$41</f>
        <v>1667606</v>
      </c>
      <c r="O66" s="169"/>
      <c r="P66" s="169"/>
    </row>
    <row r="67" spans="1:16" x14ac:dyDescent="0.2">
      <c r="A67" s="169" t="s">
        <v>71</v>
      </c>
      <c r="B67" s="169" t="e">
        <f>NA()</f>
        <v>#N/A</v>
      </c>
      <c r="C67" s="169">
        <f>IF(ISNUMBER('将来負担比率（分子）の構造'!I$53), IF('将来負担比率（分子）の構造'!I$53 &lt; 0, 0, '将来負担比率（分子）の構造'!I$53), NA())</f>
        <v>600956</v>
      </c>
      <c r="D67" s="169" t="e">
        <f>NA()</f>
        <v>#N/A</v>
      </c>
      <c r="E67" s="169" t="e">
        <f>NA()</f>
        <v>#N/A</v>
      </c>
      <c r="F67" s="169">
        <f>IF(ISNUMBER('将来負担比率（分子）の構造'!J$53), IF('将来負担比率（分子）の構造'!J$53 &lt; 0, 0, '将来負担比率（分子）の構造'!J$53), NA())</f>
        <v>610481</v>
      </c>
      <c r="G67" s="169" t="e">
        <f>NA()</f>
        <v>#N/A</v>
      </c>
      <c r="H67" s="169" t="e">
        <f>NA()</f>
        <v>#N/A</v>
      </c>
      <c r="I67" s="169">
        <f>IF(ISNUMBER('将来負担比率（分子）の構造'!K$53), IF('将来負担比率（分子）の構造'!K$53 &lt; 0, 0, '将来負担比率（分子）の構造'!K$53), NA())</f>
        <v>568271</v>
      </c>
      <c r="J67" s="169" t="e">
        <f>NA()</f>
        <v>#N/A</v>
      </c>
      <c r="K67" s="169" t="e">
        <f>NA()</f>
        <v>#N/A</v>
      </c>
      <c r="L67" s="169">
        <f>IF(ISNUMBER('将来負担比率（分子）の構造'!L$53), IF('将来負担比率（分子）の構造'!L$53 &lt; 0, 0, '将来負担比率（分子）の構造'!L$53), NA())</f>
        <v>527646</v>
      </c>
      <c r="M67" s="169" t="e">
        <f>NA()</f>
        <v>#N/A</v>
      </c>
      <c r="N67" s="169" t="e">
        <f>NA()</f>
        <v>#N/A</v>
      </c>
      <c r="O67" s="169">
        <f>IF(ISNUMBER('将来負担比率（分子）の構造'!M$53), IF('将来負担比率（分子）の構造'!M$53 &lt; 0, 0, '将来負担比率（分子）の構造'!M$53), NA())</f>
        <v>508094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20268</v>
      </c>
      <c r="C72" s="173">
        <f>基金残高に係る経年分析!G55</f>
        <v>37717</v>
      </c>
      <c r="D72" s="173">
        <f>基金残高に係る経年分析!H55</f>
        <v>24079</v>
      </c>
    </row>
    <row r="73" spans="1:16" x14ac:dyDescent="0.2">
      <c r="A73" s="172" t="s">
        <v>74</v>
      </c>
      <c r="B73" s="173">
        <f>基金残高に係る経年分析!F56</f>
        <v>5540</v>
      </c>
      <c r="C73" s="173">
        <f>基金残高に係る経年分析!G56</f>
        <v>5989</v>
      </c>
      <c r="D73" s="173">
        <f>基金残高に係る経年分析!H56</f>
        <v>8194</v>
      </c>
    </row>
    <row r="74" spans="1:16" x14ac:dyDescent="0.2">
      <c r="A74" s="172" t="s">
        <v>75</v>
      </c>
      <c r="B74" s="173">
        <f>基金残高に係る経年分析!F57</f>
        <v>42872</v>
      </c>
      <c r="C74" s="173">
        <f>基金残高に係る経年分析!G57</f>
        <v>57373</v>
      </c>
      <c r="D74" s="173">
        <f>基金残高に係る経年分析!H57</f>
        <v>65500</v>
      </c>
    </row>
  </sheetData>
  <sheetProtection algorithmName="SHA-512" hashValue="Opxwgn/6S5TgnRqbOu/xHzJLmP1djErrUHmF+EvnD5RShZsf0cZWjVJCMqctsHaEQXhlKldvvwB6OITBU3r0Ng==" saltValue="KNvTjHs7LWw7v5jWQfmz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617466086</v>
      </c>
      <c r="S5" s="664"/>
      <c r="T5" s="664"/>
      <c r="U5" s="664"/>
      <c r="V5" s="664"/>
      <c r="W5" s="664"/>
      <c r="X5" s="664"/>
      <c r="Y5" s="689"/>
      <c r="Z5" s="702">
        <v>43.7</v>
      </c>
      <c r="AA5" s="702"/>
      <c r="AB5" s="702"/>
      <c r="AC5" s="702"/>
      <c r="AD5" s="703">
        <v>566228132</v>
      </c>
      <c r="AE5" s="703"/>
      <c r="AF5" s="703"/>
      <c r="AG5" s="703"/>
      <c r="AH5" s="703"/>
      <c r="AI5" s="703"/>
      <c r="AJ5" s="703"/>
      <c r="AK5" s="703"/>
      <c r="AL5" s="690">
        <v>82.1</v>
      </c>
      <c r="AM5" s="672"/>
      <c r="AN5" s="672"/>
      <c r="AO5" s="691"/>
      <c r="AP5" s="666" t="s">
        <v>216</v>
      </c>
      <c r="AQ5" s="667"/>
      <c r="AR5" s="667"/>
      <c r="AS5" s="667"/>
      <c r="AT5" s="667"/>
      <c r="AU5" s="667"/>
      <c r="AV5" s="667"/>
      <c r="AW5" s="667"/>
      <c r="AX5" s="667"/>
      <c r="AY5" s="667"/>
      <c r="AZ5" s="667"/>
      <c r="BA5" s="667"/>
      <c r="BB5" s="667"/>
      <c r="BC5" s="667"/>
      <c r="BD5" s="667"/>
      <c r="BE5" s="667"/>
      <c r="BF5" s="668"/>
      <c r="BG5" s="608">
        <v>549439897</v>
      </c>
      <c r="BH5" s="609"/>
      <c r="BI5" s="609"/>
      <c r="BJ5" s="609"/>
      <c r="BK5" s="609"/>
      <c r="BL5" s="609"/>
      <c r="BM5" s="609"/>
      <c r="BN5" s="610"/>
      <c r="BO5" s="646">
        <v>89</v>
      </c>
      <c r="BP5" s="646"/>
      <c r="BQ5" s="646"/>
      <c r="BR5" s="646"/>
      <c r="BS5" s="647">
        <v>11657072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6351594</v>
      </c>
      <c r="S6" s="609"/>
      <c r="T6" s="609"/>
      <c r="U6" s="609"/>
      <c r="V6" s="609"/>
      <c r="W6" s="609"/>
      <c r="X6" s="609"/>
      <c r="Y6" s="610"/>
      <c r="Z6" s="646">
        <v>0.4</v>
      </c>
      <c r="AA6" s="646"/>
      <c r="AB6" s="646"/>
      <c r="AC6" s="646"/>
      <c r="AD6" s="647">
        <v>6351594</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549439897</v>
      </c>
      <c r="BH6" s="609"/>
      <c r="BI6" s="609"/>
      <c r="BJ6" s="609"/>
      <c r="BK6" s="609"/>
      <c r="BL6" s="609"/>
      <c r="BM6" s="609"/>
      <c r="BN6" s="610"/>
      <c r="BO6" s="646">
        <v>89</v>
      </c>
      <c r="BP6" s="646"/>
      <c r="BQ6" s="646"/>
      <c r="BR6" s="646"/>
      <c r="BS6" s="647">
        <v>11657072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2098306</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2015708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196547</v>
      </c>
      <c r="S7" s="609"/>
      <c r="T7" s="609"/>
      <c r="U7" s="609"/>
      <c r="V7" s="609"/>
      <c r="W7" s="609"/>
      <c r="X7" s="609"/>
      <c r="Y7" s="610"/>
      <c r="Z7" s="646">
        <v>0</v>
      </c>
      <c r="AA7" s="646"/>
      <c r="AB7" s="646"/>
      <c r="AC7" s="646"/>
      <c r="AD7" s="647">
        <v>196547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296022022</v>
      </c>
      <c r="BH7" s="609"/>
      <c r="BI7" s="609"/>
      <c r="BJ7" s="609"/>
      <c r="BK7" s="609"/>
      <c r="BL7" s="609"/>
      <c r="BM7" s="609"/>
      <c r="BN7" s="610"/>
      <c r="BO7" s="646">
        <v>47.9</v>
      </c>
      <c r="BP7" s="646"/>
      <c r="BQ7" s="646"/>
      <c r="BR7" s="646"/>
      <c r="BS7" s="647">
        <v>11657072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74288533</v>
      </c>
      <c r="CS7" s="609"/>
      <c r="CT7" s="609"/>
      <c r="CU7" s="609"/>
      <c r="CV7" s="609"/>
      <c r="CW7" s="609"/>
      <c r="CX7" s="609"/>
      <c r="CY7" s="610"/>
      <c r="CZ7" s="646">
        <v>5.3</v>
      </c>
      <c r="DA7" s="646"/>
      <c r="DB7" s="646"/>
      <c r="DC7" s="646"/>
      <c r="DD7" s="614">
        <v>5456540</v>
      </c>
      <c r="DE7" s="609"/>
      <c r="DF7" s="609"/>
      <c r="DG7" s="609"/>
      <c r="DH7" s="609"/>
      <c r="DI7" s="609"/>
      <c r="DJ7" s="609"/>
      <c r="DK7" s="609"/>
      <c r="DL7" s="609"/>
      <c r="DM7" s="609"/>
      <c r="DN7" s="609"/>
      <c r="DO7" s="609"/>
      <c r="DP7" s="610"/>
      <c r="DQ7" s="614">
        <v>60944566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4087451</v>
      </c>
      <c r="S8" s="609"/>
      <c r="T8" s="609"/>
      <c r="U8" s="609"/>
      <c r="V8" s="609"/>
      <c r="W8" s="609"/>
      <c r="X8" s="609"/>
      <c r="Y8" s="610"/>
      <c r="Z8" s="646">
        <v>0.3</v>
      </c>
      <c r="AA8" s="646"/>
      <c r="AB8" s="646"/>
      <c r="AC8" s="646"/>
      <c r="AD8" s="647">
        <v>4087451</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3966461</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558794603</v>
      </c>
      <c r="CS8" s="609"/>
      <c r="CT8" s="609"/>
      <c r="CU8" s="609"/>
      <c r="CV8" s="609"/>
      <c r="CW8" s="609"/>
      <c r="CX8" s="609"/>
      <c r="CY8" s="610"/>
      <c r="CZ8" s="646">
        <v>40.1</v>
      </c>
      <c r="DA8" s="646"/>
      <c r="DB8" s="646"/>
      <c r="DC8" s="646"/>
      <c r="DD8" s="614">
        <v>4927701</v>
      </c>
      <c r="DE8" s="609"/>
      <c r="DF8" s="609"/>
      <c r="DG8" s="609"/>
      <c r="DH8" s="609"/>
      <c r="DI8" s="609"/>
      <c r="DJ8" s="609"/>
      <c r="DK8" s="609"/>
      <c r="DL8" s="609"/>
      <c r="DM8" s="609"/>
      <c r="DN8" s="609"/>
      <c r="DO8" s="609"/>
      <c r="DP8" s="610"/>
      <c r="DQ8" s="614">
        <v>287055647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4221601</v>
      </c>
      <c r="S9" s="609"/>
      <c r="T9" s="609"/>
      <c r="U9" s="609"/>
      <c r="V9" s="609"/>
      <c r="W9" s="609"/>
      <c r="X9" s="609"/>
      <c r="Y9" s="610"/>
      <c r="Z9" s="646">
        <v>0.3</v>
      </c>
      <c r="AA9" s="646"/>
      <c r="AB9" s="646"/>
      <c r="AC9" s="646"/>
      <c r="AD9" s="647">
        <v>4221601</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233425931</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104205871</v>
      </c>
      <c r="CS9" s="609"/>
      <c r="CT9" s="609"/>
      <c r="CU9" s="609"/>
      <c r="CV9" s="609"/>
      <c r="CW9" s="609"/>
      <c r="CX9" s="609"/>
      <c r="CY9" s="610"/>
      <c r="CZ9" s="646">
        <v>7.5</v>
      </c>
      <c r="DA9" s="646"/>
      <c r="DB9" s="646"/>
      <c r="DC9" s="646"/>
      <c r="DD9" s="614">
        <v>9435244</v>
      </c>
      <c r="DE9" s="609"/>
      <c r="DF9" s="609"/>
      <c r="DG9" s="609"/>
      <c r="DH9" s="609"/>
      <c r="DI9" s="609"/>
      <c r="DJ9" s="609"/>
      <c r="DK9" s="609"/>
      <c r="DL9" s="609"/>
      <c r="DM9" s="609"/>
      <c r="DN9" s="609"/>
      <c r="DO9" s="609"/>
      <c r="DP9" s="610"/>
      <c r="DQ9" s="614">
        <v>70896885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663103</v>
      </c>
      <c r="S10" s="609"/>
      <c r="T10" s="609"/>
      <c r="U10" s="609"/>
      <c r="V10" s="609"/>
      <c r="W10" s="609"/>
      <c r="X10" s="609"/>
      <c r="Y10" s="610"/>
      <c r="Z10" s="646">
        <v>0</v>
      </c>
      <c r="AA10" s="646"/>
      <c r="AB10" s="646"/>
      <c r="AC10" s="646"/>
      <c r="AD10" s="647">
        <v>663103</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12619576</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290872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260475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62084970</v>
      </c>
      <c r="S11" s="609"/>
      <c r="T11" s="609"/>
      <c r="U11" s="609"/>
      <c r="V11" s="609"/>
      <c r="W11" s="609"/>
      <c r="X11" s="609"/>
      <c r="Y11" s="610"/>
      <c r="Z11" s="611">
        <v>4.4000000000000004</v>
      </c>
      <c r="AA11" s="612"/>
      <c r="AB11" s="612"/>
      <c r="AC11" s="613"/>
      <c r="AD11" s="614">
        <v>62084970</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46010054</v>
      </c>
      <c r="BH11" s="609"/>
      <c r="BI11" s="609"/>
      <c r="BJ11" s="609"/>
      <c r="BK11" s="609"/>
      <c r="BL11" s="609"/>
      <c r="BM11" s="609"/>
      <c r="BN11" s="610"/>
      <c r="BO11" s="646">
        <v>7.5</v>
      </c>
      <c r="BP11" s="646"/>
      <c r="BQ11" s="646"/>
      <c r="BR11" s="646"/>
      <c r="BS11" s="647">
        <v>11657072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1729332</v>
      </c>
      <c r="CS11" s="609"/>
      <c r="CT11" s="609"/>
      <c r="CU11" s="609"/>
      <c r="CV11" s="609"/>
      <c r="CW11" s="609"/>
      <c r="CX11" s="609"/>
      <c r="CY11" s="610"/>
      <c r="CZ11" s="646">
        <v>0.1</v>
      </c>
      <c r="DA11" s="646"/>
      <c r="DB11" s="646"/>
      <c r="DC11" s="646"/>
      <c r="DD11" s="614">
        <v>656101</v>
      </c>
      <c r="DE11" s="609"/>
      <c r="DF11" s="609"/>
      <c r="DG11" s="609"/>
      <c r="DH11" s="609"/>
      <c r="DI11" s="609"/>
      <c r="DJ11" s="609"/>
      <c r="DK11" s="609"/>
      <c r="DL11" s="609"/>
      <c r="DM11" s="609"/>
      <c r="DN11" s="609"/>
      <c r="DO11" s="609"/>
      <c r="DP11" s="610"/>
      <c r="DQ11" s="614">
        <v>1232972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83965</v>
      </c>
      <c r="S12" s="609"/>
      <c r="T12" s="609"/>
      <c r="U12" s="609"/>
      <c r="V12" s="609"/>
      <c r="W12" s="609"/>
      <c r="X12" s="609"/>
      <c r="Y12" s="610"/>
      <c r="Z12" s="646">
        <v>0</v>
      </c>
      <c r="AA12" s="646"/>
      <c r="AB12" s="646"/>
      <c r="AC12" s="646"/>
      <c r="AD12" s="647">
        <v>83965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232972053</v>
      </c>
      <c r="BH12" s="609"/>
      <c r="BI12" s="609"/>
      <c r="BJ12" s="609"/>
      <c r="BK12" s="609"/>
      <c r="BL12" s="609"/>
      <c r="BM12" s="609"/>
      <c r="BN12" s="610"/>
      <c r="BO12" s="646">
        <v>37.700000000000003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88570295</v>
      </c>
      <c r="CS12" s="609"/>
      <c r="CT12" s="609"/>
      <c r="CU12" s="609"/>
      <c r="CV12" s="609"/>
      <c r="CW12" s="609"/>
      <c r="CX12" s="609"/>
      <c r="CY12" s="610"/>
      <c r="CZ12" s="646">
        <v>6.3</v>
      </c>
      <c r="DA12" s="646"/>
      <c r="DB12" s="646"/>
      <c r="DC12" s="646"/>
      <c r="DD12" s="614">
        <v>1029035</v>
      </c>
      <c r="DE12" s="609"/>
      <c r="DF12" s="609"/>
      <c r="DG12" s="609"/>
      <c r="DH12" s="609"/>
      <c r="DI12" s="609"/>
      <c r="DJ12" s="609"/>
      <c r="DK12" s="609"/>
      <c r="DL12" s="609"/>
      <c r="DM12" s="609"/>
      <c r="DN12" s="609"/>
      <c r="DO12" s="609"/>
      <c r="DP12" s="610"/>
      <c r="DQ12" s="614">
        <v>15971048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231983110</v>
      </c>
      <c r="BH13" s="609"/>
      <c r="BI13" s="609"/>
      <c r="BJ13" s="609"/>
      <c r="BK13" s="609"/>
      <c r="BL13" s="609"/>
      <c r="BM13" s="609"/>
      <c r="BN13" s="610"/>
      <c r="BO13" s="646">
        <v>37.6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145609078</v>
      </c>
      <c r="CS13" s="609"/>
      <c r="CT13" s="609"/>
      <c r="CU13" s="609"/>
      <c r="CV13" s="609"/>
      <c r="CW13" s="609"/>
      <c r="CX13" s="609"/>
      <c r="CY13" s="610"/>
      <c r="CZ13" s="646">
        <v>10.4</v>
      </c>
      <c r="DA13" s="646"/>
      <c r="DB13" s="646"/>
      <c r="DC13" s="646"/>
      <c r="DD13" s="614">
        <v>61303456</v>
      </c>
      <c r="DE13" s="609"/>
      <c r="DF13" s="609"/>
      <c r="DG13" s="609"/>
      <c r="DH13" s="609"/>
      <c r="DI13" s="609"/>
      <c r="DJ13" s="609"/>
      <c r="DK13" s="609"/>
      <c r="DL13" s="609"/>
      <c r="DM13" s="609"/>
      <c r="DN13" s="609"/>
      <c r="DO13" s="609"/>
      <c r="DP13" s="610"/>
      <c r="DQ13" s="614">
        <v>75897121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12399</v>
      </c>
      <c r="S14" s="609"/>
      <c r="T14" s="609"/>
      <c r="U14" s="609"/>
      <c r="V14" s="609"/>
      <c r="W14" s="609"/>
      <c r="X14" s="609"/>
      <c r="Y14" s="610"/>
      <c r="Z14" s="646">
        <v>0</v>
      </c>
      <c r="AA14" s="646"/>
      <c r="AB14" s="646"/>
      <c r="AC14" s="646"/>
      <c r="AD14" s="647">
        <v>12399</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3140448</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33855231</v>
      </c>
      <c r="CS14" s="609"/>
      <c r="CT14" s="609"/>
      <c r="CU14" s="609"/>
      <c r="CV14" s="609"/>
      <c r="CW14" s="609"/>
      <c r="CX14" s="609"/>
      <c r="CY14" s="610"/>
      <c r="CZ14" s="646">
        <v>2.4</v>
      </c>
      <c r="DA14" s="646"/>
      <c r="DB14" s="646"/>
      <c r="DC14" s="646"/>
      <c r="DD14" s="614">
        <v>4561962</v>
      </c>
      <c r="DE14" s="609"/>
      <c r="DF14" s="609"/>
      <c r="DG14" s="609"/>
      <c r="DH14" s="609"/>
      <c r="DI14" s="609"/>
      <c r="DJ14" s="609"/>
      <c r="DK14" s="609"/>
      <c r="DL14" s="609"/>
      <c r="DM14" s="609"/>
      <c r="DN14" s="609"/>
      <c r="DO14" s="609"/>
      <c r="DP14" s="610"/>
      <c r="DQ14" s="614">
        <v>28500855</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13933106</v>
      </c>
      <c r="S15" s="609"/>
      <c r="T15" s="609"/>
      <c r="U15" s="609"/>
      <c r="V15" s="609"/>
      <c r="W15" s="609"/>
      <c r="X15" s="609"/>
      <c r="Y15" s="610"/>
      <c r="Z15" s="646">
        <v>1</v>
      </c>
      <c r="AA15" s="646"/>
      <c r="AB15" s="646"/>
      <c r="AC15" s="646"/>
      <c r="AD15" s="647">
        <v>13933106</v>
      </c>
      <c r="AE15" s="647"/>
      <c r="AF15" s="647"/>
      <c r="AG15" s="647"/>
      <c r="AH15" s="647"/>
      <c r="AI15" s="647"/>
      <c r="AJ15" s="647"/>
      <c r="AK15" s="647"/>
      <c r="AL15" s="611">
        <v>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17305374</v>
      </c>
      <c r="BH15" s="609"/>
      <c r="BI15" s="609"/>
      <c r="BJ15" s="609"/>
      <c r="BK15" s="609"/>
      <c r="BL15" s="609"/>
      <c r="BM15" s="609"/>
      <c r="BN15" s="610"/>
      <c r="BO15" s="646">
        <v>2.8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227015657</v>
      </c>
      <c r="CS15" s="609"/>
      <c r="CT15" s="609"/>
      <c r="CU15" s="609"/>
      <c r="CV15" s="609"/>
      <c r="CW15" s="609"/>
      <c r="CX15" s="609"/>
      <c r="CY15" s="610"/>
      <c r="CZ15" s="646">
        <v>16.3</v>
      </c>
      <c r="DA15" s="646"/>
      <c r="DB15" s="646"/>
      <c r="DC15" s="646"/>
      <c r="DD15" s="614">
        <v>32682738</v>
      </c>
      <c r="DE15" s="609"/>
      <c r="DF15" s="609"/>
      <c r="DG15" s="609"/>
      <c r="DH15" s="609"/>
      <c r="DI15" s="609"/>
      <c r="DJ15" s="609"/>
      <c r="DK15" s="609"/>
      <c r="DL15" s="609"/>
      <c r="DM15" s="609"/>
      <c r="DN15" s="609"/>
      <c r="DO15" s="609"/>
      <c r="DP15" s="610"/>
      <c r="DQ15" s="614">
        <v>161151817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1900855</v>
      </c>
      <c r="S16" s="609"/>
      <c r="T16" s="609"/>
      <c r="U16" s="609"/>
      <c r="V16" s="609"/>
      <c r="W16" s="609"/>
      <c r="X16" s="609"/>
      <c r="Y16" s="610"/>
      <c r="Z16" s="646">
        <v>0.1</v>
      </c>
      <c r="AA16" s="646"/>
      <c r="AB16" s="646"/>
      <c r="AC16" s="646"/>
      <c r="AD16" s="647">
        <v>1900855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10606140</v>
      </c>
      <c r="S17" s="609"/>
      <c r="T17" s="609"/>
      <c r="U17" s="609"/>
      <c r="V17" s="609"/>
      <c r="W17" s="609"/>
      <c r="X17" s="609"/>
      <c r="Y17" s="610"/>
      <c r="Z17" s="646">
        <v>0.8</v>
      </c>
      <c r="AA17" s="646"/>
      <c r="AB17" s="646"/>
      <c r="AC17" s="646"/>
      <c r="AD17" s="647">
        <v>10606140</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131146653</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118787882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3197708</v>
      </c>
      <c r="S18" s="609"/>
      <c r="T18" s="609"/>
      <c r="U18" s="609"/>
      <c r="V18" s="609"/>
      <c r="W18" s="609"/>
      <c r="X18" s="609"/>
      <c r="Y18" s="610"/>
      <c r="Z18" s="646">
        <v>0.2</v>
      </c>
      <c r="AA18" s="646"/>
      <c r="AB18" s="646"/>
      <c r="AC18" s="646"/>
      <c r="AD18" s="647">
        <v>3197708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27228088</v>
      </c>
      <c r="CS18" s="609"/>
      <c r="CT18" s="609"/>
      <c r="CU18" s="609"/>
      <c r="CV18" s="609"/>
      <c r="CW18" s="609"/>
      <c r="CX18" s="609"/>
      <c r="CY18" s="610"/>
      <c r="CZ18" s="646">
        <v>2</v>
      </c>
      <c r="DA18" s="646"/>
      <c r="DB18" s="646"/>
      <c r="DC18" s="646"/>
      <c r="DD18" s="614" t="s">
        <v>122</v>
      </c>
      <c r="DE18" s="609"/>
      <c r="DF18" s="609"/>
      <c r="DG18" s="609"/>
      <c r="DH18" s="609"/>
      <c r="DI18" s="609"/>
      <c r="DJ18" s="609"/>
      <c r="DK18" s="609"/>
      <c r="DL18" s="609"/>
      <c r="DM18" s="609"/>
      <c r="DN18" s="609"/>
      <c r="DO18" s="609"/>
      <c r="DP18" s="610"/>
      <c r="DQ18" s="614">
        <v>22555687</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3043947</v>
      </c>
      <c r="S19" s="609"/>
      <c r="T19" s="609"/>
      <c r="U19" s="609"/>
      <c r="V19" s="609"/>
      <c r="W19" s="609"/>
      <c r="X19" s="609"/>
      <c r="Y19" s="610"/>
      <c r="Z19" s="646">
        <v>0.2</v>
      </c>
      <c r="AA19" s="646"/>
      <c r="AB19" s="646"/>
      <c r="AC19" s="646"/>
      <c r="AD19" s="647">
        <v>3043947</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68026189</v>
      </c>
      <c r="BH19" s="609"/>
      <c r="BI19" s="609"/>
      <c r="BJ19" s="609"/>
      <c r="BK19" s="609"/>
      <c r="BL19" s="609"/>
      <c r="BM19" s="609"/>
      <c r="BN19" s="610"/>
      <c r="BO19" s="646">
        <v>11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153761</v>
      </c>
      <c r="S20" s="609"/>
      <c r="T20" s="609"/>
      <c r="U20" s="609"/>
      <c r="V20" s="609"/>
      <c r="W20" s="609"/>
      <c r="X20" s="609"/>
      <c r="Y20" s="610"/>
      <c r="Z20" s="646">
        <v>0</v>
      </c>
      <c r="AA20" s="646"/>
      <c r="AB20" s="646"/>
      <c r="AC20" s="646"/>
      <c r="AD20" s="647">
        <v>153761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68026189</v>
      </c>
      <c r="BH20" s="609"/>
      <c r="BI20" s="609"/>
      <c r="BJ20" s="609"/>
      <c r="BK20" s="609"/>
      <c r="BL20" s="609"/>
      <c r="BM20" s="609"/>
      <c r="BN20" s="610"/>
      <c r="BO20" s="646">
        <v>11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1394832519</v>
      </c>
      <c r="CS20" s="609"/>
      <c r="CT20" s="609"/>
      <c r="CU20" s="609"/>
      <c r="CV20" s="609"/>
      <c r="CW20" s="609"/>
      <c r="CX20" s="609"/>
      <c r="CY20" s="610"/>
      <c r="CZ20" s="646">
        <v>100</v>
      </c>
      <c r="DA20" s="646"/>
      <c r="DB20" s="646"/>
      <c r="DC20" s="646"/>
      <c r="DD20" s="614">
        <v>120052777</v>
      </c>
      <c r="DE20" s="609"/>
      <c r="DF20" s="609"/>
      <c r="DG20" s="609"/>
      <c r="DH20" s="609"/>
      <c r="DI20" s="609"/>
      <c r="DJ20" s="609"/>
      <c r="DK20" s="609"/>
      <c r="DL20" s="609"/>
      <c r="DM20" s="609"/>
      <c r="DN20" s="609"/>
      <c r="DO20" s="609"/>
      <c r="DP20" s="610"/>
      <c r="DQ20" s="614">
        <v>845270663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9268399</v>
      </c>
      <c r="S21" s="609"/>
      <c r="T21" s="609"/>
      <c r="U21" s="609"/>
      <c r="V21" s="609"/>
      <c r="W21" s="609"/>
      <c r="X21" s="609"/>
      <c r="Y21" s="610"/>
      <c r="Z21" s="646">
        <v>0.7</v>
      </c>
      <c r="AA21" s="646"/>
      <c r="AB21" s="646"/>
      <c r="AC21" s="646"/>
      <c r="AD21" s="647">
        <v>8086568</v>
      </c>
      <c r="AE21" s="647"/>
      <c r="AF21" s="647"/>
      <c r="AG21" s="647"/>
      <c r="AH21" s="647"/>
      <c r="AI21" s="647"/>
      <c r="AJ21" s="647"/>
      <c r="AK21" s="647"/>
      <c r="AL21" s="611">
        <v>1.2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8086568</v>
      </c>
      <c r="S22" s="609"/>
      <c r="T22" s="609"/>
      <c r="U22" s="609"/>
      <c r="V22" s="609"/>
      <c r="W22" s="609"/>
      <c r="X22" s="609"/>
      <c r="Y22" s="610"/>
      <c r="Z22" s="646">
        <v>0.6</v>
      </c>
      <c r="AA22" s="646"/>
      <c r="AB22" s="646"/>
      <c r="AC22" s="646"/>
      <c r="AD22" s="647">
        <v>8086568</v>
      </c>
      <c r="AE22" s="647"/>
      <c r="AF22" s="647"/>
      <c r="AG22" s="647"/>
      <c r="AH22" s="647"/>
      <c r="AI22" s="647"/>
      <c r="AJ22" s="647"/>
      <c r="AK22" s="647"/>
      <c r="AL22" s="611">
        <v>1.2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16788235</v>
      </c>
      <c r="BH22" s="609"/>
      <c r="BI22" s="609"/>
      <c r="BJ22" s="609"/>
      <c r="BK22" s="609"/>
      <c r="BL22" s="609"/>
      <c r="BM22" s="609"/>
      <c r="BN22" s="610"/>
      <c r="BO22" s="646">
        <v>2.7</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1181831</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51237954</v>
      </c>
      <c r="BH23" s="609"/>
      <c r="BI23" s="609"/>
      <c r="BJ23" s="609"/>
      <c r="BK23" s="609"/>
      <c r="BL23" s="609"/>
      <c r="BM23" s="609"/>
      <c r="BN23" s="610"/>
      <c r="BO23" s="646">
        <v>8.3000000000000007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808621541</v>
      </c>
      <c r="CS24" s="664"/>
      <c r="CT24" s="664"/>
      <c r="CU24" s="664"/>
      <c r="CV24" s="664"/>
      <c r="CW24" s="664"/>
      <c r="CX24" s="664"/>
      <c r="CY24" s="689"/>
      <c r="CZ24" s="690">
        <v>58</v>
      </c>
      <c r="DA24" s="672"/>
      <c r="DB24" s="672"/>
      <c r="DC24" s="692"/>
      <c r="DD24" s="688">
        <v>504572023</v>
      </c>
      <c r="DE24" s="664"/>
      <c r="DF24" s="664"/>
      <c r="DG24" s="664"/>
      <c r="DH24" s="664"/>
      <c r="DI24" s="664"/>
      <c r="DJ24" s="664"/>
      <c r="DK24" s="689"/>
      <c r="DL24" s="688">
        <v>468213143</v>
      </c>
      <c r="DM24" s="664"/>
      <c r="DN24" s="664"/>
      <c r="DO24" s="664"/>
      <c r="DP24" s="664"/>
      <c r="DQ24" s="664"/>
      <c r="DR24" s="664"/>
      <c r="DS24" s="664"/>
      <c r="DT24" s="664"/>
      <c r="DU24" s="664"/>
      <c r="DV24" s="689"/>
      <c r="DW24" s="690">
        <v>67.599999999999994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734073924</v>
      </c>
      <c r="S25" s="609"/>
      <c r="T25" s="609"/>
      <c r="U25" s="609"/>
      <c r="V25" s="609"/>
      <c r="W25" s="609"/>
      <c r="X25" s="609"/>
      <c r="Y25" s="610"/>
      <c r="Z25" s="646">
        <v>52</v>
      </c>
      <c r="AA25" s="646"/>
      <c r="AB25" s="646"/>
      <c r="AC25" s="646"/>
      <c r="AD25" s="647">
        <v>681654139</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262922953</v>
      </c>
      <c r="CS25" s="621"/>
      <c r="CT25" s="621"/>
      <c r="CU25" s="621"/>
      <c r="CV25" s="621"/>
      <c r="CW25" s="621"/>
      <c r="CX25" s="621"/>
      <c r="CY25" s="622"/>
      <c r="CZ25" s="611">
        <v>18.8</v>
      </c>
      <c r="DA25" s="623"/>
      <c r="DB25" s="623"/>
      <c r="DC25" s="624"/>
      <c r="DD25" s="614">
        <v>220666780</v>
      </c>
      <c r="DE25" s="621"/>
      <c r="DF25" s="621"/>
      <c r="DG25" s="621"/>
      <c r="DH25" s="621"/>
      <c r="DI25" s="621"/>
      <c r="DJ25" s="621"/>
      <c r="DK25" s="622"/>
      <c r="DL25" s="614">
        <v>215830084</v>
      </c>
      <c r="DM25" s="621"/>
      <c r="DN25" s="621"/>
      <c r="DO25" s="621"/>
      <c r="DP25" s="621"/>
      <c r="DQ25" s="621"/>
      <c r="DR25" s="621"/>
      <c r="DS25" s="621"/>
      <c r="DT25" s="621"/>
      <c r="DU25" s="621"/>
      <c r="DV25" s="622"/>
      <c r="DW25" s="611">
        <v>31.1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639475</v>
      </c>
      <c r="S26" s="609"/>
      <c r="T26" s="609"/>
      <c r="U26" s="609"/>
      <c r="V26" s="609"/>
      <c r="W26" s="609"/>
      <c r="X26" s="609"/>
      <c r="Y26" s="610"/>
      <c r="Z26" s="646">
        <v>0</v>
      </c>
      <c r="AA26" s="646"/>
      <c r="AB26" s="646"/>
      <c r="AC26" s="646"/>
      <c r="AD26" s="647">
        <v>639475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190873121</v>
      </c>
      <c r="CS26" s="609"/>
      <c r="CT26" s="609"/>
      <c r="CU26" s="609"/>
      <c r="CV26" s="609"/>
      <c r="CW26" s="609"/>
      <c r="CX26" s="609"/>
      <c r="CY26" s="610"/>
      <c r="CZ26" s="611">
        <v>13.7</v>
      </c>
      <c r="DA26" s="623"/>
      <c r="DB26" s="623"/>
      <c r="DC26" s="624"/>
      <c r="DD26" s="614">
        <v>157861093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6490539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617466086</v>
      </c>
      <c r="BH27" s="609"/>
      <c r="BI27" s="609"/>
      <c r="BJ27" s="609"/>
      <c r="BK27" s="609"/>
      <c r="BL27" s="609"/>
      <c r="BM27" s="609"/>
      <c r="BN27" s="610"/>
      <c r="BO27" s="646">
        <v>100</v>
      </c>
      <c r="BP27" s="646"/>
      <c r="BQ27" s="646"/>
      <c r="BR27" s="646"/>
      <c r="BS27" s="647">
        <v>11657072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414930073</v>
      </c>
      <c r="CS27" s="621"/>
      <c r="CT27" s="621"/>
      <c r="CU27" s="621"/>
      <c r="CV27" s="621"/>
      <c r="CW27" s="621"/>
      <c r="CX27" s="621"/>
      <c r="CY27" s="622"/>
      <c r="CZ27" s="611">
        <v>29.7</v>
      </c>
      <c r="DA27" s="623"/>
      <c r="DB27" s="623"/>
      <c r="DC27" s="624"/>
      <c r="DD27" s="614">
        <v>165495499</v>
      </c>
      <c r="DE27" s="621"/>
      <c r="DF27" s="621"/>
      <c r="DG27" s="621"/>
      <c r="DH27" s="621"/>
      <c r="DI27" s="621"/>
      <c r="DJ27" s="621"/>
      <c r="DK27" s="622"/>
      <c r="DL27" s="614">
        <v>134828224</v>
      </c>
      <c r="DM27" s="621"/>
      <c r="DN27" s="621"/>
      <c r="DO27" s="621"/>
      <c r="DP27" s="621"/>
      <c r="DQ27" s="621"/>
      <c r="DR27" s="621"/>
      <c r="DS27" s="621"/>
      <c r="DT27" s="621"/>
      <c r="DU27" s="621"/>
      <c r="DV27" s="622"/>
      <c r="DW27" s="611">
        <v>19.5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31651541</v>
      </c>
      <c r="S28" s="609"/>
      <c r="T28" s="609"/>
      <c r="U28" s="609"/>
      <c r="V28" s="609"/>
      <c r="W28" s="609"/>
      <c r="X28" s="609"/>
      <c r="Y28" s="610"/>
      <c r="Z28" s="646">
        <v>2.2000000000000002</v>
      </c>
      <c r="AA28" s="646"/>
      <c r="AB28" s="646"/>
      <c r="AC28" s="646"/>
      <c r="AD28" s="647">
        <v>5480416</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130768515</v>
      </c>
      <c r="CS28" s="609"/>
      <c r="CT28" s="609"/>
      <c r="CU28" s="609"/>
      <c r="CV28" s="609"/>
      <c r="CW28" s="609"/>
      <c r="CX28" s="609"/>
      <c r="CY28" s="610"/>
      <c r="CZ28" s="611">
        <v>9.4</v>
      </c>
      <c r="DA28" s="623"/>
      <c r="DB28" s="623"/>
      <c r="DC28" s="624"/>
      <c r="DD28" s="614">
        <v>118409744</v>
      </c>
      <c r="DE28" s="609"/>
      <c r="DF28" s="609"/>
      <c r="DG28" s="609"/>
      <c r="DH28" s="609"/>
      <c r="DI28" s="609"/>
      <c r="DJ28" s="609"/>
      <c r="DK28" s="610"/>
      <c r="DL28" s="614">
        <v>117554835</v>
      </c>
      <c r="DM28" s="609"/>
      <c r="DN28" s="609"/>
      <c r="DO28" s="609"/>
      <c r="DP28" s="609"/>
      <c r="DQ28" s="609"/>
      <c r="DR28" s="609"/>
      <c r="DS28" s="609"/>
      <c r="DT28" s="609"/>
      <c r="DU28" s="609"/>
      <c r="DV28" s="610"/>
      <c r="DW28" s="611">
        <v>17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5573677</v>
      </c>
      <c r="S29" s="609"/>
      <c r="T29" s="609"/>
      <c r="U29" s="609"/>
      <c r="V29" s="609"/>
      <c r="W29" s="609"/>
      <c r="X29" s="609"/>
      <c r="Y29" s="610"/>
      <c r="Z29" s="646">
        <v>0.4</v>
      </c>
      <c r="AA29" s="646"/>
      <c r="AB29" s="646"/>
      <c r="AC29" s="646"/>
      <c r="AD29" s="647">
        <v>2</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130766911</v>
      </c>
      <c r="CS29" s="621"/>
      <c r="CT29" s="621"/>
      <c r="CU29" s="621"/>
      <c r="CV29" s="621"/>
      <c r="CW29" s="621"/>
      <c r="CX29" s="621"/>
      <c r="CY29" s="622"/>
      <c r="CZ29" s="611">
        <v>9.4</v>
      </c>
      <c r="DA29" s="623"/>
      <c r="DB29" s="623"/>
      <c r="DC29" s="624"/>
      <c r="DD29" s="614">
        <v>118408140</v>
      </c>
      <c r="DE29" s="621"/>
      <c r="DF29" s="621"/>
      <c r="DG29" s="621"/>
      <c r="DH29" s="621"/>
      <c r="DI29" s="621"/>
      <c r="DJ29" s="621"/>
      <c r="DK29" s="622"/>
      <c r="DL29" s="614">
        <v>117553231</v>
      </c>
      <c r="DM29" s="621"/>
      <c r="DN29" s="621"/>
      <c r="DO29" s="621"/>
      <c r="DP29" s="621"/>
      <c r="DQ29" s="621"/>
      <c r="DR29" s="621"/>
      <c r="DS29" s="621"/>
      <c r="DT29" s="621"/>
      <c r="DU29" s="621"/>
      <c r="DV29" s="622"/>
      <c r="DW29" s="611">
        <v>17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289151534</v>
      </c>
      <c r="S30" s="609"/>
      <c r="T30" s="609"/>
      <c r="U30" s="609"/>
      <c r="V30" s="609"/>
      <c r="W30" s="609"/>
      <c r="X30" s="609"/>
      <c r="Y30" s="610"/>
      <c r="Z30" s="646">
        <v>20.5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117141082</v>
      </c>
      <c r="CS30" s="609"/>
      <c r="CT30" s="609"/>
      <c r="CU30" s="609"/>
      <c r="CV30" s="609"/>
      <c r="CW30" s="609"/>
      <c r="CX30" s="609"/>
      <c r="CY30" s="610"/>
      <c r="CZ30" s="611">
        <v>8.4</v>
      </c>
      <c r="DA30" s="623"/>
      <c r="DB30" s="623"/>
      <c r="DC30" s="624"/>
      <c r="DD30" s="614">
        <v>105921531</v>
      </c>
      <c r="DE30" s="609"/>
      <c r="DF30" s="609"/>
      <c r="DG30" s="609"/>
      <c r="DH30" s="609"/>
      <c r="DI30" s="609"/>
      <c r="DJ30" s="609"/>
      <c r="DK30" s="610"/>
      <c r="DL30" s="614">
        <v>105066622</v>
      </c>
      <c r="DM30" s="609"/>
      <c r="DN30" s="609"/>
      <c r="DO30" s="609"/>
      <c r="DP30" s="609"/>
      <c r="DQ30" s="609"/>
      <c r="DR30" s="609"/>
      <c r="DS30" s="609"/>
      <c r="DT30" s="609"/>
      <c r="DU30" s="609"/>
      <c r="DV30" s="610"/>
      <c r="DW30" s="611">
        <v>15.2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9102</v>
      </c>
      <c r="S31" s="609"/>
      <c r="T31" s="609"/>
      <c r="U31" s="609"/>
      <c r="V31" s="609"/>
      <c r="W31" s="609"/>
      <c r="X31" s="609"/>
      <c r="Y31" s="610"/>
      <c r="Z31" s="646">
        <v>0</v>
      </c>
      <c r="AA31" s="646"/>
      <c r="AB31" s="646"/>
      <c r="AC31" s="646"/>
      <c r="AD31" s="647">
        <v>9102</v>
      </c>
      <c r="AE31" s="647"/>
      <c r="AF31" s="647"/>
      <c r="AG31" s="647"/>
      <c r="AH31" s="647"/>
      <c r="AI31" s="647"/>
      <c r="AJ31" s="647"/>
      <c r="AK31" s="647"/>
      <c r="AL31" s="611">
        <v>0</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99.7</v>
      </c>
      <c r="BH31" s="671"/>
      <c r="BI31" s="671"/>
      <c r="BJ31" s="671"/>
      <c r="BK31" s="671"/>
      <c r="BL31" s="671"/>
      <c r="BM31" s="672">
        <v>99.4</v>
      </c>
      <c r="BN31" s="671"/>
      <c r="BO31" s="671"/>
      <c r="BP31" s="671"/>
      <c r="BQ31" s="673"/>
      <c r="BR31" s="670">
        <v>99.7</v>
      </c>
      <c r="BS31" s="671"/>
      <c r="BT31" s="671"/>
      <c r="BU31" s="671"/>
      <c r="BV31" s="671"/>
      <c r="BW31" s="671"/>
      <c r="BX31" s="672">
        <v>99.3</v>
      </c>
      <c r="BY31" s="671"/>
      <c r="BZ31" s="671"/>
      <c r="CA31" s="671"/>
      <c r="CB31" s="673"/>
      <c r="CD31" s="629"/>
      <c r="CE31" s="630"/>
      <c r="CF31" s="605" t="s">
        <v>300</v>
      </c>
      <c r="CG31" s="606"/>
      <c r="CH31" s="606"/>
      <c r="CI31" s="606"/>
      <c r="CJ31" s="606"/>
      <c r="CK31" s="606"/>
      <c r="CL31" s="606"/>
      <c r="CM31" s="606"/>
      <c r="CN31" s="606"/>
      <c r="CO31" s="606"/>
      <c r="CP31" s="606"/>
      <c r="CQ31" s="607"/>
      <c r="CR31" s="608">
        <v>13625829</v>
      </c>
      <c r="CS31" s="621"/>
      <c r="CT31" s="621"/>
      <c r="CU31" s="621"/>
      <c r="CV31" s="621"/>
      <c r="CW31" s="621"/>
      <c r="CX31" s="621"/>
      <c r="CY31" s="622"/>
      <c r="CZ31" s="611">
        <v>1</v>
      </c>
      <c r="DA31" s="623"/>
      <c r="DB31" s="623"/>
      <c r="DC31" s="624"/>
      <c r="DD31" s="614">
        <v>12486609</v>
      </c>
      <c r="DE31" s="621"/>
      <c r="DF31" s="621"/>
      <c r="DG31" s="621"/>
      <c r="DH31" s="621"/>
      <c r="DI31" s="621"/>
      <c r="DJ31" s="621"/>
      <c r="DK31" s="622"/>
      <c r="DL31" s="614">
        <v>12486609</v>
      </c>
      <c r="DM31" s="621"/>
      <c r="DN31" s="621"/>
      <c r="DO31" s="621"/>
      <c r="DP31" s="621"/>
      <c r="DQ31" s="621"/>
      <c r="DR31" s="621"/>
      <c r="DS31" s="621"/>
      <c r="DT31" s="621"/>
      <c r="DU31" s="621"/>
      <c r="DV31" s="622"/>
      <c r="DW31" s="611">
        <v>1.8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75994789</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98.9</v>
      </c>
      <c r="BN32" s="621"/>
      <c r="BO32" s="621"/>
      <c r="BP32" s="621"/>
      <c r="BQ32" s="644"/>
      <c r="BR32" s="674">
        <v>99.4</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1604</v>
      </c>
      <c r="CS32" s="609"/>
      <c r="CT32" s="609"/>
      <c r="CU32" s="609"/>
      <c r="CV32" s="609"/>
      <c r="CW32" s="609"/>
      <c r="CX32" s="609"/>
      <c r="CY32" s="610"/>
      <c r="CZ32" s="611">
        <v>0</v>
      </c>
      <c r="DA32" s="623"/>
      <c r="DB32" s="623"/>
      <c r="DC32" s="624"/>
      <c r="DD32" s="614">
        <v>1604</v>
      </c>
      <c r="DE32" s="609"/>
      <c r="DF32" s="609"/>
      <c r="DG32" s="609"/>
      <c r="DH32" s="609"/>
      <c r="DI32" s="609"/>
      <c r="DJ32" s="609"/>
      <c r="DK32" s="610"/>
      <c r="DL32" s="614">
        <v>1604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7336262</v>
      </c>
      <c r="S33" s="609"/>
      <c r="T33" s="609"/>
      <c r="U33" s="609"/>
      <c r="V33" s="609"/>
      <c r="W33" s="609"/>
      <c r="X33" s="609"/>
      <c r="Y33" s="610"/>
      <c r="Z33" s="646">
        <v>0.5</v>
      </c>
      <c r="AA33" s="646"/>
      <c r="AB33" s="646"/>
      <c r="AC33" s="646"/>
      <c r="AD33" s="647">
        <v>1655518</v>
      </c>
      <c r="AE33" s="647"/>
      <c r="AF33" s="647"/>
      <c r="AG33" s="647"/>
      <c r="AH33" s="647"/>
      <c r="AI33" s="647"/>
      <c r="AJ33" s="647"/>
      <c r="AK33" s="647"/>
      <c r="AL33" s="611">
        <v>0.2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99.8</v>
      </c>
      <c r="BS33" s="593"/>
      <c r="BT33" s="593"/>
      <c r="BU33" s="593"/>
      <c r="BV33" s="593"/>
      <c r="BW33" s="593"/>
      <c r="BX33" s="639">
        <v>99.8</v>
      </c>
      <c r="BY33" s="593"/>
      <c r="BZ33" s="593"/>
      <c r="CA33" s="593"/>
      <c r="CB33" s="656"/>
      <c r="CD33" s="605" t="s">
        <v>307</v>
      </c>
      <c r="CE33" s="606"/>
      <c r="CF33" s="606"/>
      <c r="CG33" s="606"/>
      <c r="CH33" s="606"/>
      <c r="CI33" s="606"/>
      <c r="CJ33" s="606"/>
      <c r="CK33" s="606"/>
      <c r="CL33" s="606"/>
      <c r="CM33" s="606"/>
      <c r="CN33" s="606"/>
      <c r="CO33" s="606"/>
      <c r="CP33" s="606"/>
      <c r="CQ33" s="607"/>
      <c r="CR33" s="608">
        <v>466158201</v>
      </c>
      <c r="CS33" s="621"/>
      <c r="CT33" s="621"/>
      <c r="CU33" s="621"/>
      <c r="CV33" s="621"/>
      <c r="CW33" s="621"/>
      <c r="CX33" s="621"/>
      <c r="CY33" s="622"/>
      <c r="CZ33" s="611">
        <v>33.4</v>
      </c>
      <c r="DA33" s="623"/>
      <c r="DB33" s="623"/>
      <c r="DC33" s="624"/>
      <c r="DD33" s="614">
        <v>320765216</v>
      </c>
      <c r="DE33" s="621"/>
      <c r="DF33" s="621"/>
      <c r="DG33" s="621"/>
      <c r="DH33" s="621"/>
      <c r="DI33" s="621"/>
      <c r="DJ33" s="621"/>
      <c r="DK33" s="622"/>
      <c r="DL33" s="614">
        <v>224447485</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12044334</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134966927</v>
      </c>
      <c r="CS34" s="609"/>
      <c r="CT34" s="609"/>
      <c r="CU34" s="609"/>
      <c r="CV34" s="609"/>
      <c r="CW34" s="609"/>
      <c r="CX34" s="609"/>
      <c r="CY34" s="610"/>
      <c r="CZ34" s="611">
        <v>9.6999999999999993</v>
      </c>
      <c r="DA34" s="623"/>
      <c r="DB34" s="623"/>
      <c r="DC34" s="624"/>
      <c r="DD34" s="614">
        <v>107371506</v>
      </c>
      <c r="DE34" s="609"/>
      <c r="DF34" s="609"/>
      <c r="DG34" s="609"/>
      <c r="DH34" s="609"/>
      <c r="DI34" s="609"/>
      <c r="DJ34" s="609"/>
      <c r="DK34" s="610"/>
      <c r="DL34" s="614">
        <v>80428513</v>
      </c>
      <c r="DM34" s="609"/>
      <c r="DN34" s="609"/>
      <c r="DO34" s="609"/>
      <c r="DP34" s="609"/>
      <c r="DQ34" s="609"/>
      <c r="DR34" s="609"/>
      <c r="DS34" s="609"/>
      <c r="DT34" s="609"/>
      <c r="DU34" s="609"/>
      <c r="DV34" s="610"/>
      <c r="DW34" s="611">
        <v>11.6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20919266</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28343450</v>
      </c>
      <c r="CS35" s="621"/>
      <c r="CT35" s="621"/>
      <c r="CU35" s="621"/>
      <c r="CV35" s="621"/>
      <c r="CW35" s="621"/>
      <c r="CX35" s="621"/>
      <c r="CY35" s="622"/>
      <c r="CZ35" s="611">
        <v>2</v>
      </c>
      <c r="DA35" s="623"/>
      <c r="DB35" s="623"/>
      <c r="DC35" s="624"/>
      <c r="DD35" s="614">
        <v>17294425</v>
      </c>
      <c r="DE35" s="621"/>
      <c r="DF35" s="621"/>
      <c r="DG35" s="621"/>
      <c r="DH35" s="621"/>
      <c r="DI35" s="621"/>
      <c r="DJ35" s="621"/>
      <c r="DK35" s="622"/>
      <c r="DL35" s="614">
        <v>16356196</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11639610</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154290390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892114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126277915</v>
      </c>
      <c r="CS36" s="609"/>
      <c r="CT36" s="609"/>
      <c r="CU36" s="609"/>
      <c r="CV36" s="609"/>
      <c r="CW36" s="609"/>
      <c r="CX36" s="609"/>
      <c r="CY36" s="610"/>
      <c r="CZ36" s="611">
        <v>9.1</v>
      </c>
      <c r="DA36" s="623"/>
      <c r="DB36" s="623"/>
      <c r="DC36" s="624"/>
      <c r="DD36" s="614">
        <v>109965928</v>
      </c>
      <c r="DE36" s="609"/>
      <c r="DF36" s="609"/>
      <c r="DG36" s="609"/>
      <c r="DH36" s="609"/>
      <c r="DI36" s="609"/>
      <c r="DJ36" s="609"/>
      <c r="DK36" s="610"/>
      <c r="DL36" s="614">
        <v>62657349</v>
      </c>
      <c r="DM36" s="609"/>
      <c r="DN36" s="609"/>
      <c r="DO36" s="609"/>
      <c r="DP36" s="609"/>
      <c r="DQ36" s="609"/>
      <c r="DR36" s="609"/>
      <c r="DS36" s="609"/>
      <c r="DT36" s="609"/>
      <c r="DU36" s="609"/>
      <c r="DV36" s="610"/>
      <c r="DW36" s="611">
        <v>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104181966</v>
      </c>
      <c r="S37" s="609"/>
      <c r="T37" s="609"/>
      <c r="U37" s="609"/>
      <c r="V37" s="609"/>
      <c r="W37" s="609"/>
      <c r="X37" s="609"/>
      <c r="Y37" s="610"/>
      <c r="Z37" s="646">
        <v>7.4</v>
      </c>
      <c r="AA37" s="646"/>
      <c r="AB37" s="646"/>
      <c r="AC37" s="646"/>
      <c r="AD37" s="647">
        <v>603464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35555727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-5129016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3693404</v>
      </c>
      <c r="CS37" s="621"/>
      <c r="CT37" s="621"/>
      <c r="CU37" s="621"/>
      <c r="CV37" s="621"/>
      <c r="CW37" s="621"/>
      <c r="CX37" s="621"/>
      <c r="CY37" s="622"/>
      <c r="CZ37" s="611">
        <v>0.3</v>
      </c>
      <c r="DA37" s="623"/>
      <c r="DB37" s="623"/>
      <c r="DC37" s="624"/>
      <c r="DD37" s="614">
        <v>3693404</v>
      </c>
      <c r="DE37" s="621"/>
      <c r="DF37" s="621"/>
      <c r="DG37" s="621"/>
      <c r="DH37" s="621"/>
      <c r="DI37" s="621"/>
      <c r="DJ37" s="621"/>
      <c r="DK37" s="622"/>
      <c r="DL37" s="614">
        <v>2970895</v>
      </c>
      <c r="DM37" s="621"/>
      <c r="DN37" s="621"/>
      <c r="DO37" s="621"/>
      <c r="DP37" s="621"/>
      <c r="DQ37" s="621"/>
      <c r="DR37" s="621"/>
      <c r="DS37" s="621"/>
      <c r="DT37" s="621"/>
      <c r="DU37" s="621"/>
      <c r="DV37" s="622"/>
      <c r="DW37" s="611">
        <v>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112804000</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27228088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281385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90743693</v>
      </c>
      <c r="CS38" s="609"/>
      <c r="CT38" s="609"/>
      <c r="CU38" s="609"/>
      <c r="CV38" s="609"/>
      <c r="CW38" s="609"/>
      <c r="CX38" s="609"/>
      <c r="CY38" s="610"/>
      <c r="CZ38" s="611">
        <v>6.5</v>
      </c>
      <c r="DA38" s="623"/>
      <c r="DB38" s="623"/>
      <c r="DC38" s="624"/>
      <c r="DD38" s="614">
        <v>74576095</v>
      </c>
      <c r="DE38" s="609"/>
      <c r="DF38" s="609"/>
      <c r="DG38" s="609"/>
      <c r="DH38" s="609"/>
      <c r="DI38" s="609"/>
      <c r="DJ38" s="609"/>
      <c r="DK38" s="610"/>
      <c r="DL38" s="614">
        <v>64982434</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1782805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393706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12507890</v>
      </c>
      <c r="CS39" s="621"/>
      <c r="CT39" s="621"/>
      <c r="CU39" s="621"/>
      <c r="CV39" s="621"/>
      <c r="CW39" s="621"/>
      <c r="CX39" s="621"/>
      <c r="CY39" s="622"/>
      <c r="CZ39" s="611">
        <v>0.9</v>
      </c>
      <c r="DA39" s="623"/>
      <c r="DB39" s="623"/>
      <c r="DC39" s="624"/>
      <c r="DD39" s="614">
        <v>10917099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2982000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761479</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73318326</v>
      </c>
      <c r="CS40" s="609"/>
      <c r="CT40" s="609"/>
      <c r="CU40" s="609"/>
      <c r="CV40" s="609"/>
      <c r="CW40" s="609"/>
      <c r="CX40" s="609"/>
      <c r="CY40" s="610"/>
      <c r="CZ40" s="611">
        <v>5.3</v>
      </c>
      <c r="DA40" s="623"/>
      <c r="DB40" s="623"/>
      <c r="DC40" s="624"/>
      <c r="DD40" s="614">
        <v>640163</v>
      </c>
      <c r="DE40" s="609"/>
      <c r="DF40" s="609"/>
      <c r="DG40" s="609"/>
      <c r="DH40" s="609"/>
      <c r="DI40" s="609"/>
      <c r="DJ40" s="609"/>
      <c r="DK40" s="610"/>
      <c r="DL40" s="614">
        <v>22993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1412510019</v>
      </c>
      <c r="S41" s="633"/>
      <c r="T41" s="633"/>
      <c r="U41" s="633"/>
      <c r="V41" s="633"/>
      <c r="W41" s="633"/>
      <c r="X41" s="633"/>
      <c r="Y41" s="636"/>
      <c r="Z41" s="637">
        <v>100</v>
      </c>
      <c r="AA41" s="637"/>
      <c r="AB41" s="637"/>
      <c r="AC41" s="637"/>
      <c r="AD41" s="638">
        <v>690042116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24000000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64962291</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120052777</v>
      </c>
      <c r="CS42" s="621"/>
      <c r="CT42" s="621"/>
      <c r="CU42" s="621"/>
      <c r="CV42" s="621"/>
      <c r="CW42" s="621"/>
      <c r="CX42" s="621"/>
      <c r="CY42" s="622"/>
      <c r="CZ42" s="611">
        <v>8.6</v>
      </c>
      <c r="DA42" s="623"/>
      <c r="DB42" s="623"/>
      <c r="DC42" s="624"/>
      <c r="DD42" s="614">
        <v>19933424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3138726</v>
      </c>
      <c r="CS43" s="621"/>
      <c r="CT43" s="621"/>
      <c r="CU43" s="621"/>
      <c r="CV43" s="621"/>
      <c r="CW43" s="621"/>
      <c r="CX43" s="621"/>
      <c r="CY43" s="622"/>
      <c r="CZ43" s="611">
        <v>0.2</v>
      </c>
      <c r="DA43" s="623"/>
      <c r="DB43" s="623"/>
      <c r="DC43" s="624"/>
      <c r="DD43" s="614">
        <v>2800307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120052777</v>
      </c>
      <c r="CS44" s="609"/>
      <c r="CT44" s="609"/>
      <c r="CU44" s="609"/>
      <c r="CV44" s="609"/>
      <c r="CW44" s="609"/>
      <c r="CX44" s="609"/>
      <c r="CY44" s="610"/>
      <c r="CZ44" s="611">
        <v>8.6</v>
      </c>
      <c r="DA44" s="612"/>
      <c r="DB44" s="612"/>
      <c r="DC44" s="613"/>
      <c r="DD44" s="614">
        <v>19933424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40932275</v>
      </c>
      <c r="CS45" s="621"/>
      <c r="CT45" s="621"/>
      <c r="CU45" s="621"/>
      <c r="CV45" s="621"/>
      <c r="CW45" s="621"/>
      <c r="CX45" s="621"/>
      <c r="CY45" s="622"/>
      <c r="CZ45" s="611">
        <v>2.9</v>
      </c>
      <c r="DA45" s="623"/>
      <c r="DB45" s="623"/>
      <c r="DC45" s="624"/>
      <c r="DD45" s="614">
        <v>1333267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77192836</v>
      </c>
      <c r="CS46" s="609"/>
      <c r="CT46" s="609"/>
      <c r="CU46" s="609"/>
      <c r="CV46" s="609"/>
      <c r="CW46" s="609"/>
      <c r="CX46" s="609"/>
      <c r="CY46" s="610"/>
      <c r="CZ46" s="611">
        <v>5.5</v>
      </c>
      <c r="DA46" s="612"/>
      <c r="DB46" s="612"/>
      <c r="DC46" s="613"/>
      <c r="DD46" s="614">
        <v>18419491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1394832519</v>
      </c>
      <c r="CS49" s="593"/>
      <c r="CT49" s="593"/>
      <c r="CU49" s="593"/>
      <c r="CV49" s="593"/>
      <c r="CW49" s="593"/>
      <c r="CX49" s="593"/>
      <c r="CY49" s="594"/>
      <c r="CZ49" s="595">
        <v>100</v>
      </c>
      <c r="DA49" s="596"/>
      <c r="DB49" s="596"/>
      <c r="DC49" s="597"/>
      <c r="DD49" s="598">
        <v>845270663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D0dU3RPb4S9ez3bju3J9NSlHg2nvsQGTEq2scyYAu/UNDwzwXcGK19BYkubJF+DhcjFSM3nRPqRBeCEJBEHCA==" saltValue="2kA/Nt0Qp9LzjKv48QRd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1428243</v>
      </c>
      <c r="R7" s="1090"/>
      <c r="S7" s="1090"/>
      <c r="T7" s="1090"/>
      <c r="U7" s="1090"/>
      <c r="V7" s="1090">
        <v>1411781</v>
      </c>
      <c r="W7" s="1090"/>
      <c r="X7" s="1090"/>
      <c r="Y7" s="1090"/>
      <c r="Z7" s="1090"/>
      <c r="AA7" s="1090">
        <v>16462</v>
      </c>
      <c r="AB7" s="1090"/>
      <c r="AC7" s="1090"/>
      <c r="AD7" s="1090"/>
      <c r="AE7" s="1091"/>
      <c r="AF7" s="1092">
        <v>9679</v>
      </c>
      <c r="AG7" s="1093"/>
      <c r="AH7" s="1093"/>
      <c r="AI7" s="1093"/>
      <c r="AJ7" s="1094"/>
      <c r="AK7" s="1095">
        <v>18635</v>
      </c>
      <c r="AL7" s="1096"/>
      <c r="AM7" s="1096"/>
      <c r="AN7" s="1096"/>
      <c r="AO7" s="1096"/>
      <c r="AP7" s="1096">
        <v>1650574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575</v>
      </c>
      <c r="BT7" s="1087"/>
      <c r="BU7" s="1087"/>
      <c r="BV7" s="1087"/>
      <c r="BW7" s="1087"/>
      <c r="BX7" s="1087"/>
      <c r="BY7" s="1087"/>
      <c r="BZ7" s="1087"/>
      <c r="CA7" s="1087"/>
      <c r="CB7" s="1087"/>
      <c r="CC7" s="1087"/>
      <c r="CD7" s="1087"/>
      <c r="CE7" s="1087"/>
      <c r="CF7" s="1087"/>
      <c r="CG7" s="1099"/>
      <c r="CH7" s="1083">
        <v>39</v>
      </c>
      <c r="CI7" s="1084"/>
      <c r="CJ7" s="1084"/>
      <c r="CK7" s="1084"/>
      <c r="CL7" s="1085"/>
      <c r="CM7" s="1083">
        <v>1202</v>
      </c>
      <c r="CN7" s="1084"/>
      <c r="CO7" s="1084"/>
      <c r="CP7" s="1084"/>
      <c r="CQ7" s="1085"/>
      <c r="CR7" s="1083">
        <v>321</v>
      </c>
      <c r="CS7" s="1084"/>
      <c r="CT7" s="1084"/>
      <c r="CU7" s="1084"/>
      <c r="CV7" s="1085"/>
      <c r="CW7" s="1083">
        <v>44</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v>0</v>
      </c>
      <c r="DR7" s="1084"/>
      <c r="DS7" s="1084"/>
      <c r="DT7" s="1084"/>
      <c r="DU7" s="1085"/>
      <c r="DV7" s="1086" t="s">
        <v>604</v>
      </c>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1744</v>
      </c>
      <c r="R8" s="1026"/>
      <c r="S8" s="1026"/>
      <c r="T8" s="1026"/>
      <c r="U8" s="1026"/>
      <c r="V8" s="1026">
        <v>604</v>
      </c>
      <c r="W8" s="1026"/>
      <c r="X8" s="1026"/>
      <c r="Y8" s="1026"/>
      <c r="Z8" s="1026"/>
      <c r="AA8" s="1026">
        <v>1140</v>
      </c>
      <c r="AB8" s="1026"/>
      <c r="AC8" s="1026"/>
      <c r="AD8" s="1026"/>
      <c r="AE8" s="1027"/>
      <c r="AF8" s="1022" t="s">
        <v>122</v>
      </c>
      <c r="AG8" s="1023"/>
      <c r="AH8" s="1023"/>
      <c r="AI8" s="1023"/>
      <c r="AJ8" s="1024"/>
      <c r="AK8" s="1067">
        <v>0</v>
      </c>
      <c r="AL8" s="1068"/>
      <c r="AM8" s="1068"/>
      <c r="AN8" s="1068"/>
      <c r="AO8" s="1068"/>
      <c r="AP8" s="1068">
        <v>6210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576</v>
      </c>
      <c r="BT8" s="980"/>
      <c r="BU8" s="980"/>
      <c r="BV8" s="980"/>
      <c r="BW8" s="980"/>
      <c r="BX8" s="980"/>
      <c r="BY8" s="980"/>
      <c r="BZ8" s="980"/>
      <c r="CA8" s="980"/>
      <c r="CB8" s="980"/>
      <c r="CC8" s="980"/>
      <c r="CD8" s="980"/>
      <c r="CE8" s="980"/>
      <c r="CF8" s="980"/>
      <c r="CG8" s="1001"/>
      <c r="CH8" s="976">
        <v>-45</v>
      </c>
      <c r="CI8" s="977"/>
      <c r="CJ8" s="977"/>
      <c r="CK8" s="977"/>
      <c r="CL8" s="978"/>
      <c r="CM8" s="976">
        <v>-29</v>
      </c>
      <c r="CN8" s="977"/>
      <c r="CO8" s="977"/>
      <c r="CP8" s="977"/>
      <c r="CQ8" s="978"/>
      <c r="CR8" s="976">
        <v>10</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t="s">
        <v>605</v>
      </c>
      <c r="DW8" s="980"/>
      <c r="DX8" s="980"/>
      <c r="DY8" s="980"/>
      <c r="DZ8" s="981"/>
      <c r="EA8" s="228"/>
    </row>
    <row r="9" spans="1:131" s="229" customFormat="1" ht="26.25" customHeight="1" x14ac:dyDescent="0.2">
      <c r="A9" s="232">
        <v>3</v>
      </c>
      <c r="B9" s="1017" t="s">
        <v>376</v>
      </c>
      <c r="C9" s="1018"/>
      <c r="D9" s="1018"/>
      <c r="E9" s="1018"/>
      <c r="F9" s="1018"/>
      <c r="G9" s="1018"/>
      <c r="H9" s="1018"/>
      <c r="I9" s="1018"/>
      <c r="J9" s="1018"/>
      <c r="K9" s="1018"/>
      <c r="L9" s="1018"/>
      <c r="M9" s="1018"/>
      <c r="N9" s="1018"/>
      <c r="O9" s="1018"/>
      <c r="P9" s="1019"/>
      <c r="Q9" s="1025">
        <v>0</v>
      </c>
      <c r="R9" s="1026"/>
      <c r="S9" s="1026"/>
      <c r="T9" s="1026"/>
      <c r="U9" s="1026"/>
      <c r="V9" s="1026">
        <v>0</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135</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577</v>
      </c>
      <c r="BT9" s="980"/>
      <c r="BU9" s="980"/>
      <c r="BV9" s="980"/>
      <c r="BW9" s="980"/>
      <c r="BX9" s="980"/>
      <c r="BY9" s="980"/>
      <c r="BZ9" s="980"/>
      <c r="CA9" s="980"/>
      <c r="CB9" s="980"/>
      <c r="CC9" s="980"/>
      <c r="CD9" s="980"/>
      <c r="CE9" s="980"/>
      <c r="CF9" s="980"/>
      <c r="CG9" s="1001"/>
      <c r="CH9" s="976">
        <v>-82</v>
      </c>
      <c r="CI9" s="977"/>
      <c r="CJ9" s="977"/>
      <c r="CK9" s="977"/>
      <c r="CL9" s="978"/>
      <c r="CM9" s="976">
        <v>453</v>
      </c>
      <c r="CN9" s="977"/>
      <c r="CO9" s="977"/>
      <c r="CP9" s="977"/>
      <c r="CQ9" s="978"/>
      <c r="CR9" s="976">
        <v>10</v>
      </c>
      <c r="CS9" s="977"/>
      <c r="CT9" s="977"/>
      <c r="CU9" s="977"/>
      <c r="CV9" s="978"/>
      <c r="CW9" s="976">
        <v>271</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t="s">
        <v>605</v>
      </c>
      <c r="DW9" s="980"/>
      <c r="DX9" s="980"/>
      <c r="DY9" s="980"/>
      <c r="DZ9" s="981"/>
      <c r="EA9" s="228"/>
    </row>
    <row r="10" spans="1:131" s="229" customFormat="1" ht="26.25" customHeight="1" x14ac:dyDescent="0.2">
      <c r="A10" s="232">
        <v>4</v>
      </c>
      <c r="B10" s="1017" t="s">
        <v>377</v>
      </c>
      <c r="C10" s="1018"/>
      <c r="D10" s="1018"/>
      <c r="E10" s="1018"/>
      <c r="F10" s="1018"/>
      <c r="G10" s="1018"/>
      <c r="H10" s="1018"/>
      <c r="I10" s="1018"/>
      <c r="J10" s="1018"/>
      <c r="K10" s="1018"/>
      <c r="L10" s="1018"/>
      <c r="M10" s="1018"/>
      <c r="N10" s="1018"/>
      <c r="O10" s="1018"/>
      <c r="P10" s="1019"/>
      <c r="Q10" s="1025">
        <v>1214</v>
      </c>
      <c r="R10" s="1026"/>
      <c r="S10" s="1026"/>
      <c r="T10" s="1026"/>
      <c r="U10" s="1026"/>
      <c r="V10" s="1026">
        <v>1138</v>
      </c>
      <c r="W10" s="1026"/>
      <c r="X10" s="1026"/>
      <c r="Y10" s="1026"/>
      <c r="Z10" s="1026"/>
      <c r="AA10" s="1026">
        <v>76</v>
      </c>
      <c r="AB10" s="1026"/>
      <c r="AC10" s="1026"/>
      <c r="AD10" s="1026"/>
      <c r="AE10" s="1027"/>
      <c r="AF10" s="1022">
        <v>72</v>
      </c>
      <c r="AG10" s="1023"/>
      <c r="AH10" s="1023"/>
      <c r="AI10" s="1023"/>
      <c r="AJ10" s="1024"/>
      <c r="AK10" s="1067">
        <v>370</v>
      </c>
      <c r="AL10" s="1068"/>
      <c r="AM10" s="1068"/>
      <c r="AN10" s="1068"/>
      <c r="AO10" s="1068"/>
      <c r="AP10" s="1068">
        <v>4015</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578</v>
      </c>
      <c r="BT10" s="980"/>
      <c r="BU10" s="980"/>
      <c r="BV10" s="980"/>
      <c r="BW10" s="980"/>
      <c r="BX10" s="980"/>
      <c r="BY10" s="980"/>
      <c r="BZ10" s="980"/>
      <c r="CA10" s="980"/>
      <c r="CB10" s="980"/>
      <c r="CC10" s="980"/>
      <c r="CD10" s="980"/>
      <c r="CE10" s="980"/>
      <c r="CF10" s="980"/>
      <c r="CG10" s="1001"/>
      <c r="CH10" s="976">
        <v>61</v>
      </c>
      <c r="CI10" s="977"/>
      <c r="CJ10" s="977"/>
      <c r="CK10" s="977"/>
      <c r="CL10" s="978"/>
      <c r="CM10" s="976">
        <v>1251</v>
      </c>
      <c r="CN10" s="977"/>
      <c r="CO10" s="977"/>
      <c r="CP10" s="977"/>
      <c r="CQ10" s="978"/>
      <c r="CR10" s="976">
        <v>30</v>
      </c>
      <c r="CS10" s="977"/>
      <c r="CT10" s="977"/>
      <c r="CU10" s="977"/>
      <c r="CV10" s="978"/>
      <c r="CW10" s="976">
        <v>202</v>
      </c>
      <c r="CX10" s="977"/>
      <c r="CY10" s="977"/>
      <c r="CZ10" s="977"/>
      <c r="DA10" s="978"/>
      <c r="DB10" s="976">
        <v>0</v>
      </c>
      <c r="DC10" s="977"/>
      <c r="DD10" s="977"/>
      <c r="DE10" s="977"/>
      <c r="DF10" s="978"/>
      <c r="DG10" s="976">
        <v>0</v>
      </c>
      <c r="DH10" s="977"/>
      <c r="DI10" s="977"/>
      <c r="DJ10" s="977"/>
      <c r="DK10" s="978"/>
      <c r="DL10" s="976">
        <v>0</v>
      </c>
      <c r="DM10" s="977"/>
      <c r="DN10" s="977"/>
      <c r="DO10" s="977"/>
      <c r="DP10" s="978"/>
      <c r="DQ10" s="976">
        <v>0</v>
      </c>
      <c r="DR10" s="977"/>
      <c r="DS10" s="977"/>
      <c r="DT10" s="977"/>
      <c r="DU10" s="978"/>
      <c r="DV10" s="979" t="s">
        <v>606</v>
      </c>
      <c r="DW10" s="980"/>
      <c r="DX10" s="980"/>
      <c r="DY10" s="980"/>
      <c r="DZ10" s="981"/>
      <c r="EA10" s="228"/>
    </row>
    <row r="11" spans="1:131" s="229" customFormat="1" ht="26.25" customHeight="1" x14ac:dyDescent="0.2">
      <c r="A11" s="232">
        <v>5</v>
      </c>
      <c r="B11" s="1017" t="s">
        <v>378</v>
      </c>
      <c r="C11" s="1018"/>
      <c r="D11" s="1018"/>
      <c r="E11" s="1018"/>
      <c r="F11" s="1018"/>
      <c r="G11" s="1018"/>
      <c r="H11" s="1018"/>
      <c r="I11" s="1018"/>
      <c r="J11" s="1018"/>
      <c r="K11" s="1018"/>
      <c r="L11" s="1018"/>
      <c r="M11" s="1018"/>
      <c r="N11" s="1018"/>
      <c r="O11" s="1018"/>
      <c r="P11" s="1019"/>
      <c r="Q11" s="1025">
        <v>20331</v>
      </c>
      <c r="R11" s="1026"/>
      <c r="S11" s="1026"/>
      <c r="T11" s="1026"/>
      <c r="U11" s="1026"/>
      <c r="V11" s="1026">
        <v>20329</v>
      </c>
      <c r="W11" s="1026"/>
      <c r="X11" s="1026"/>
      <c r="Y11" s="1026"/>
      <c r="Z11" s="1026"/>
      <c r="AA11" s="1026">
        <v>2</v>
      </c>
      <c r="AB11" s="1026"/>
      <c r="AC11" s="1026"/>
      <c r="AD11" s="1026"/>
      <c r="AE11" s="1027"/>
      <c r="AF11" s="1022" t="s">
        <v>122</v>
      </c>
      <c r="AG11" s="1023"/>
      <c r="AH11" s="1023"/>
      <c r="AI11" s="1023"/>
      <c r="AJ11" s="1024"/>
      <c r="AK11" s="1067">
        <v>432</v>
      </c>
      <c r="AL11" s="1068"/>
      <c r="AM11" s="1068"/>
      <c r="AN11" s="1068"/>
      <c r="AO11" s="1068"/>
      <c r="AP11" s="1068">
        <v>6672</v>
      </c>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579</v>
      </c>
      <c r="BT11" s="980"/>
      <c r="BU11" s="980"/>
      <c r="BV11" s="980"/>
      <c r="BW11" s="980"/>
      <c r="BX11" s="980"/>
      <c r="BY11" s="980"/>
      <c r="BZ11" s="980"/>
      <c r="CA11" s="980"/>
      <c r="CB11" s="980"/>
      <c r="CC11" s="980"/>
      <c r="CD11" s="980"/>
      <c r="CE11" s="980"/>
      <c r="CF11" s="980"/>
      <c r="CG11" s="1001"/>
      <c r="CH11" s="976">
        <v>-11</v>
      </c>
      <c r="CI11" s="977"/>
      <c r="CJ11" s="977"/>
      <c r="CK11" s="977"/>
      <c r="CL11" s="978"/>
      <c r="CM11" s="976">
        <v>1102</v>
      </c>
      <c r="CN11" s="977"/>
      <c r="CO11" s="977"/>
      <c r="CP11" s="977"/>
      <c r="CQ11" s="978"/>
      <c r="CR11" s="976">
        <v>120</v>
      </c>
      <c r="CS11" s="977"/>
      <c r="CT11" s="977"/>
      <c r="CU11" s="977"/>
      <c r="CV11" s="978"/>
      <c r="CW11" s="976">
        <v>1260</v>
      </c>
      <c r="CX11" s="977"/>
      <c r="CY11" s="977"/>
      <c r="CZ11" s="977"/>
      <c r="DA11" s="978"/>
      <c r="DB11" s="976">
        <v>703</v>
      </c>
      <c r="DC11" s="977"/>
      <c r="DD11" s="977"/>
      <c r="DE11" s="977"/>
      <c r="DF11" s="978"/>
      <c r="DG11" s="976">
        <v>0</v>
      </c>
      <c r="DH11" s="977"/>
      <c r="DI11" s="977"/>
      <c r="DJ11" s="977"/>
      <c r="DK11" s="978"/>
      <c r="DL11" s="976">
        <v>0</v>
      </c>
      <c r="DM11" s="977"/>
      <c r="DN11" s="977"/>
      <c r="DO11" s="977"/>
      <c r="DP11" s="978"/>
      <c r="DQ11" s="976">
        <v>0</v>
      </c>
      <c r="DR11" s="977"/>
      <c r="DS11" s="977"/>
      <c r="DT11" s="977"/>
      <c r="DU11" s="978"/>
      <c r="DV11" s="979" t="s">
        <v>607</v>
      </c>
      <c r="DW11" s="980"/>
      <c r="DX11" s="980"/>
      <c r="DY11" s="980"/>
      <c r="DZ11" s="981"/>
      <c r="EA11" s="228"/>
    </row>
    <row r="12" spans="1:131" s="229" customFormat="1" ht="26.25" customHeight="1" x14ac:dyDescent="0.2">
      <c r="A12" s="232">
        <v>6</v>
      </c>
      <c r="B12" s="1017" t="s">
        <v>379</v>
      </c>
      <c r="C12" s="1018"/>
      <c r="D12" s="1018"/>
      <c r="E12" s="1018"/>
      <c r="F12" s="1018"/>
      <c r="G12" s="1018"/>
      <c r="H12" s="1018"/>
      <c r="I12" s="1018"/>
      <c r="J12" s="1018"/>
      <c r="K12" s="1018"/>
      <c r="L12" s="1018"/>
      <c r="M12" s="1018"/>
      <c r="N12" s="1018"/>
      <c r="O12" s="1018"/>
      <c r="P12" s="1019"/>
      <c r="Q12" s="1025">
        <v>434107</v>
      </c>
      <c r="R12" s="1026"/>
      <c r="S12" s="1026"/>
      <c r="T12" s="1026"/>
      <c r="U12" s="1026"/>
      <c r="V12" s="1026">
        <v>434083</v>
      </c>
      <c r="W12" s="1026"/>
      <c r="X12" s="1026"/>
      <c r="Y12" s="1026"/>
      <c r="Z12" s="1026"/>
      <c r="AA12" s="1026">
        <v>24</v>
      </c>
      <c r="AB12" s="1026"/>
      <c r="AC12" s="1026"/>
      <c r="AD12" s="1026"/>
      <c r="AE12" s="1027"/>
      <c r="AF12" s="1022">
        <v>24</v>
      </c>
      <c r="AG12" s="1023"/>
      <c r="AH12" s="1023"/>
      <c r="AI12" s="1023"/>
      <c r="AJ12" s="1024"/>
      <c r="AK12" s="1067">
        <v>206986</v>
      </c>
      <c r="AL12" s="1068"/>
      <c r="AM12" s="1068"/>
      <c r="AN12" s="1068"/>
      <c r="AO12" s="1068"/>
      <c r="AP12" s="1068">
        <v>0</v>
      </c>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580</v>
      </c>
      <c r="BT12" s="980"/>
      <c r="BU12" s="980"/>
      <c r="BV12" s="980"/>
      <c r="BW12" s="980"/>
      <c r="BX12" s="980"/>
      <c r="BY12" s="980"/>
      <c r="BZ12" s="980"/>
      <c r="CA12" s="980"/>
      <c r="CB12" s="980"/>
      <c r="CC12" s="980"/>
      <c r="CD12" s="980"/>
      <c r="CE12" s="980"/>
      <c r="CF12" s="980"/>
      <c r="CG12" s="1001"/>
      <c r="CH12" s="976">
        <v>3</v>
      </c>
      <c r="CI12" s="977"/>
      <c r="CJ12" s="977"/>
      <c r="CK12" s="977"/>
      <c r="CL12" s="978"/>
      <c r="CM12" s="976">
        <v>164</v>
      </c>
      <c r="CN12" s="977"/>
      <c r="CO12" s="977"/>
      <c r="CP12" s="977"/>
      <c r="CQ12" s="978"/>
      <c r="CR12" s="976">
        <v>120</v>
      </c>
      <c r="CS12" s="977"/>
      <c r="CT12" s="977"/>
      <c r="CU12" s="977"/>
      <c r="CV12" s="978"/>
      <c r="CW12" s="976">
        <v>70</v>
      </c>
      <c r="CX12" s="977"/>
      <c r="CY12" s="977"/>
      <c r="CZ12" s="977"/>
      <c r="DA12" s="978"/>
      <c r="DB12" s="976">
        <v>0</v>
      </c>
      <c r="DC12" s="977"/>
      <c r="DD12" s="977"/>
      <c r="DE12" s="977"/>
      <c r="DF12" s="978"/>
      <c r="DG12" s="976">
        <v>0</v>
      </c>
      <c r="DH12" s="977"/>
      <c r="DI12" s="977"/>
      <c r="DJ12" s="977"/>
      <c r="DK12" s="978"/>
      <c r="DL12" s="976">
        <v>0</v>
      </c>
      <c r="DM12" s="977"/>
      <c r="DN12" s="977"/>
      <c r="DO12" s="977"/>
      <c r="DP12" s="978"/>
      <c r="DQ12" s="976">
        <v>0</v>
      </c>
      <c r="DR12" s="977"/>
      <c r="DS12" s="977"/>
      <c r="DT12" s="977"/>
      <c r="DU12" s="978"/>
      <c r="DV12" s="979" t="s">
        <v>605</v>
      </c>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t="s">
        <v>581</v>
      </c>
      <c r="BT13" s="980"/>
      <c r="BU13" s="980"/>
      <c r="BV13" s="980"/>
      <c r="BW13" s="980"/>
      <c r="BX13" s="980"/>
      <c r="BY13" s="980"/>
      <c r="BZ13" s="980"/>
      <c r="CA13" s="980"/>
      <c r="CB13" s="980"/>
      <c r="CC13" s="980"/>
      <c r="CD13" s="980"/>
      <c r="CE13" s="980"/>
      <c r="CF13" s="980"/>
      <c r="CG13" s="1001"/>
      <c r="CH13" s="976">
        <v>34</v>
      </c>
      <c r="CI13" s="977"/>
      <c r="CJ13" s="977"/>
      <c r="CK13" s="977"/>
      <c r="CL13" s="978"/>
      <c r="CM13" s="976">
        <v>340</v>
      </c>
      <c r="CN13" s="977"/>
      <c r="CO13" s="977"/>
      <c r="CP13" s="977"/>
      <c r="CQ13" s="978"/>
      <c r="CR13" s="976">
        <v>90</v>
      </c>
      <c r="CS13" s="977"/>
      <c r="CT13" s="977"/>
      <c r="CU13" s="977"/>
      <c r="CV13" s="978"/>
      <c r="CW13" s="976">
        <v>197</v>
      </c>
      <c r="CX13" s="977"/>
      <c r="CY13" s="977"/>
      <c r="CZ13" s="977"/>
      <c r="DA13" s="978"/>
      <c r="DB13" s="976">
        <v>0</v>
      </c>
      <c r="DC13" s="977"/>
      <c r="DD13" s="977"/>
      <c r="DE13" s="977"/>
      <c r="DF13" s="978"/>
      <c r="DG13" s="976">
        <v>0</v>
      </c>
      <c r="DH13" s="977"/>
      <c r="DI13" s="977"/>
      <c r="DJ13" s="977"/>
      <c r="DK13" s="978"/>
      <c r="DL13" s="976">
        <v>0</v>
      </c>
      <c r="DM13" s="977"/>
      <c r="DN13" s="977"/>
      <c r="DO13" s="977"/>
      <c r="DP13" s="978"/>
      <c r="DQ13" s="976">
        <v>0</v>
      </c>
      <c r="DR13" s="977"/>
      <c r="DS13" s="977"/>
      <c r="DT13" s="977"/>
      <c r="DU13" s="978"/>
      <c r="DV13" s="979" t="s">
        <v>608</v>
      </c>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t="s">
        <v>582</v>
      </c>
      <c r="BT14" s="980"/>
      <c r="BU14" s="980"/>
      <c r="BV14" s="980"/>
      <c r="BW14" s="980"/>
      <c r="BX14" s="980"/>
      <c r="BY14" s="980"/>
      <c r="BZ14" s="980"/>
      <c r="CA14" s="980"/>
      <c r="CB14" s="980"/>
      <c r="CC14" s="980"/>
      <c r="CD14" s="980"/>
      <c r="CE14" s="980"/>
      <c r="CF14" s="980"/>
      <c r="CG14" s="1001"/>
      <c r="CH14" s="976">
        <v>8</v>
      </c>
      <c r="CI14" s="977"/>
      <c r="CJ14" s="977"/>
      <c r="CK14" s="977"/>
      <c r="CL14" s="978"/>
      <c r="CM14" s="976">
        <v>668</v>
      </c>
      <c r="CN14" s="977"/>
      <c r="CO14" s="977"/>
      <c r="CP14" s="977"/>
      <c r="CQ14" s="978"/>
      <c r="CR14" s="976">
        <v>20</v>
      </c>
      <c r="CS14" s="977"/>
      <c r="CT14" s="977"/>
      <c r="CU14" s="977"/>
      <c r="CV14" s="978"/>
      <c r="CW14" s="976">
        <v>0</v>
      </c>
      <c r="CX14" s="977"/>
      <c r="CY14" s="977"/>
      <c r="CZ14" s="977"/>
      <c r="DA14" s="978"/>
      <c r="DB14" s="976">
        <v>15500</v>
      </c>
      <c r="DC14" s="977"/>
      <c r="DD14" s="977"/>
      <c r="DE14" s="977"/>
      <c r="DF14" s="978"/>
      <c r="DG14" s="976">
        <v>0</v>
      </c>
      <c r="DH14" s="977"/>
      <c r="DI14" s="977"/>
      <c r="DJ14" s="977"/>
      <c r="DK14" s="978"/>
      <c r="DL14" s="976">
        <v>0</v>
      </c>
      <c r="DM14" s="977"/>
      <c r="DN14" s="977"/>
      <c r="DO14" s="977"/>
      <c r="DP14" s="978"/>
      <c r="DQ14" s="976">
        <v>0</v>
      </c>
      <c r="DR14" s="977"/>
      <c r="DS14" s="977"/>
      <c r="DT14" s="977"/>
      <c r="DU14" s="978"/>
      <c r="DV14" s="979" t="s">
        <v>609</v>
      </c>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t="s">
        <v>583</v>
      </c>
      <c r="BT15" s="980"/>
      <c r="BU15" s="980"/>
      <c r="BV15" s="980"/>
      <c r="BW15" s="980"/>
      <c r="BX15" s="980"/>
      <c r="BY15" s="980"/>
      <c r="BZ15" s="980"/>
      <c r="CA15" s="980"/>
      <c r="CB15" s="980"/>
      <c r="CC15" s="980"/>
      <c r="CD15" s="980"/>
      <c r="CE15" s="980"/>
      <c r="CF15" s="980"/>
      <c r="CG15" s="1001"/>
      <c r="CH15" s="976">
        <v>18</v>
      </c>
      <c r="CI15" s="977"/>
      <c r="CJ15" s="977"/>
      <c r="CK15" s="977"/>
      <c r="CL15" s="978"/>
      <c r="CM15" s="976">
        <v>1389</v>
      </c>
      <c r="CN15" s="977"/>
      <c r="CO15" s="977"/>
      <c r="CP15" s="977"/>
      <c r="CQ15" s="978"/>
      <c r="CR15" s="976">
        <v>500</v>
      </c>
      <c r="CS15" s="977"/>
      <c r="CT15" s="977"/>
      <c r="CU15" s="977"/>
      <c r="CV15" s="978"/>
      <c r="CW15" s="976">
        <v>393</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v>0</v>
      </c>
      <c r="DR15" s="977"/>
      <c r="DS15" s="977"/>
      <c r="DT15" s="977"/>
      <c r="DU15" s="978"/>
      <c r="DV15" s="979" t="s">
        <v>610</v>
      </c>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t="s">
        <v>584</v>
      </c>
      <c r="BT16" s="980"/>
      <c r="BU16" s="980"/>
      <c r="BV16" s="980"/>
      <c r="BW16" s="980"/>
      <c r="BX16" s="980"/>
      <c r="BY16" s="980"/>
      <c r="BZ16" s="980"/>
      <c r="CA16" s="980"/>
      <c r="CB16" s="980"/>
      <c r="CC16" s="980"/>
      <c r="CD16" s="980"/>
      <c r="CE16" s="980"/>
      <c r="CF16" s="980"/>
      <c r="CG16" s="1001"/>
      <c r="CH16" s="976">
        <v>293</v>
      </c>
      <c r="CI16" s="977"/>
      <c r="CJ16" s="977"/>
      <c r="CK16" s="977"/>
      <c r="CL16" s="978"/>
      <c r="CM16" s="976">
        <v>12714</v>
      </c>
      <c r="CN16" s="977"/>
      <c r="CO16" s="977"/>
      <c r="CP16" s="977"/>
      <c r="CQ16" s="978"/>
      <c r="CR16" s="976">
        <v>1010</v>
      </c>
      <c r="CS16" s="977"/>
      <c r="CT16" s="977"/>
      <c r="CU16" s="977"/>
      <c r="CV16" s="978"/>
      <c r="CW16" s="976">
        <v>221</v>
      </c>
      <c r="CX16" s="977"/>
      <c r="CY16" s="977"/>
      <c r="CZ16" s="977"/>
      <c r="DA16" s="978"/>
      <c r="DB16" s="976">
        <v>756</v>
      </c>
      <c r="DC16" s="977"/>
      <c r="DD16" s="977"/>
      <c r="DE16" s="977"/>
      <c r="DF16" s="978"/>
      <c r="DG16" s="976">
        <v>0</v>
      </c>
      <c r="DH16" s="977"/>
      <c r="DI16" s="977"/>
      <c r="DJ16" s="977"/>
      <c r="DK16" s="978"/>
      <c r="DL16" s="976">
        <v>0</v>
      </c>
      <c r="DM16" s="977"/>
      <c r="DN16" s="977"/>
      <c r="DO16" s="977"/>
      <c r="DP16" s="978"/>
      <c r="DQ16" s="976">
        <v>0</v>
      </c>
      <c r="DR16" s="977"/>
      <c r="DS16" s="977"/>
      <c r="DT16" s="977"/>
      <c r="DU16" s="978"/>
      <c r="DV16" s="979" t="s">
        <v>611</v>
      </c>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t="s">
        <v>585</v>
      </c>
      <c r="BT17" s="980"/>
      <c r="BU17" s="980"/>
      <c r="BV17" s="980"/>
      <c r="BW17" s="980"/>
      <c r="BX17" s="980"/>
      <c r="BY17" s="980"/>
      <c r="BZ17" s="980"/>
      <c r="CA17" s="980"/>
      <c r="CB17" s="980"/>
      <c r="CC17" s="980"/>
      <c r="CD17" s="980"/>
      <c r="CE17" s="980"/>
      <c r="CF17" s="980"/>
      <c r="CG17" s="1001"/>
      <c r="CH17" s="976">
        <v>15</v>
      </c>
      <c r="CI17" s="977"/>
      <c r="CJ17" s="977"/>
      <c r="CK17" s="977"/>
      <c r="CL17" s="978"/>
      <c r="CM17" s="976">
        <v>447</v>
      </c>
      <c r="CN17" s="977"/>
      <c r="CO17" s="977"/>
      <c r="CP17" s="977"/>
      <c r="CQ17" s="978"/>
      <c r="CR17" s="976">
        <v>30</v>
      </c>
      <c r="CS17" s="977"/>
      <c r="CT17" s="977"/>
      <c r="CU17" s="977"/>
      <c r="CV17" s="978"/>
      <c r="CW17" s="976">
        <v>0</v>
      </c>
      <c r="CX17" s="977"/>
      <c r="CY17" s="977"/>
      <c r="CZ17" s="977"/>
      <c r="DA17" s="978"/>
      <c r="DB17" s="976">
        <v>0</v>
      </c>
      <c r="DC17" s="977"/>
      <c r="DD17" s="977"/>
      <c r="DE17" s="977"/>
      <c r="DF17" s="978"/>
      <c r="DG17" s="976">
        <v>0</v>
      </c>
      <c r="DH17" s="977"/>
      <c r="DI17" s="977"/>
      <c r="DJ17" s="977"/>
      <c r="DK17" s="978"/>
      <c r="DL17" s="976">
        <v>0</v>
      </c>
      <c r="DM17" s="977"/>
      <c r="DN17" s="977"/>
      <c r="DO17" s="977"/>
      <c r="DP17" s="978"/>
      <c r="DQ17" s="976">
        <v>0</v>
      </c>
      <c r="DR17" s="977"/>
      <c r="DS17" s="977"/>
      <c r="DT17" s="977"/>
      <c r="DU17" s="978"/>
      <c r="DV17" s="979" t="s">
        <v>611</v>
      </c>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t="s">
        <v>586</v>
      </c>
      <c r="BT18" s="980"/>
      <c r="BU18" s="980"/>
      <c r="BV18" s="980"/>
      <c r="BW18" s="980"/>
      <c r="BX18" s="980"/>
      <c r="BY18" s="980"/>
      <c r="BZ18" s="980"/>
      <c r="CA18" s="980"/>
      <c r="CB18" s="980"/>
      <c r="CC18" s="980"/>
      <c r="CD18" s="980"/>
      <c r="CE18" s="980"/>
      <c r="CF18" s="980"/>
      <c r="CG18" s="1001"/>
      <c r="CH18" s="976">
        <v>119</v>
      </c>
      <c r="CI18" s="977"/>
      <c r="CJ18" s="977"/>
      <c r="CK18" s="977"/>
      <c r="CL18" s="978"/>
      <c r="CM18" s="976">
        <v>1039</v>
      </c>
      <c r="CN18" s="977"/>
      <c r="CO18" s="977"/>
      <c r="CP18" s="977"/>
      <c r="CQ18" s="978"/>
      <c r="CR18" s="976">
        <v>60</v>
      </c>
      <c r="CS18" s="977"/>
      <c r="CT18" s="977"/>
      <c r="CU18" s="977"/>
      <c r="CV18" s="978"/>
      <c r="CW18" s="976">
        <v>1161</v>
      </c>
      <c r="CX18" s="977"/>
      <c r="CY18" s="977"/>
      <c r="CZ18" s="977"/>
      <c r="DA18" s="978"/>
      <c r="DB18" s="976">
        <v>0</v>
      </c>
      <c r="DC18" s="977"/>
      <c r="DD18" s="977"/>
      <c r="DE18" s="977"/>
      <c r="DF18" s="978"/>
      <c r="DG18" s="976">
        <v>0</v>
      </c>
      <c r="DH18" s="977"/>
      <c r="DI18" s="977"/>
      <c r="DJ18" s="977"/>
      <c r="DK18" s="978"/>
      <c r="DL18" s="976">
        <v>0</v>
      </c>
      <c r="DM18" s="977"/>
      <c r="DN18" s="977"/>
      <c r="DO18" s="977"/>
      <c r="DP18" s="978"/>
      <c r="DQ18" s="976">
        <v>0</v>
      </c>
      <c r="DR18" s="977"/>
      <c r="DS18" s="977"/>
      <c r="DT18" s="977"/>
      <c r="DU18" s="978"/>
      <c r="DV18" s="979" t="s">
        <v>606</v>
      </c>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t="s">
        <v>587</v>
      </c>
      <c r="BT19" s="980"/>
      <c r="BU19" s="980"/>
      <c r="BV19" s="980"/>
      <c r="BW19" s="980"/>
      <c r="BX19" s="980"/>
      <c r="BY19" s="980"/>
      <c r="BZ19" s="980"/>
      <c r="CA19" s="980"/>
      <c r="CB19" s="980"/>
      <c r="CC19" s="980"/>
      <c r="CD19" s="980"/>
      <c r="CE19" s="980"/>
      <c r="CF19" s="980"/>
      <c r="CG19" s="1001"/>
      <c r="CH19" s="976">
        <v>0</v>
      </c>
      <c r="CI19" s="977"/>
      <c r="CJ19" s="977"/>
      <c r="CK19" s="977"/>
      <c r="CL19" s="978"/>
      <c r="CM19" s="976">
        <v>17052</v>
      </c>
      <c r="CN19" s="977"/>
      <c r="CO19" s="977"/>
      <c r="CP19" s="977"/>
      <c r="CQ19" s="978"/>
      <c r="CR19" s="976">
        <v>50</v>
      </c>
      <c r="CS19" s="977"/>
      <c r="CT19" s="977"/>
      <c r="CU19" s="977"/>
      <c r="CV19" s="978"/>
      <c r="CW19" s="976">
        <v>0</v>
      </c>
      <c r="CX19" s="977"/>
      <c r="CY19" s="977"/>
      <c r="CZ19" s="977"/>
      <c r="DA19" s="978"/>
      <c r="DB19" s="976">
        <v>1226</v>
      </c>
      <c r="DC19" s="977"/>
      <c r="DD19" s="977"/>
      <c r="DE19" s="977"/>
      <c r="DF19" s="978"/>
      <c r="DG19" s="976">
        <v>0</v>
      </c>
      <c r="DH19" s="977"/>
      <c r="DI19" s="977"/>
      <c r="DJ19" s="977"/>
      <c r="DK19" s="978"/>
      <c r="DL19" s="976">
        <v>0</v>
      </c>
      <c r="DM19" s="977"/>
      <c r="DN19" s="977"/>
      <c r="DO19" s="977"/>
      <c r="DP19" s="978"/>
      <c r="DQ19" s="976">
        <v>0</v>
      </c>
      <c r="DR19" s="977"/>
      <c r="DS19" s="977"/>
      <c r="DT19" s="977"/>
      <c r="DU19" s="978"/>
      <c r="DV19" s="979" t="s">
        <v>612</v>
      </c>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t="s">
        <v>588</v>
      </c>
      <c r="BT20" s="980"/>
      <c r="BU20" s="980"/>
      <c r="BV20" s="980"/>
      <c r="BW20" s="980"/>
      <c r="BX20" s="980"/>
      <c r="BY20" s="980"/>
      <c r="BZ20" s="980"/>
      <c r="CA20" s="980"/>
      <c r="CB20" s="980"/>
      <c r="CC20" s="980"/>
      <c r="CD20" s="980"/>
      <c r="CE20" s="980"/>
      <c r="CF20" s="980"/>
      <c r="CG20" s="1001"/>
      <c r="CH20" s="976">
        <v>3</v>
      </c>
      <c r="CI20" s="977"/>
      <c r="CJ20" s="977"/>
      <c r="CK20" s="977"/>
      <c r="CL20" s="978"/>
      <c r="CM20" s="976">
        <v>1580</v>
      </c>
      <c r="CN20" s="977"/>
      <c r="CO20" s="977"/>
      <c r="CP20" s="977"/>
      <c r="CQ20" s="978"/>
      <c r="CR20" s="976">
        <v>400</v>
      </c>
      <c r="CS20" s="977"/>
      <c r="CT20" s="977"/>
      <c r="CU20" s="977"/>
      <c r="CV20" s="978"/>
      <c r="CW20" s="976">
        <v>0</v>
      </c>
      <c r="CX20" s="977"/>
      <c r="CY20" s="977"/>
      <c r="CZ20" s="977"/>
      <c r="DA20" s="978"/>
      <c r="DB20" s="976">
        <v>0</v>
      </c>
      <c r="DC20" s="977"/>
      <c r="DD20" s="977"/>
      <c r="DE20" s="977"/>
      <c r="DF20" s="978"/>
      <c r="DG20" s="976">
        <v>0</v>
      </c>
      <c r="DH20" s="977"/>
      <c r="DI20" s="977"/>
      <c r="DJ20" s="977"/>
      <c r="DK20" s="978"/>
      <c r="DL20" s="976">
        <v>0</v>
      </c>
      <c r="DM20" s="977"/>
      <c r="DN20" s="977"/>
      <c r="DO20" s="977"/>
      <c r="DP20" s="978"/>
      <c r="DQ20" s="976">
        <v>0</v>
      </c>
      <c r="DR20" s="977"/>
      <c r="DS20" s="977"/>
      <c r="DT20" s="977"/>
      <c r="DU20" s="978"/>
      <c r="DV20" s="979" t="s">
        <v>613</v>
      </c>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t="s">
        <v>589</v>
      </c>
      <c r="BT21" s="980"/>
      <c r="BU21" s="980"/>
      <c r="BV21" s="980"/>
      <c r="BW21" s="980"/>
      <c r="BX21" s="980"/>
      <c r="BY21" s="980"/>
      <c r="BZ21" s="980"/>
      <c r="CA21" s="980"/>
      <c r="CB21" s="980"/>
      <c r="CC21" s="980"/>
      <c r="CD21" s="980"/>
      <c r="CE21" s="980"/>
      <c r="CF21" s="980"/>
      <c r="CG21" s="1001"/>
      <c r="CH21" s="976">
        <v>236</v>
      </c>
      <c r="CI21" s="977"/>
      <c r="CJ21" s="977"/>
      <c r="CK21" s="977"/>
      <c r="CL21" s="978"/>
      <c r="CM21" s="976">
        <v>-370</v>
      </c>
      <c r="CN21" s="977"/>
      <c r="CO21" s="977"/>
      <c r="CP21" s="977"/>
      <c r="CQ21" s="978"/>
      <c r="CR21" s="976">
        <v>236</v>
      </c>
      <c r="CS21" s="977"/>
      <c r="CT21" s="977"/>
      <c r="CU21" s="977"/>
      <c r="CV21" s="978"/>
      <c r="CW21" s="976">
        <v>254</v>
      </c>
      <c r="CX21" s="977"/>
      <c r="CY21" s="977"/>
      <c r="CZ21" s="977"/>
      <c r="DA21" s="978"/>
      <c r="DB21" s="976">
        <v>800</v>
      </c>
      <c r="DC21" s="977"/>
      <c r="DD21" s="977"/>
      <c r="DE21" s="977"/>
      <c r="DF21" s="978"/>
      <c r="DG21" s="976">
        <v>0</v>
      </c>
      <c r="DH21" s="977"/>
      <c r="DI21" s="977"/>
      <c r="DJ21" s="977"/>
      <c r="DK21" s="978"/>
      <c r="DL21" s="976">
        <v>2800</v>
      </c>
      <c r="DM21" s="977"/>
      <c r="DN21" s="977"/>
      <c r="DO21" s="977"/>
      <c r="DP21" s="978"/>
      <c r="DQ21" s="976">
        <v>0</v>
      </c>
      <c r="DR21" s="977"/>
      <c r="DS21" s="977"/>
      <c r="DT21" s="977"/>
      <c r="DU21" s="978"/>
      <c r="DV21" s="979" t="s">
        <v>614</v>
      </c>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380</v>
      </c>
      <c r="BA22" s="1015"/>
      <c r="BB22" s="1015"/>
      <c r="BC22" s="1015"/>
      <c r="BD22" s="1016"/>
      <c r="BE22" s="227"/>
      <c r="BF22" s="227"/>
      <c r="BG22" s="227"/>
      <c r="BH22" s="227"/>
      <c r="BI22" s="227"/>
      <c r="BJ22" s="227"/>
      <c r="BK22" s="227"/>
      <c r="BL22" s="227"/>
      <c r="BM22" s="227"/>
      <c r="BN22" s="227"/>
      <c r="BO22" s="227"/>
      <c r="BP22" s="227"/>
      <c r="BQ22" s="232">
        <v>16</v>
      </c>
      <c r="BR22" s="233"/>
      <c r="BS22" s="979" t="s">
        <v>590</v>
      </c>
      <c r="BT22" s="980"/>
      <c r="BU22" s="980"/>
      <c r="BV22" s="980"/>
      <c r="BW22" s="980"/>
      <c r="BX22" s="980"/>
      <c r="BY22" s="980"/>
      <c r="BZ22" s="980"/>
      <c r="CA22" s="980"/>
      <c r="CB22" s="980"/>
      <c r="CC22" s="980"/>
      <c r="CD22" s="980"/>
      <c r="CE22" s="980"/>
      <c r="CF22" s="980"/>
      <c r="CG22" s="1001"/>
      <c r="CH22" s="976">
        <v>-86</v>
      </c>
      <c r="CI22" s="977"/>
      <c r="CJ22" s="977"/>
      <c r="CK22" s="977"/>
      <c r="CL22" s="978"/>
      <c r="CM22" s="976">
        <v>6096</v>
      </c>
      <c r="CN22" s="977"/>
      <c r="CO22" s="977"/>
      <c r="CP22" s="977"/>
      <c r="CQ22" s="978"/>
      <c r="CR22" s="976">
        <v>4005</v>
      </c>
      <c r="CS22" s="977"/>
      <c r="CT22" s="977"/>
      <c r="CU22" s="977"/>
      <c r="CV22" s="978"/>
      <c r="CW22" s="976">
        <v>0</v>
      </c>
      <c r="CX22" s="977"/>
      <c r="CY22" s="977"/>
      <c r="CZ22" s="977"/>
      <c r="DA22" s="978"/>
      <c r="DB22" s="976">
        <v>0</v>
      </c>
      <c r="DC22" s="977"/>
      <c r="DD22" s="977"/>
      <c r="DE22" s="977"/>
      <c r="DF22" s="978"/>
      <c r="DG22" s="976">
        <v>0</v>
      </c>
      <c r="DH22" s="977"/>
      <c r="DI22" s="977"/>
      <c r="DJ22" s="977"/>
      <c r="DK22" s="978"/>
      <c r="DL22" s="976">
        <v>0</v>
      </c>
      <c r="DM22" s="977"/>
      <c r="DN22" s="977"/>
      <c r="DO22" s="977"/>
      <c r="DP22" s="978"/>
      <c r="DQ22" s="976">
        <v>0</v>
      </c>
      <c r="DR22" s="977"/>
      <c r="DS22" s="977"/>
      <c r="DT22" s="977"/>
      <c r="DU22" s="978"/>
      <c r="DV22" s="979" t="s">
        <v>615</v>
      </c>
      <c r="DW22" s="980"/>
      <c r="DX22" s="980"/>
      <c r="DY22" s="980"/>
      <c r="DZ22" s="981"/>
      <c r="EA22" s="228"/>
    </row>
    <row r="23" spans="1:131" s="229" customFormat="1" ht="26.25" customHeight="1" thickBot="1" x14ac:dyDescent="0.25">
      <c r="A23" s="234" t="s">
        <v>381</v>
      </c>
      <c r="B23" s="924" t="s">
        <v>382</v>
      </c>
      <c r="C23" s="925"/>
      <c r="D23" s="925"/>
      <c r="E23" s="925"/>
      <c r="F23" s="925"/>
      <c r="G23" s="925"/>
      <c r="H23" s="925"/>
      <c r="I23" s="925"/>
      <c r="J23" s="925"/>
      <c r="K23" s="925"/>
      <c r="L23" s="925"/>
      <c r="M23" s="925"/>
      <c r="N23" s="925"/>
      <c r="O23" s="925"/>
      <c r="P23" s="935"/>
      <c r="Q23" s="1054">
        <v>1602980</v>
      </c>
      <c r="R23" s="1048"/>
      <c r="S23" s="1048"/>
      <c r="T23" s="1048"/>
      <c r="U23" s="1048"/>
      <c r="V23" s="1048">
        <v>1585275</v>
      </c>
      <c r="W23" s="1048"/>
      <c r="X23" s="1048"/>
      <c r="Y23" s="1048"/>
      <c r="Z23" s="1048"/>
      <c r="AA23" s="1048">
        <v>17705</v>
      </c>
      <c r="AB23" s="1048"/>
      <c r="AC23" s="1048"/>
      <c r="AD23" s="1048"/>
      <c r="AE23" s="1055"/>
      <c r="AF23" s="1056">
        <v>9775</v>
      </c>
      <c r="AG23" s="1048"/>
      <c r="AH23" s="1048"/>
      <c r="AI23" s="1048"/>
      <c r="AJ23" s="1057"/>
      <c r="AK23" s="1058"/>
      <c r="AL23" s="1059"/>
      <c r="AM23" s="1059"/>
      <c r="AN23" s="1059"/>
      <c r="AO23" s="1059"/>
      <c r="AP23" s="1048">
        <v>1667606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t="s">
        <v>591</v>
      </c>
      <c r="BT23" s="980"/>
      <c r="BU23" s="980"/>
      <c r="BV23" s="980"/>
      <c r="BW23" s="980"/>
      <c r="BX23" s="980"/>
      <c r="BY23" s="980"/>
      <c r="BZ23" s="980"/>
      <c r="CA23" s="980"/>
      <c r="CB23" s="980"/>
      <c r="CC23" s="980"/>
      <c r="CD23" s="980"/>
      <c r="CE23" s="980"/>
      <c r="CF23" s="980"/>
      <c r="CG23" s="1001"/>
      <c r="CH23" s="976">
        <v>324</v>
      </c>
      <c r="CI23" s="977"/>
      <c r="CJ23" s="977"/>
      <c r="CK23" s="977"/>
      <c r="CL23" s="978"/>
      <c r="CM23" s="976">
        <v>2423</v>
      </c>
      <c r="CN23" s="977"/>
      <c r="CO23" s="977"/>
      <c r="CP23" s="977"/>
      <c r="CQ23" s="978"/>
      <c r="CR23" s="976">
        <v>20</v>
      </c>
      <c r="CS23" s="977"/>
      <c r="CT23" s="977"/>
      <c r="CU23" s="977"/>
      <c r="CV23" s="978"/>
      <c r="CW23" s="976">
        <v>0</v>
      </c>
      <c r="CX23" s="977"/>
      <c r="CY23" s="977"/>
      <c r="CZ23" s="977"/>
      <c r="DA23" s="978"/>
      <c r="DB23" s="976">
        <v>0</v>
      </c>
      <c r="DC23" s="977"/>
      <c r="DD23" s="977"/>
      <c r="DE23" s="977"/>
      <c r="DF23" s="978"/>
      <c r="DG23" s="976">
        <v>0</v>
      </c>
      <c r="DH23" s="977"/>
      <c r="DI23" s="977"/>
      <c r="DJ23" s="977"/>
      <c r="DK23" s="978"/>
      <c r="DL23" s="976">
        <v>0</v>
      </c>
      <c r="DM23" s="977"/>
      <c r="DN23" s="977"/>
      <c r="DO23" s="977"/>
      <c r="DP23" s="978"/>
      <c r="DQ23" s="976">
        <v>0</v>
      </c>
      <c r="DR23" s="977"/>
      <c r="DS23" s="977"/>
      <c r="DT23" s="977"/>
      <c r="DU23" s="978"/>
      <c r="DV23" s="979" t="s">
        <v>616</v>
      </c>
      <c r="DW23" s="980"/>
      <c r="DX23" s="980"/>
      <c r="DY23" s="980"/>
      <c r="DZ23" s="981"/>
      <c r="EA23" s="228"/>
    </row>
    <row r="24" spans="1:131" s="229" customFormat="1" ht="26.25" customHeight="1" x14ac:dyDescent="0.2">
      <c r="A24" s="1047" t="s">
        <v>383</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t="s">
        <v>592</v>
      </c>
      <c r="BT24" s="980"/>
      <c r="BU24" s="980"/>
      <c r="BV24" s="980"/>
      <c r="BW24" s="980"/>
      <c r="BX24" s="980"/>
      <c r="BY24" s="980"/>
      <c r="BZ24" s="980"/>
      <c r="CA24" s="980"/>
      <c r="CB24" s="980"/>
      <c r="CC24" s="980"/>
      <c r="CD24" s="980"/>
      <c r="CE24" s="980"/>
      <c r="CF24" s="980"/>
      <c r="CG24" s="1001"/>
      <c r="CH24" s="976">
        <v>115</v>
      </c>
      <c r="CI24" s="977"/>
      <c r="CJ24" s="977"/>
      <c r="CK24" s="977"/>
      <c r="CL24" s="978"/>
      <c r="CM24" s="976">
        <v>218</v>
      </c>
      <c r="CN24" s="977"/>
      <c r="CO24" s="977"/>
      <c r="CP24" s="977"/>
      <c r="CQ24" s="978"/>
      <c r="CR24" s="976">
        <v>20</v>
      </c>
      <c r="CS24" s="977"/>
      <c r="CT24" s="977"/>
      <c r="CU24" s="977"/>
      <c r="CV24" s="978"/>
      <c r="CW24" s="976">
        <v>0</v>
      </c>
      <c r="CX24" s="977"/>
      <c r="CY24" s="977"/>
      <c r="CZ24" s="977"/>
      <c r="DA24" s="978"/>
      <c r="DB24" s="976">
        <v>0</v>
      </c>
      <c r="DC24" s="977"/>
      <c r="DD24" s="977"/>
      <c r="DE24" s="977"/>
      <c r="DF24" s="978"/>
      <c r="DG24" s="976">
        <v>0</v>
      </c>
      <c r="DH24" s="977"/>
      <c r="DI24" s="977"/>
      <c r="DJ24" s="977"/>
      <c r="DK24" s="978"/>
      <c r="DL24" s="976">
        <v>0</v>
      </c>
      <c r="DM24" s="977"/>
      <c r="DN24" s="977"/>
      <c r="DO24" s="977"/>
      <c r="DP24" s="978"/>
      <c r="DQ24" s="976">
        <v>0</v>
      </c>
      <c r="DR24" s="977"/>
      <c r="DS24" s="977"/>
      <c r="DT24" s="977"/>
      <c r="DU24" s="978"/>
      <c r="DV24" s="979" t="s">
        <v>617</v>
      </c>
      <c r="DW24" s="980"/>
      <c r="DX24" s="980"/>
      <c r="DY24" s="980"/>
      <c r="DZ24" s="981"/>
      <c r="EA24" s="228"/>
    </row>
    <row r="25" spans="1:131" ht="26.25" customHeight="1" thickBot="1" x14ac:dyDescent="0.25">
      <c r="A25" s="1046" t="s">
        <v>384</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t="s">
        <v>593</v>
      </c>
      <c r="BT25" s="980"/>
      <c r="BU25" s="980"/>
      <c r="BV25" s="980"/>
      <c r="BW25" s="980"/>
      <c r="BX25" s="980"/>
      <c r="BY25" s="980"/>
      <c r="BZ25" s="980"/>
      <c r="CA25" s="980"/>
      <c r="CB25" s="980"/>
      <c r="CC25" s="980"/>
      <c r="CD25" s="980"/>
      <c r="CE25" s="980"/>
      <c r="CF25" s="980"/>
      <c r="CG25" s="1001"/>
      <c r="CH25" s="976">
        <v>-3</v>
      </c>
      <c r="CI25" s="977"/>
      <c r="CJ25" s="977"/>
      <c r="CK25" s="977"/>
      <c r="CL25" s="978"/>
      <c r="CM25" s="976">
        <v>801</v>
      </c>
      <c r="CN25" s="977"/>
      <c r="CO25" s="977"/>
      <c r="CP25" s="977"/>
      <c r="CQ25" s="978"/>
      <c r="CR25" s="976">
        <v>602</v>
      </c>
      <c r="CS25" s="977"/>
      <c r="CT25" s="977"/>
      <c r="CU25" s="977"/>
      <c r="CV25" s="978"/>
      <c r="CW25" s="976">
        <v>0</v>
      </c>
      <c r="CX25" s="977"/>
      <c r="CY25" s="977"/>
      <c r="CZ25" s="977"/>
      <c r="DA25" s="978"/>
      <c r="DB25" s="976">
        <v>0</v>
      </c>
      <c r="DC25" s="977"/>
      <c r="DD25" s="977"/>
      <c r="DE25" s="977"/>
      <c r="DF25" s="978"/>
      <c r="DG25" s="976">
        <v>0</v>
      </c>
      <c r="DH25" s="977"/>
      <c r="DI25" s="977"/>
      <c r="DJ25" s="977"/>
      <c r="DK25" s="978"/>
      <c r="DL25" s="976">
        <v>0</v>
      </c>
      <c r="DM25" s="977"/>
      <c r="DN25" s="977"/>
      <c r="DO25" s="977"/>
      <c r="DP25" s="978"/>
      <c r="DQ25" s="976">
        <v>0</v>
      </c>
      <c r="DR25" s="977"/>
      <c r="DS25" s="977"/>
      <c r="DT25" s="977"/>
      <c r="DU25" s="978"/>
      <c r="DV25" s="979" t="s">
        <v>618</v>
      </c>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385</v>
      </c>
      <c r="R26" s="989"/>
      <c r="S26" s="989"/>
      <c r="T26" s="989"/>
      <c r="U26" s="990"/>
      <c r="V26" s="988" t="s">
        <v>386</v>
      </c>
      <c r="W26" s="989"/>
      <c r="X26" s="989"/>
      <c r="Y26" s="989"/>
      <c r="Z26" s="990"/>
      <c r="AA26" s="988" t="s">
        <v>387</v>
      </c>
      <c r="AB26" s="989"/>
      <c r="AC26" s="989"/>
      <c r="AD26" s="989"/>
      <c r="AE26" s="989"/>
      <c r="AF26" s="1042" t="s">
        <v>388</v>
      </c>
      <c r="AG26" s="995"/>
      <c r="AH26" s="995"/>
      <c r="AI26" s="995"/>
      <c r="AJ26" s="1043"/>
      <c r="AK26" s="989" t="s">
        <v>389</v>
      </c>
      <c r="AL26" s="989"/>
      <c r="AM26" s="989"/>
      <c r="AN26" s="989"/>
      <c r="AO26" s="990"/>
      <c r="AP26" s="988" t="s">
        <v>390</v>
      </c>
      <c r="AQ26" s="989"/>
      <c r="AR26" s="989"/>
      <c r="AS26" s="989"/>
      <c r="AT26" s="990"/>
      <c r="AU26" s="988" t="s">
        <v>391</v>
      </c>
      <c r="AV26" s="989"/>
      <c r="AW26" s="989"/>
      <c r="AX26" s="989"/>
      <c r="AY26" s="990"/>
      <c r="AZ26" s="988" t="s">
        <v>392</v>
      </c>
      <c r="BA26" s="989"/>
      <c r="BB26" s="989"/>
      <c r="BC26" s="989"/>
      <c r="BD26" s="990"/>
      <c r="BE26" s="988" t="s">
        <v>364</v>
      </c>
      <c r="BF26" s="989"/>
      <c r="BG26" s="989"/>
      <c r="BH26" s="989"/>
      <c r="BI26" s="1002"/>
      <c r="BJ26" s="226"/>
      <c r="BK26" s="226"/>
      <c r="BL26" s="226"/>
      <c r="BM26" s="226"/>
      <c r="BN26" s="226"/>
      <c r="BO26" s="235"/>
      <c r="BP26" s="235"/>
      <c r="BQ26" s="232">
        <v>20</v>
      </c>
      <c r="BR26" s="233"/>
      <c r="BS26" s="979" t="s">
        <v>594</v>
      </c>
      <c r="BT26" s="980"/>
      <c r="BU26" s="980"/>
      <c r="BV26" s="980"/>
      <c r="BW26" s="980"/>
      <c r="BX26" s="980"/>
      <c r="BY26" s="980"/>
      <c r="BZ26" s="980"/>
      <c r="CA26" s="980"/>
      <c r="CB26" s="980"/>
      <c r="CC26" s="980"/>
      <c r="CD26" s="980"/>
      <c r="CE26" s="980"/>
      <c r="CF26" s="980"/>
      <c r="CG26" s="1001"/>
      <c r="CH26" s="976">
        <v>-121</v>
      </c>
      <c r="CI26" s="977"/>
      <c r="CJ26" s="977"/>
      <c r="CK26" s="977"/>
      <c r="CL26" s="978"/>
      <c r="CM26" s="976">
        <v>-1241</v>
      </c>
      <c r="CN26" s="977"/>
      <c r="CO26" s="977"/>
      <c r="CP26" s="977"/>
      <c r="CQ26" s="978"/>
      <c r="CR26" s="976">
        <v>1900</v>
      </c>
      <c r="CS26" s="977"/>
      <c r="CT26" s="977"/>
      <c r="CU26" s="977"/>
      <c r="CV26" s="978"/>
      <c r="CW26" s="976">
        <v>232</v>
      </c>
      <c r="CX26" s="977"/>
      <c r="CY26" s="977"/>
      <c r="CZ26" s="977"/>
      <c r="DA26" s="978"/>
      <c r="DB26" s="976">
        <v>1787</v>
      </c>
      <c r="DC26" s="977"/>
      <c r="DD26" s="977"/>
      <c r="DE26" s="977"/>
      <c r="DF26" s="978"/>
      <c r="DG26" s="976">
        <v>0</v>
      </c>
      <c r="DH26" s="977"/>
      <c r="DI26" s="977"/>
      <c r="DJ26" s="977"/>
      <c r="DK26" s="978"/>
      <c r="DL26" s="976">
        <v>0</v>
      </c>
      <c r="DM26" s="977"/>
      <c r="DN26" s="977"/>
      <c r="DO26" s="977"/>
      <c r="DP26" s="978"/>
      <c r="DQ26" s="976">
        <v>0</v>
      </c>
      <c r="DR26" s="977"/>
      <c r="DS26" s="977"/>
      <c r="DT26" s="977"/>
      <c r="DU26" s="978"/>
      <c r="DV26" s="979" t="s">
        <v>619</v>
      </c>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t="s">
        <v>595</v>
      </c>
      <c r="BT27" s="980"/>
      <c r="BU27" s="980"/>
      <c r="BV27" s="980"/>
      <c r="BW27" s="980"/>
      <c r="BX27" s="980"/>
      <c r="BY27" s="980"/>
      <c r="BZ27" s="980"/>
      <c r="CA27" s="980"/>
      <c r="CB27" s="980"/>
      <c r="CC27" s="980"/>
      <c r="CD27" s="980"/>
      <c r="CE27" s="980"/>
      <c r="CF27" s="980"/>
      <c r="CG27" s="1001"/>
      <c r="CH27" s="976">
        <v>123</v>
      </c>
      <c r="CI27" s="977"/>
      <c r="CJ27" s="977"/>
      <c r="CK27" s="977"/>
      <c r="CL27" s="978"/>
      <c r="CM27" s="976">
        <v>2071</v>
      </c>
      <c r="CN27" s="977"/>
      <c r="CO27" s="977"/>
      <c r="CP27" s="977"/>
      <c r="CQ27" s="978"/>
      <c r="CR27" s="976">
        <v>788</v>
      </c>
      <c r="CS27" s="977"/>
      <c r="CT27" s="977"/>
      <c r="CU27" s="977"/>
      <c r="CV27" s="978"/>
      <c r="CW27" s="976">
        <v>0</v>
      </c>
      <c r="CX27" s="977"/>
      <c r="CY27" s="977"/>
      <c r="CZ27" s="977"/>
      <c r="DA27" s="978"/>
      <c r="DB27" s="976">
        <v>0</v>
      </c>
      <c r="DC27" s="977"/>
      <c r="DD27" s="977"/>
      <c r="DE27" s="977"/>
      <c r="DF27" s="978"/>
      <c r="DG27" s="976">
        <v>0</v>
      </c>
      <c r="DH27" s="977"/>
      <c r="DI27" s="977"/>
      <c r="DJ27" s="977"/>
      <c r="DK27" s="978"/>
      <c r="DL27" s="976">
        <v>0</v>
      </c>
      <c r="DM27" s="977"/>
      <c r="DN27" s="977"/>
      <c r="DO27" s="977"/>
      <c r="DP27" s="978"/>
      <c r="DQ27" s="976">
        <v>0</v>
      </c>
      <c r="DR27" s="977"/>
      <c r="DS27" s="977"/>
      <c r="DT27" s="977"/>
      <c r="DU27" s="978"/>
      <c r="DV27" s="979" t="s">
        <v>620</v>
      </c>
      <c r="DW27" s="980"/>
      <c r="DX27" s="980"/>
      <c r="DY27" s="980"/>
      <c r="DZ27" s="981"/>
      <c r="EA27" s="224"/>
    </row>
    <row r="28" spans="1:131" ht="26.25" customHeight="1" thickTop="1" x14ac:dyDescent="0.2">
      <c r="A28" s="236">
        <v>1</v>
      </c>
      <c r="B28" s="1034" t="s">
        <v>393</v>
      </c>
      <c r="C28" s="1035"/>
      <c r="D28" s="1035"/>
      <c r="E28" s="1035"/>
      <c r="F28" s="1035"/>
      <c r="G28" s="1035"/>
      <c r="H28" s="1035"/>
      <c r="I28" s="1035"/>
      <c r="J28" s="1035"/>
      <c r="K28" s="1035"/>
      <c r="L28" s="1035"/>
      <c r="M28" s="1035"/>
      <c r="N28" s="1035"/>
      <c r="O28" s="1035"/>
      <c r="P28" s="1036"/>
      <c r="Q28" s="1037">
        <v>207379</v>
      </c>
      <c r="R28" s="1038"/>
      <c r="S28" s="1038"/>
      <c r="T28" s="1038"/>
      <c r="U28" s="1038"/>
      <c r="V28" s="1038">
        <v>206486</v>
      </c>
      <c r="W28" s="1038"/>
      <c r="X28" s="1038"/>
      <c r="Y28" s="1038"/>
      <c r="Z28" s="1038"/>
      <c r="AA28" s="1038">
        <v>893</v>
      </c>
      <c r="AB28" s="1038"/>
      <c r="AC28" s="1038"/>
      <c r="AD28" s="1038"/>
      <c r="AE28" s="1039"/>
      <c r="AF28" s="1040">
        <v>892</v>
      </c>
      <c r="AG28" s="1038"/>
      <c r="AH28" s="1038"/>
      <c r="AI28" s="1038"/>
      <c r="AJ28" s="1041"/>
      <c r="AK28" s="1029">
        <v>24000</v>
      </c>
      <c r="AL28" s="1030"/>
      <c r="AM28" s="1030"/>
      <c r="AN28" s="1030"/>
      <c r="AO28" s="1030"/>
      <c r="AP28" s="1030">
        <v>0</v>
      </c>
      <c r="AQ28" s="1030"/>
      <c r="AR28" s="1030"/>
      <c r="AS28" s="1030"/>
      <c r="AT28" s="1030"/>
      <c r="AU28" s="1030">
        <v>0</v>
      </c>
      <c r="AV28" s="1030"/>
      <c r="AW28" s="1030"/>
      <c r="AX28" s="1030"/>
      <c r="AY28" s="1030"/>
      <c r="AZ28" s="1031" t="s">
        <v>498</v>
      </c>
      <c r="BA28" s="1031"/>
      <c r="BB28" s="1031"/>
      <c r="BC28" s="1031"/>
      <c r="BD28" s="1031"/>
      <c r="BE28" s="1032"/>
      <c r="BF28" s="1032"/>
      <c r="BG28" s="1032"/>
      <c r="BH28" s="1032"/>
      <c r="BI28" s="1033"/>
      <c r="BJ28" s="226"/>
      <c r="BK28" s="226"/>
      <c r="BL28" s="226"/>
      <c r="BM28" s="226"/>
      <c r="BN28" s="226"/>
      <c r="BO28" s="235"/>
      <c r="BP28" s="235"/>
      <c r="BQ28" s="232">
        <v>22</v>
      </c>
      <c r="BR28" s="233"/>
      <c r="BS28" s="979" t="s">
        <v>596</v>
      </c>
      <c r="BT28" s="980"/>
      <c r="BU28" s="980"/>
      <c r="BV28" s="980"/>
      <c r="BW28" s="980"/>
      <c r="BX28" s="980"/>
      <c r="BY28" s="980"/>
      <c r="BZ28" s="980"/>
      <c r="CA28" s="980"/>
      <c r="CB28" s="980"/>
      <c r="CC28" s="980"/>
      <c r="CD28" s="980"/>
      <c r="CE28" s="980"/>
      <c r="CF28" s="980"/>
      <c r="CG28" s="1001"/>
      <c r="CH28" s="976">
        <v>240</v>
      </c>
      <c r="CI28" s="977"/>
      <c r="CJ28" s="977"/>
      <c r="CK28" s="977"/>
      <c r="CL28" s="978"/>
      <c r="CM28" s="976">
        <v>4763</v>
      </c>
      <c r="CN28" s="977"/>
      <c r="CO28" s="977"/>
      <c r="CP28" s="977"/>
      <c r="CQ28" s="978"/>
      <c r="CR28" s="976">
        <v>77</v>
      </c>
      <c r="CS28" s="977"/>
      <c r="CT28" s="977"/>
      <c r="CU28" s="977"/>
      <c r="CV28" s="978"/>
      <c r="CW28" s="976">
        <v>267</v>
      </c>
      <c r="CX28" s="977"/>
      <c r="CY28" s="977"/>
      <c r="CZ28" s="977"/>
      <c r="DA28" s="978"/>
      <c r="DB28" s="976">
        <v>200</v>
      </c>
      <c r="DC28" s="977"/>
      <c r="DD28" s="977"/>
      <c r="DE28" s="977"/>
      <c r="DF28" s="978"/>
      <c r="DG28" s="976">
        <v>0</v>
      </c>
      <c r="DH28" s="977"/>
      <c r="DI28" s="977"/>
      <c r="DJ28" s="977"/>
      <c r="DK28" s="978"/>
      <c r="DL28" s="976">
        <v>0</v>
      </c>
      <c r="DM28" s="977"/>
      <c r="DN28" s="977"/>
      <c r="DO28" s="977"/>
      <c r="DP28" s="978"/>
      <c r="DQ28" s="976">
        <v>0</v>
      </c>
      <c r="DR28" s="977"/>
      <c r="DS28" s="977"/>
      <c r="DT28" s="977"/>
      <c r="DU28" s="978"/>
      <c r="DV28" s="979" t="s">
        <v>621</v>
      </c>
      <c r="DW28" s="980"/>
      <c r="DX28" s="980"/>
      <c r="DY28" s="980"/>
      <c r="DZ28" s="981"/>
      <c r="EA28" s="224"/>
    </row>
    <row r="29" spans="1:131" ht="26.25" customHeight="1" x14ac:dyDescent="0.2">
      <c r="A29" s="236">
        <v>2</v>
      </c>
      <c r="B29" s="1017" t="s">
        <v>394</v>
      </c>
      <c r="C29" s="1018"/>
      <c r="D29" s="1018"/>
      <c r="E29" s="1018"/>
      <c r="F29" s="1018"/>
      <c r="G29" s="1018"/>
      <c r="H29" s="1018"/>
      <c r="I29" s="1018"/>
      <c r="J29" s="1018"/>
      <c r="K29" s="1018"/>
      <c r="L29" s="1018"/>
      <c r="M29" s="1018"/>
      <c r="N29" s="1018"/>
      <c r="O29" s="1018"/>
      <c r="P29" s="1019"/>
      <c r="Q29" s="1025">
        <v>64004</v>
      </c>
      <c r="R29" s="1026"/>
      <c r="S29" s="1026"/>
      <c r="T29" s="1026"/>
      <c r="U29" s="1026"/>
      <c r="V29" s="1026">
        <v>62422</v>
      </c>
      <c r="W29" s="1026"/>
      <c r="X29" s="1026"/>
      <c r="Y29" s="1026"/>
      <c r="Z29" s="1026"/>
      <c r="AA29" s="1026">
        <v>1582</v>
      </c>
      <c r="AB29" s="1026"/>
      <c r="AC29" s="1026"/>
      <c r="AD29" s="1026"/>
      <c r="AE29" s="1027"/>
      <c r="AF29" s="1022">
        <v>1582</v>
      </c>
      <c r="AG29" s="1023"/>
      <c r="AH29" s="1023"/>
      <c r="AI29" s="1023"/>
      <c r="AJ29" s="1024"/>
      <c r="AK29" s="967">
        <v>30030</v>
      </c>
      <c r="AL29" s="958"/>
      <c r="AM29" s="958"/>
      <c r="AN29" s="958"/>
      <c r="AO29" s="958"/>
      <c r="AP29" s="958">
        <v>0</v>
      </c>
      <c r="AQ29" s="958"/>
      <c r="AR29" s="958"/>
      <c r="AS29" s="958"/>
      <c r="AT29" s="958"/>
      <c r="AU29" s="958">
        <v>0</v>
      </c>
      <c r="AV29" s="958"/>
      <c r="AW29" s="958"/>
      <c r="AX29" s="958"/>
      <c r="AY29" s="958"/>
      <c r="AZ29" s="1028" t="s">
        <v>498</v>
      </c>
      <c r="BA29" s="1028"/>
      <c r="BB29" s="1028"/>
      <c r="BC29" s="1028"/>
      <c r="BD29" s="1028"/>
      <c r="BE29" s="959"/>
      <c r="BF29" s="959"/>
      <c r="BG29" s="959"/>
      <c r="BH29" s="959"/>
      <c r="BI29" s="960"/>
      <c r="BJ29" s="226"/>
      <c r="BK29" s="226"/>
      <c r="BL29" s="226"/>
      <c r="BM29" s="226"/>
      <c r="BN29" s="226"/>
      <c r="BO29" s="235"/>
      <c r="BP29" s="235"/>
      <c r="BQ29" s="232">
        <v>23</v>
      </c>
      <c r="BR29" s="233"/>
      <c r="BS29" s="979" t="s">
        <v>597</v>
      </c>
      <c r="BT29" s="980"/>
      <c r="BU29" s="980"/>
      <c r="BV29" s="980"/>
      <c r="BW29" s="980"/>
      <c r="BX29" s="980"/>
      <c r="BY29" s="980"/>
      <c r="BZ29" s="980"/>
      <c r="CA29" s="980"/>
      <c r="CB29" s="980"/>
      <c r="CC29" s="980"/>
      <c r="CD29" s="980"/>
      <c r="CE29" s="980"/>
      <c r="CF29" s="980"/>
      <c r="CG29" s="1001"/>
      <c r="CH29" s="976">
        <v>100</v>
      </c>
      <c r="CI29" s="977"/>
      <c r="CJ29" s="977"/>
      <c r="CK29" s="977"/>
      <c r="CL29" s="978"/>
      <c r="CM29" s="976">
        <v>1578</v>
      </c>
      <c r="CN29" s="977"/>
      <c r="CO29" s="977"/>
      <c r="CP29" s="977"/>
      <c r="CQ29" s="978"/>
      <c r="CR29" s="976">
        <v>82</v>
      </c>
      <c r="CS29" s="977"/>
      <c r="CT29" s="977"/>
      <c r="CU29" s="977"/>
      <c r="CV29" s="978"/>
      <c r="CW29" s="976">
        <v>0</v>
      </c>
      <c r="CX29" s="977"/>
      <c r="CY29" s="977"/>
      <c r="CZ29" s="977"/>
      <c r="DA29" s="978"/>
      <c r="DB29" s="976">
        <v>0</v>
      </c>
      <c r="DC29" s="977"/>
      <c r="DD29" s="977"/>
      <c r="DE29" s="977"/>
      <c r="DF29" s="978"/>
      <c r="DG29" s="976">
        <v>0</v>
      </c>
      <c r="DH29" s="977"/>
      <c r="DI29" s="977"/>
      <c r="DJ29" s="977"/>
      <c r="DK29" s="978"/>
      <c r="DL29" s="976">
        <v>0</v>
      </c>
      <c r="DM29" s="977"/>
      <c r="DN29" s="977"/>
      <c r="DO29" s="977"/>
      <c r="DP29" s="978"/>
      <c r="DQ29" s="976">
        <v>0</v>
      </c>
      <c r="DR29" s="977"/>
      <c r="DS29" s="977"/>
      <c r="DT29" s="977"/>
      <c r="DU29" s="978"/>
      <c r="DV29" s="979" t="s">
        <v>622</v>
      </c>
      <c r="DW29" s="980"/>
      <c r="DX29" s="980"/>
      <c r="DY29" s="980"/>
      <c r="DZ29" s="981"/>
      <c r="EA29" s="224"/>
    </row>
    <row r="30" spans="1:131" ht="26.25" customHeight="1" x14ac:dyDescent="0.2">
      <c r="A30" s="236">
        <v>3</v>
      </c>
      <c r="B30" s="1017" t="s">
        <v>395</v>
      </c>
      <c r="C30" s="1018"/>
      <c r="D30" s="1018"/>
      <c r="E30" s="1018"/>
      <c r="F30" s="1018"/>
      <c r="G30" s="1018"/>
      <c r="H30" s="1018"/>
      <c r="I30" s="1018"/>
      <c r="J30" s="1018"/>
      <c r="K30" s="1018"/>
      <c r="L30" s="1018"/>
      <c r="M30" s="1018"/>
      <c r="N30" s="1018"/>
      <c r="O30" s="1018"/>
      <c r="P30" s="1019"/>
      <c r="Q30" s="1025">
        <v>219536</v>
      </c>
      <c r="R30" s="1026"/>
      <c r="S30" s="1026"/>
      <c r="T30" s="1026"/>
      <c r="U30" s="1026"/>
      <c r="V30" s="1026">
        <v>213386</v>
      </c>
      <c r="W30" s="1026"/>
      <c r="X30" s="1026"/>
      <c r="Y30" s="1026"/>
      <c r="Z30" s="1026"/>
      <c r="AA30" s="1026">
        <v>6150</v>
      </c>
      <c r="AB30" s="1026"/>
      <c r="AC30" s="1026"/>
      <c r="AD30" s="1026"/>
      <c r="AE30" s="1027"/>
      <c r="AF30" s="1022">
        <v>6151</v>
      </c>
      <c r="AG30" s="1023"/>
      <c r="AH30" s="1023"/>
      <c r="AI30" s="1023"/>
      <c r="AJ30" s="1024"/>
      <c r="AK30" s="967">
        <v>33679</v>
      </c>
      <c r="AL30" s="958"/>
      <c r="AM30" s="958"/>
      <c r="AN30" s="958"/>
      <c r="AO30" s="958"/>
      <c r="AP30" s="958">
        <v>0</v>
      </c>
      <c r="AQ30" s="958"/>
      <c r="AR30" s="958"/>
      <c r="AS30" s="958"/>
      <c r="AT30" s="958"/>
      <c r="AU30" s="958">
        <v>0</v>
      </c>
      <c r="AV30" s="958"/>
      <c r="AW30" s="958"/>
      <c r="AX30" s="958"/>
      <c r="AY30" s="958"/>
      <c r="AZ30" s="1028" t="s">
        <v>498</v>
      </c>
      <c r="BA30" s="1028"/>
      <c r="BB30" s="1028"/>
      <c r="BC30" s="1028"/>
      <c r="BD30" s="1028"/>
      <c r="BE30" s="959"/>
      <c r="BF30" s="959"/>
      <c r="BG30" s="959"/>
      <c r="BH30" s="959"/>
      <c r="BI30" s="960"/>
      <c r="BJ30" s="226"/>
      <c r="BK30" s="226"/>
      <c r="BL30" s="226"/>
      <c r="BM30" s="226"/>
      <c r="BN30" s="226"/>
      <c r="BO30" s="235"/>
      <c r="BP30" s="235"/>
      <c r="BQ30" s="232">
        <v>24</v>
      </c>
      <c r="BR30" s="233"/>
      <c r="BS30" s="979" t="s">
        <v>598</v>
      </c>
      <c r="BT30" s="980"/>
      <c r="BU30" s="980"/>
      <c r="BV30" s="980"/>
      <c r="BW30" s="980"/>
      <c r="BX30" s="980"/>
      <c r="BY30" s="980"/>
      <c r="BZ30" s="980"/>
      <c r="CA30" s="980"/>
      <c r="CB30" s="980"/>
      <c r="CC30" s="980"/>
      <c r="CD30" s="980"/>
      <c r="CE30" s="980"/>
      <c r="CF30" s="980"/>
      <c r="CG30" s="1001"/>
      <c r="CH30" s="976">
        <v>330</v>
      </c>
      <c r="CI30" s="977"/>
      <c r="CJ30" s="977"/>
      <c r="CK30" s="977"/>
      <c r="CL30" s="978"/>
      <c r="CM30" s="976">
        <v>4948</v>
      </c>
      <c r="CN30" s="977"/>
      <c r="CO30" s="977"/>
      <c r="CP30" s="977"/>
      <c r="CQ30" s="978"/>
      <c r="CR30" s="976">
        <v>100</v>
      </c>
      <c r="CS30" s="977"/>
      <c r="CT30" s="977"/>
      <c r="CU30" s="977"/>
      <c r="CV30" s="978"/>
      <c r="CW30" s="976">
        <v>0</v>
      </c>
      <c r="CX30" s="977"/>
      <c r="CY30" s="977"/>
      <c r="CZ30" s="977"/>
      <c r="DA30" s="978"/>
      <c r="DB30" s="976">
        <v>0</v>
      </c>
      <c r="DC30" s="977"/>
      <c r="DD30" s="977"/>
      <c r="DE30" s="977"/>
      <c r="DF30" s="978"/>
      <c r="DG30" s="976">
        <v>0</v>
      </c>
      <c r="DH30" s="977"/>
      <c r="DI30" s="977"/>
      <c r="DJ30" s="977"/>
      <c r="DK30" s="978"/>
      <c r="DL30" s="976">
        <v>0</v>
      </c>
      <c r="DM30" s="977"/>
      <c r="DN30" s="977"/>
      <c r="DO30" s="977"/>
      <c r="DP30" s="978"/>
      <c r="DQ30" s="976">
        <v>0</v>
      </c>
      <c r="DR30" s="977"/>
      <c r="DS30" s="977"/>
      <c r="DT30" s="977"/>
      <c r="DU30" s="978"/>
      <c r="DV30" s="979" t="s">
        <v>611</v>
      </c>
      <c r="DW30" s="980"/>
      <c r="DX30" s="980"/>
      <c r="DY30" s="980"/>
      <c r="DZ30" s="981"/>
      <c r="EA30" s="224"/>
    </row>
    <row r="31" spans="1:131" ht="26.25" customHeight="1" x14ac:dyDescent="0.2">
      <c r="A31" s="236">
        <v>4</v>
      </c>
      <c r="B31" s="1017" t="s">
        <v>396</v>
      </c>
      <c r="C31" s="1018"/>
      <c r="D31" s="1018"/>
      <c r="E31" s="1018"/>
      <c r="F31" s="1018"/>
      <c r="G31" s="1018"/>
      <c r="H31" s="1018"/>
      <c r="I31" s="1018"/>
      <c r="J31" s="1018"/>
      <c r="K31" s="1018"/>
      <c r="L31" s="1018"/>
      <c r="M31" s="1018"/>
      <c r="N31" s="1018"/>
      <c r="O31" s="1018"/>
      <c r="P31" s="1019"/>
      <c r="Q31" s="1025">
        <v>25014</v>
      </c>
      <c r="R31" s="1026"/>
      <c r="S31" s="1026"/>
      <c r="T31" s="1026"/>
      <c r="U31" s="1026"/>
      <c r="V31" s="1026">
        <v>25614</v>
      </c>
      <c r="W31" s="1026"/>
      <c r="X31" s="1026"/>
      <c r="Y31" s="1026"/>
      <c r="Z31" s="1026"/>
      <c r="AA31" s="1026">
        <v>-600</v>
      </c>
      <c r="AB31" s="1026"/>
      <c r="AC31" s="1026"/>
      <c r="AD31" s="1026"/>
      <c r="AE31" s="1027"/>
      <c r="AF31" s="1022">
        <v>894</v>
      </c>
      <c r="AG31" s="1023"/>
      <c r="AH31" s="1023"/>
      <c r="AI31" s="1023"/>
      <c r="AJ31" s="1024"/>
      <c r="AK31" s="967">
        <v>6389</v>
      </c>
      <c r="AL31" s="958"/>
      <c r="AM31" s="958"/>
      <c r="AN31" s="958"/>
      <c r="AO31" s="958"/>
      <c r="AP31" s="958">
        <v>7364</v>
      </c>
      <c r="AQ31" s="958"/>
      <c r="AR31" s="958"/>
      <c r="AS31" s="958"/>
      <c r="AT31" s="958"/>
      <c r="AU31" s="958">
        <v>2739</v>
      </c>
      <c r="AV31" s="958"/>
      <c r="AW31" s="958"/>
      <c r="AX31" s="958"/>
      <c r="AY31" s="958"/>
      <c r="AZ31" s="1028" t="s">
        <v>498</v>
      </c>
      <c r="BA31" s="1028"/>
      <c r="BB31" s="1028"/>
      <c r="BC31" s="1028"/>
      <c r="BD31" s="1028"/>
      <c r="BE31" s="959" t="s">
        <v>397</v>
      </c>
      <c r="BF31" s="959"/>
      <c r="BG31" s="959"/>
      <c r="BH31" s="959"/>
      <c r="BI31" s="960"/>
      <c r="BJ31" s="226"/>
      <c r="BK31" s="226"/>
      <c r="BL31" s="226"/>
      <c r="BM31" s="226"/>
      <c r="BN31" s="226"/>
      <c r="BO31" s="235"/>
      <c r="BP31" s="235"/>
      <c r="BQ31" s="232">
        <v>25</v>
      </c>
      <c r="BR31" s="233"/>
      <c r="BS31" s="979" t="s">
        <v>599</v>
      </c>
      <c r="BT31" s="980"/>
      <c r="BU31" s="980"/>
      <c r="BV31" s="980"/>
      <c r="BW31" s="980"/>
      <c r="BX31" s="980"/>
      <c r="BY31" s="980"/>
      <c r="BZ31" s="980"/>
      <c r="CA31" s="980"/>
      <c r="CB31" s="980"/>
      <c r="CC31" s="980"/>
      <c r="CD31" s="980"/>
      <c r="CE31" s="980"/>
      <c r="CF31" s="980"/>
      <c r="CG31" s="1001"/>
      <c r="CH31" s="976">
        <v>51</v>
      </c>
      <c r="CI31" s="977"/>
      <c r="CJ31" s="977"/>
      <c r="CK31" s="977"/>
      <c r="CL31" s="978"/>
      <c r="CM31" s="976">
        <v>4178</v>
      </c>
      <c r="CN31" s="977"/>
      <c r="CO31" s="977"/>
      <c r="CP31" s="977"/>
      <c r="CQ31" s="978"/>
      <c r="CR31" s="976">
        <v>50</v>
      </c>
      <c r="CS31" s="977"/>
      <c r="CT31" s="977"/>
      <c r="CU31" s="977"/>
      <c r="CV31" s="978"/>
      <c r="CW31" s="976">
        <v>0</v>
      </c>
      <c r="CX31" s="977"/>
      <c r="CY31" s="977"/>
      <c r="CZ31" s="977"/>
      <c r="DA31" s="978"/>
      <c r="DB31" s="976">
        <v>12425</v>
      </c>
      <c r="DC31" s="977"/>
      <c r="DD31" s="977"/>
      <c r="DE31" s="977"/>
      <c r="DF31" s="978"/>
      <c r="DG31" s="976">
        <v>0</v>
      </c>
      <c r="DH31" s="977"/>
      <c r="DI31" s="977"/>
      <c r="DJ31" s="977"/>
      <c r="DK31" s="978"/>
      <c r="DL31" s="976">
        <v>0</v>
      </c>
      <c r="DM31" s="977"/>
      <c r="DN31" s="977"/>
      <c r="DO31" s="977"/>
      <c r="DP31" s="978"/>
      <c r="DQ31" s="976">
        <v>0</v>
      </c>
      <c r="DR31" s="977"/>
      <c r="DS31" s="977"/>
      <c r="DT31" s="977"/>
      <c r="DU31" s="978"/>
      <c r="DV31" s="979" t="s">
        <v>611</v>
      </c>
      <c r="DW31" s="980"/>
      <c r="DX31" s="980"/>
      <c r="DY31" s="980"/>
      <c r="DZ31" s="981"/>
      <c r="EA31" s="224"/>
    </row>
    <row r="32" spans="1:131" ht="26.25" customHeight="1" x14ac:dyDescent="0.2">
      <c r="A32" s="236">
        <v>5</v>
      </c>
      <c r="B32" s="1017" t="s">
        <v>398</v>
      </c>
      <c r="C32" s="1018"/>
      <c r="D32" s="1018"/>
      <c r="E32" s="1018"/>
      <c r="F32" s="1018"/>
      <c r="G32" s="1018"/>
      <c r="H32" s="1018"/>
      <c r="I32" s="1018"/>
      <c r="J32" s="1018"/>
      <c r="K32" s="1018"/>
      <c r="L32" s="1018"/>
      <c r="M32" s="1018"/>
      <c r="N32" s="1018"/>
      <c r="O32" s="1018"/>
      <c r="P32" s="1019"/>
      <c r="Q32" s="1025">
        <v>85306</v>
      </c>
      <c r="R32" s="1026"/>
      <c r="S32" s="1026"/>
      <c r="T32" s="1026"/>
      <c r="U32" s="1026"/>
      <c r="V32" s="1026">
        <v>74280</v>
      </c>
      <c r="W32" s="1026"/>
      <c r="X32" s="1026"/>
      <c r="Y32" s="1026"/>
      <c r="Z32" s="1026"/>
      <c r="AA32" s="1026">
        <v>11026</v>
      </c>
      <c r="AB32" s="1026"/>
      <c r="AC32" s="1026"/>
      <c r="AD32" s="1026"/>
      <c r="AE32" s="1027"/>
      <c r="AF32" s="1022" t="s">
        <v>122</v>
      </c>
      <c r="AG32" s="1023"/>
      <c r="AH32" s="1023"/>
      <c r="AI32" s="1023"/>
      <c r="AJ32" s="1024"/>
      <c r="AK32" s="967">
        <v>9843</v>
      </c>
      <c r="AL32" s="958"/>
      <c r="AM32" s="958"/>
      <c r="AN32" s="958"/>
      <c r="AO32" s="958"/>
      <c r="AP32" s="958">
        <v>350038</v>
      </c>
      <c r="AQ32" s="958"/>
      <c r="AR32" s="958"/>
      <c r="AS32" s="958"/>
      <c r="AT32" s="958"/>
      <c r="AU32" s="958">
        <v>65107</v>
      </c>
      <c r="AV32" s="958"/>
      <c r="AW32" s="958"/>
      <c r="AX32" s="958"/>
      <c r="AY32" s="958"/>
      <c r="AZ32" s="1028" t="s">
        <v>498</v>
      </c>
      <c r="BA32" s="1028"/>
      <c r="BB32" s="1028"/>
      <c r="BC32" s="1028"/>
      <c r="BD32" s="1028"/>
      <c r="BE32" s="959" t="s">
        <v>397</v>
      </c>
      <c r="BF32" s="959"/>
      <c r="BG32" s="959"/>
      <c r="BH32" s="959"/>
      <c r="BI32" s="960"/>
      <c r="BJ32" s="226"/>
      <c r="BK32" s="226"/>
      <c r="BL32" s="226"/>
      <c r="BM32" s="226"/>
      <c r="BN32" s="226"/>
      <c r="BO32" s="235"/>
      <c r="BP32" s="235"/>
      <c r="BQ32" s="232">
        <v>26</v>
      </c>
      <c r="BR32" s="233"/>
      <c r="BS32" s="979" t="s">
        <v>600</v>
      </c>
      <c r="BT32" s="980"/>
      <c r="BU32" s="980"/>
      <c r="BV32" s="980"/>
      <c r="BW32" s="980"/>
      <c r="BX32" s="980"/>
      <c r="BY32" s="980"/>
      <c r="BZ32" s="980"/>
      <c r="CA32" s="980"/>
      <c r="CB32" s="980"/>
      <c r="CC32" s="980"/>
      <c r="CD32" s="980"/>
      <c r="CE32" s="980"/>
      <c r="CF32" s="980"/>
      <c r="CG32" s="1001"/>
      <c r="CH32" s="976">
        <v>0</v>
      </c>
      <c r="CI32" s="977"/>
      <c r="CJ32" s="977"/>
      <c r="CK32" s="977"/>
      <c r="CL32" s="978"/>
      <c r="CM32" s="976">
        <v>321668</v>
      </c>
      <c r="CN32" s="977"/>
      <c r="CO32" s="977"/>
      <c r="CP32" s="977"/>
      <c r="CQ32" s="978"/>
      <c r="CR32" s="976">
        <v>160834</v>
      </c>
      <c r="CS32" s="977"/>
      <c r="CT32" s="977"/>
      <c r="CU32" s="977"/>
      <c r="CV32" s="978"/>
      <c r="CW32" s="976">
        <v>0</v>
      </c>
      <c r="CX32" s="977"/>
      <c r="CY32" s="977"/>
      <c r="CZ32" s="977"/>
      <c r="DA32" s="978"/>
      <c r="DB32" s="976">
        <v>21077</v>
      </c>
      <c r="DC32" s="977"/>
      <c r="DD32" s="977"/>
      <c r="DE32" s="977"/>
      <c r="DF32" s="978"/>
      <c r="DG32" s="976">
        <v>247215</v>
      </c>
      <c r="DH32" s="977"/>
      <c r="DI32" s="977"/>
      <c r="DJ32" s="977"/>
      <c r="DK32" s="978"/>
      <c r="DL32" s="976">
        <v>0</v>
      </c>
      <c r="DM32" s="977"/>
      <c r="DN32" s="977"/>
      <c r="DO32" s="977"/>
      <c r="DP32" s="978"/>
      <c r="DQ32" s="976">
        <v>0</v>
      </c>
      <c r="DR32" s="977"/>
      <c r="DS32" s="977"/>
      <c r="DT32" s="977"/>
      <c r="DU32" s="978"/>
      <c r="DV32" s="979" t="s">
        <v>611</v>
      </c>
      <c r="DW32" s="980"/>
      <c r="DX32" s="980"/>
      <c r="DY32" s="980"/>
      <c r="DZ32" s="981"/>
      <c r="EA32" s="224"/>
    </row>
    <row r="33" spans="1:131" ht="26.25" customHeight="1" x14ac:dyDescent="0.2">
      <c r="A33" s="236">
        <v>6</v>
      </c>
      <c r="B33" s="1017" t="s">
        <v>399</v>
      </c>
      <c r="C33" s="1018"/>
      <c r="D33" s="1018"/>
      <c r="E33" s="1018"/>
      <c r="F33" s="1018"/>
      <c r="G33" s="1018"/>
      <c r="H33" s="1018"/>
      <c r="I33" s="1018"/>
      <c r="J33" s="1018"/>
      <c r="K33" s="1018"/>
      <c r="L33" s="1018"/>
      <c r="M33" s="1018"/>
      <c r="N33" s="1018"/>
      <c r="O33" s="1018"/>
      <c r="P33" s="1019"/>
      <c r="Q33" s="1025">
        <v>46265</v>
      </c>
      <c r="R33" s="1026"/>
      <c r="S33" s="1026"/>
      <c r="T33" s="1026"/>
      <c r="U33" s="1026"/>
      <c r="V33" s="1026">
        <v>46678</v>
      </c>
      <c r="W33" s="1026"/>
      <c r="X33" s="1026"/>
      <c r="Y33" s="1026"/>
      <c r="Z33" s="1026"/>
      <c r="AA33" s="1026">
        <v>-413</v>
      </c>
      <c r="AB33" s="1026"/>
      <c r="AC33" s="1026"/>
      <c r="AD33" s="1026"/>
      <c r="AE33" s="1027"/>
      <c r="AF33" s="1022">
        <v>22845</v>
      </c>
      <c r="AG33" s="1023"/>
      <c r="AH33" s="1023"/>
      <c r="AI33" s="1023"/>
      <c r="AJ33" s="1024"/>
      <c r="AK33" s="967">
        <v>761</v>
      </c>
      <c r="AL33" s="958"/>
      <c r="AM33" s="958"/>
      <c r="AN33" s="958"/>
      <c r="AO33" s="958"/>
      <c r="AP33" s="958">
        <v>72399</v>
      </c>
      <c r="AQ33" s="958"/>
      <c r="AR33" s="958"/>
      <c r="AS33" s="958"/>
      <c r="AT33" s="958"/>
      <c r="AU33" s="958">
        <v>362</v>
      </c>
      <c r="AV33" s="958"/>
      <c r="AW33" s="958"/>
      <c r="AX33" s="958"/>
      <c r="AY33" s="958"/>
      <c r="AZ33" s="1028" t="s">
        <v>498</v>
      </c>
      <c r="BA33" s="1028"/>
      <c r="BB33" s="1028"/>
      <c r="BC33" s="1028"/>
      <c r="BD33" s="1028"/>
      <c r="BE33" s="959" t="s">
        <v>397</v>
      </c>
      <c r="BF33" s="959"/>
      <c r="BG33" s="959"/>
      <c r="BH33" s="959"/>
      <c r="BI33" s="960"/>
      <c r="BJ33" s="226"/>
      <c r="BK33" s="226"/>
      <c r="BL33" s="226"/>
      <c r="BM33" s="226"/>
      <c r="BN33" s="226"/>
      <c r="BO33" s="235"/>
      <c r="BP33" s="235"/>
      <c r="BQ33" s="232">
        <v>27</v>
      </c>
      <c r="BR33" s="233"/>
      <c r="BS33" s="979" t="s">
        <v>601</v>
      </c>
      <c r="BT33" s="980"/>
      <c r="BU33" s="980"/>
      <c r="BV33" s="980"/>
      <c r="BW33" s="980"/>
      <c r="BX33" s="980"/>
      <c r="BY33" s="980"/>
      <c r="BZ33" s="980"/>
      <c r="CA33" s="980"/>
      <c r="CB33" s="980"/>
      <c r="CC33" s="980"/>
      <c r="CD33" s="980"/>
      <c r="CE33" s="980"/>
      <c r="CF33" s="980"/>
      <c r="CG33" s="1001"/>
      <c r="CH33" s="976">
        <v>-1465</v>
      </c>
      <c r="CI33" s="977"/>
      <c r="CJ33" s="977"/>
      <c r="CK33" s="977"/>
      <c r="CL33" s="978"/>
      <c r="CM33" s="976">
        <v>119451</v>
      </c>
      <c r="CN33" s="977"/>
      <c r="CO33" s="977"/>
      <c r="CP33" s="977"/>
      <c r="CQ33" s="978"/>
      <c r="CR33" s="976">
        <v>113981</v>
      </c>
      <c r="CS33" s="977"/>
      <c r="CT33" s="977"/>
      <c r="CU33" s="977"/>
      <c r="CV33" s="978"/>
      <c r="CW33" s="976">
        <v>16567</v>
      </c>
      <c r="CX33" s="977"/>
      <c r="CY33" s="977"/>
      <c r="CZ33" s="977"/>
      <c r="DA33" s="978"/>
      <c r="DB33" s="976">
        <v>1476</v>
      </c>
      <c r="DC33" s="977"/>
      <c r="DD33" s="977"/>
      <c r="DE33" s="977"/>
      <c r="DF33" s="978"/>
      <c r="DG33" s="976">
        <v>0</v>
      </c>
      <c r="DH33" s="977"/>
      <c r="DI33" s="977"/>
      <c r="DJ33" s="977"/>
      <c r="DK33" s="978"/>
      <c r="DL33" s="976">
        <v>0</v>
      </c>
      <c r="DM33" s="977"/>
      <c r="DN33" s="977"/>
      <c r="DO33" s="977"/>
      <c r="DP33" s="978"/>
      <c r="DQ33" s="976">
        <v>0</v>
      </c>
      <c r="DR33" s="977"/>
      <c r="DS33" s="977"/>
      <c r="DT33" s="977"/>
      <c r="DU33" s="978"/>
      <c r="DV33" s="979" t="s">
        <v>623</v>
      </c>
      <c r="DW33" s="980"/>
      <c r="DX33" s="980"/>
      <c r="DY33" s="980"/>
      <c r="DZ33" s="981"/>
      <c r="EA33" s="224"/>
    </row>
    <row r="34" spans="1:131" ht="26.25" customHeight="1" x14ac:dyDescent="0.2">
      <c r="A34" s="236">
        <v>7</v>
      </c>
      <c r="B34" s="1017" t="s">
        <v>400</v>
      </c>
      <c r="C34" s="1018"/>
      <c r="D34" s="1018"/>
      <c r="E34" s="1018"/>
      <c r="F34" s="1018"/>
      <c r="G34" s="1018"/>
      <c r="H34" s="1018"/>
      <c r="I34" s="1018"/>
      <c r="J34" s="1018"/>
      <c r="K34" s="1018"/>
      <c r="L34" s="1018"/>
      <c r="M34" s="1018"/>
      <c r="N34" s="1018"/>
      <c r="O34" s="1018"/>
      <c r="P34" s="1019"/>
      <c r="Q34" s="1025">
        <v>945</v>
      </c>
      <c r="R34" s="1026"/>
      <c r="S34" s="1026"/>
      <c r="T34" s="1026"/>
      <c r="U34" s="1026"/>
      <c r="V34" s="1026">
        <v>889</v>
      </c>
      <c r="W34" s="1026"/>
      <c r="X34" s="1026"/>
      <c r="Y34" s="1026"/>
      <c r="Z34" s="1026"/>
      <c r="AA34" s="1026">
        <v>56</v>
      </c>
      <c r="AB34" s="1026"/>
      <c r="AC34" s="1026"/>
      <c r="AD34" s="1026"/>
      <c r="AE34" s="1027"/>
      <c r="AF34" s="1022">
        <v>2600</v>
      </c>
      <c r="AG34" s="1023"/>
      <c r="AH34" s="1023"/>
      <c r="AI34" s="1023"/>
      <c r="AJ34" s="1024"/>
      <c r="AK34" s="967">
        <v>1</v>
      </c>
      <c r="AL34" s="958"/>
      <c r="AM34" s="958"/>
      <c r="AN34" s="958"/>
      <c r="AO34" s="958"/>
      <c r="AP34" s="958">
        <v>0</v>
      </c>
      <c r="AQ34" s="958"/>
      <c r="AR34" s="958"/>
      <c r="AS34" s="958"/>
      <c r="AT34" s="958"/>
      <c r="AU34" s="958">
        <v>0</v>
      </c>
      <c r="AV34" s="958"/>
      <c r="AW34" s="958"/>
      <c r="AX34" s="958"/>
      <c r="AY34" s="958"/>
      <c r="AZ34" s="1028" t="s">
        <v>498</v>
      </c>
      <c r="BA34" s="1028"/>
      <c r="BB34" s="1028"/>
      <c r="BC34" s="1028"/>
      <c r="BD34" s="1028"/>
      <c r="BE34" s="959" t="s">
        <v>397</v>
      </c>
      <c r="BF34" s="959"/>
      <c r="BG34" s="959"/>
      <c r="BH34" s="959"/>
      <c r="BI34" s="960"/>
      <c r="BJ34" s="226"/>
      <c r="BK34" s="226"/>
      <c r="BL34" s="226"/>
      <c r="BM34" s="226"/>
      <c r="BN34" s="226"/>
      <c r="BO34" s="235"/>
      <c r="BP34" s="235"/>
      <c r="BQ34" s="232">
        <v>28</v>
      </c>
      <c r="BR34" s="233"/>
      <c r="BS34" s="979" t="s">
        <v>602</v>
      </c>
      <c r="BT34" s="980"/>
      <c r="BU34" s="980"/>
      <c r="BV34" s="980"/>
      <c r="BW34" s="980"/>
      <c r="BX34" s="980"/>
      <c r="BY34" s="980"/>
      <c r="BZ34" s="980"/>
      <c r="CA34" s="980"/>
      <c r="CB34" s="980"/>
      <c r="CC34" s="980"/>
      <c r="CD34" s="980"/>
      <c r="CE34" s="980"/>
      <c r="CF34" s="980"/>
      <c r="CG34" s="1001"/>
      <c r="CH34" s="976">
        <v>290</v>
      </c>
      <c r="CI34" s="977"/>
      <c r="CJ34" s="977"/>
      <c r="CK34" s="977"/>
      <c r="CL34" s="978"/>
      <c r="CM34" s="976">
        <v>1978</v>
      </c>
      <c r="CN34" s="977"/>
      <c r="CO34" s="977"/>
      <c r="CP34" s="977"/>
      <c r="CQ34" s="978"/>
      <c r="CR34" s="976">
        <v>600</v>
      </c>
      <c r="CS34" s="977"/>
      <c r="CT34" s="977"/>
      <c r="CU34" s="977"/>
      <c r="CV34" s="978"/>
      <c r="CW34" s="976">
        <v>0</v>
      </c>
      <c r="CX34" s="977"/>
      <c r="CY34" s="977"/>
      <c r="CZ34" s="977"/>
      <c r="DA34" s="978"/>
      <c r="DB34" s="976">
        <v>0</v>
      </c>
      <c r="DC34" s="977"/>
      <c r="DD34" s="977"/>
      <c r="DE34" s="977"/>
      <c r="DF34" s="978"/>
      <c r="DG34" s="976">
        <v>0</v>
      </c>
      <c r="DH34" s="977"/>
      <c r="DI34" s="977"/>
      <c r="DJ34" s="977"/>
      <c r="DK34" s="978"/>
      <c r="DL34" s="976">
        <v>0</v>
      </c>
      <c r="DM34" s="977"/>
      <c r="DN34" s="977"/>
      <c r="DO34" s="977"/>
      <c r="DP34" s="978"/>
      <c r="DQ34" s="976">
        <v>0</v>
      </c>
      <c r="DR34" s="977"/>
      <c r="DS34" s="977"/>
      <c r="DT34" s="977"/>
      <c r="DU34" s="978"/>
      <c r="DV34" s="979" t="s">
        <v>605</v>
      </c>
      <c r="DW34" s="980"/>
      <c r="DX34" s="980"/>
      <c r="DY34" s="980"/>
      <c r="DZ34" s="981"/>
      <c r="EA34" s="224"/>
    </row>
    <row r="35" spans="1:131" ht="26.25" customHeight="1" x14ac:dyDescent="0.2">
      <c r="A35" s="236">
        <v>8</v>
      </c>
      <c r="B35" s="1017" t="s">
        <v>401</v>
      </c>
      <c r="C35" s="1018"/>
      <c r="D35" s="1018"/>
      <c r="E35" s="1018"/>
      <c r="F35" s="1018"/>
      <c r="G35" s="1018"/>
      <c r="H35" s="1018"/>
      <c r="I35" s="1018"/>
      <c r="J35" s="1018"/>
      <c r="K35" s="1018"/>
      <c r="L35" s="1018"/>
      <c r="M35" s="1018"/>
      <c r="N35" s="1018"/>
      <c r="O35" s="1018"/>
      <c r="P35" s="1019"/>
      <c r="Q35" s="1025">
        <v>73648</v>
      </c>
      <c r="R35" s="1026"/>
      <c r="S35" s="1026"/>
      <c r="T35" s="1026"/>
      <c r="U35" s="1026"/>
      <c r="V35" s="1026">
        <v>74138</v>
      </c>
      <c r="W35" s="1026"/>
      <c r="X35" s="1026"/>
      <c r="Y35" s="1026"/>
      <c r="Z35" s="1026"/>
      <c r="AA35" s="1026">
        <v>-490</v>
      </c>
      <c r="AB35" s="1026"/>
      <c r="AC35" s="1026"/>
      <c r="AD35" s="1026"/>
      <c r="AE35" s="1027"/>
      <c r="AF35" s="1022">
        <v>23555</v>
      </c>
      <c r="AG35" s="1023"/>
      <c r="AH35" s="1023"/>
      <c r="AI35" s="1023"/>
      <c r="AJ35" s="1024"/>
      <c r="AK35" s="967">
        <v>35556</v>
      </c>
      <c r="AL35" s="958"/>
      <c r="AM35" s="958"/>
      <c r="AN35" s="958"/>
      <c r="AO35" s="958"/>
      <c r="AP35" s="958">
        <v>420020</v>
      </c>
      <c r="AQ35" s="958"/>
      <c r="AR35" s="958"/>
      <c r="AS35" s="958"/>
      <c r="AT35" s="958"/>
      <c r="AU35" s="958">
        <v>325516</v>
      </c>
      <c r="AV35" s="958"/>
      <c r="AW35" s="958"/>
      <c r="AX35" s="958"/>
      <c r="AY35" s="958"/>
      <c r="AZ35" s="1028" t="s">
        <v>498</v>
      </c>
      <c r="BA35" s="1028"/>
      <c r="BB35" s="1028"/>
      <c r="BC35" s="1028"/>
      <c r="BD35" s="1028"/>
      <c r="BE35" s="959" t="s">
        <v>397</v>
      </c>
      <c r="BF35" s="959"/>
      <c r="BG35" s="959"/>
      <c r="BH35" s="959"/>
      <c r="BI35" s="960"/>
      <c r="BJ35" s="226"/>
      <c r="BK35" s="226"/>
      <c r="BL35" s="226"/>
      <c r="BM35" s="226"/>
      <c r="BN35" s="226"/>
      <c r="BO35" s="235"/>
      <c r="BP35" s="235"/>
      <c r="BQ35" s="232">
        <v>29</v>
      </c>
      <c r="BR35" s="233"/>
      <c r="BS35" s="979" t="s">
        <v>603</v>
      </c>
      <c r="BT35" s="980"/>
      <c r="BU35" s="980"/>
      <c r="BV35" s="980"/>
      <c r="BW35" s="980"/>
      <c r="BX35" s="980"/>
      <c r="BY35" s="980"/>
      <c r="BZ35" s="980"/>
      <c r="CA35" s="980"/>
      <c r="CB35" s="980"/>
      <c r="CC35" s="980"/>
      <c r="CD35" s="980"/>
      <c r="CE35" s="980"/>
      <c r="CF35" s="980"/>
      <c r="CG35" s="1001"/>
      <c r="CH35" s="976">
        <v>1</v>
      </c>
      <c r="CI35" s="977"/>
      <c r="CJ35" s="977"/>
      <c r="CK35" s="977"/>
      <c r="CL35" s="978"/>
      <c r="CM35" s="976">
        <v>75918</v>
      </c>
      <c r="CN35" s="977"/>
      <c r="CO35" s="977"/>
      <c r="CP35" s="977"/>
      <c r="CQ35" s="978"/>
      <c r="CR35" s="976">
        <v>2368</v>
      </c>
      <c r="CS35" s="977"/>
      <c r="CT35" s="977"/>
      <c r="CU35" s="977"/>
      <c r="CV35" s="978"/>
      <c r="CW35" s="976">
        <v>0</v>
      </c>
      <c r="CX35" s="977"/>
      <c r="CY35" s="977"/>
      <c r="CZ35" s="977"/>
      <c r="DA35" s="978"/>
      <c r="DB35" s="976">
        <v>74</v>
      </c>
      <c r="DC35" s="977"/>
      <c r="DD35" s="977"/>
      <c r="DE35" s="977"/>
      <c r="DF35" s="978"/>
      <c r="DG35" s="976">
        <v>0</v>
      </c>
      <c r="DH35" s="977"/>
      <c r="DI35" s="977"/>
      <c r="DJ35" s="977"/>
      <c r="DK35" s="978"/>
      <c r="DL35" s="976">
        <v>0</v>
      </c>
      <c r="DM35" s="977"/>
      <c r="DN35" s="977"/>
      <c r="DO35" s="977"/>
      <c r="DP35" s="978"/>
      <c r="DQ35" s="976">
        <v>0</v>
      </c>
      <c r="DR35" s="977"/>
      <c r="DS35" s="977"/>
      <c r="DT35" s="977"/>
      <c r="DU35" s="978"/>
      <c r="DV35" s="979" t="s">
        <v>624</v>
      </c>
      <c r="DW35" s="980"/>
      <c r="DX35" s="980"/>
      <c r="DY35" s="980"/>
      <c r="DZ35" s="981"/>
      <c r="EA35" s="224"/>
    </row>
    <row r="36" spans="1:131" ht="26.25" customHeight="1" x14ac:dyDescent="0.2">
      <c r="A36" s="236">
        <v>9</v>
      </c>
      <c r="B36" s="1017" t="s">
        <v>402</v>
      </c>
      <c r="C36" s="1018"/>
      <c r="D36" s="1018"/>
      <c r="E36" s="1018"/>
      <c r="F36" s="1018"/>
      <c r="G36" s="1018"/>
      <c r="H36" s="1018"/>
      <c r="I36" s="1018"/>
      <c r="J36" s="1018"/>
      <c r="K36" s="1018"/>
      <c r="L36" s="1018"/>
      <c r="M36" s="1018"/>
      <c r="N36" s="1018"/>
      <c r="O36" s="1018"/>
      <c r="P36" s="1019"/>
      <c r="Q36" s="1025">
        <v>8432</v>
      </c>
      <c r="R36" s="1026"/>
      <c r="S36" s="1026"/>
      <c r="T36" s="1026"/>
      <c r="U36" s="1026"/>
      <c r="V36" s="1026">
        <v>8431</v>
      </c>
      <c r="W36" s="1026"/>
      <c r="X36" s="1026"/>
      <c r="Y36" s="1026"/>
      <c r="Z36" s="1026"/>
      <c r="AA36" s="1026">
        <v>1</v>
      </c>
      <c r="AB36" s="1026"/>
      <c r="AC36" s="1026"/>
      <c r="AD36" s="1026"/>
      <c r="AE36" s="1027"/>
      <c r="AF36" s="1022" t="s">
        <v>122</v>
      </c>
      <c r="AG36" s="1023"/>
      <c r="AH36" s="1023"/>
      <c r="AI36" s="1023"/>
      <c r="AJ36" s="1024"/>
      <c r="AK36" s="967">
        <v>2539</v>
      </c>
      <c r="AL36" s="958"/>
      <c r="AM36" s="958"/>
      <c r="AN36" s="958"/>
      <c r="AO36" s="958"/>
      <c r="AP36" s="958">
        <v>15492</v>
      </c>
      <c r="AQ36" s="958"/>
      <c r="AR36" s="958"/>
      <c r="AS36" s="958"/>
      <c r="AT36" s="958"/>
      <c r="AU36" s="958">
        <v>9372</v>
      </c>
      <c r="AV36" s="958"/>
      <c r="AW36" s="958"/>
      <c r="AX36" s="958"/>
      <c r="AY36" s="958"/>
      <c r="AZ36" s="1028" t="s">
        <v>498</v>
      </c>
      <c r="BA36" s="1028"/>
      <c r="BB36" s="1028"/>
      <c r="BC36" s="1028"/>
      <c r="BD36" s="1028"/>
      <c r="BE36" s="959" t="s">
        <v>403</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t="s">
        <v>404</v>
      </c>
      <c r="C37" s="1018"/>
      <c r="D37" s="1018"/>
      <c r="E37" s="1018"/>
      <c r="F37" s="1018"/>
      <c r="G37" s="1018"/>
      <c r="H37" s="1018"/>
      <c r="I37" s="1018"/>
      <c r="J37" s="1018"/>
      <c r="K37" s="1018"/>
      <c r="L37" s="1018"/>
      <c r="M37" s="1018"/>
      <c r="N37" s="1018"/>
      <c r="O37" s="1018"/>
      <c r="P37" s="1019"/>
      <c r="Q37" s="1025">
        <v>385</v>
      </c>
      <c r="R37" s="1026"/>
      <c r="S37" s="1026"/>
      <c r="T37" s="1026"/>
      <c r="U37" s="1026"/>
      <c r="V37" s="1026">
        <v>375</v>
      </c>
      <c r="W37" s="1026"/>
      <c r="X37" s="1026"/>
      <c r="Y37" s="1026"/>
      <c r="Z37" s="1026"/>
      <c r="AA37" s="1026">
        <v>10</v>
      </c>
      <c r="AB37" s="1026"/>
      <c r="AC37" s="1026"/>
      <c r="AD37" s="1026"/>
      <c r="AE37" s="1027"/>
      <c r="AF37" s="1022" t="s">
        <v>122</v>
      </c>
      <c r="AG37" s="1023"/>
      <c r="AH37" s="1023"/>
      <c r="AI37" s="1023"/>
      <c r="AJ37" s="1024"/>
      <c r="AK37" s="967">
        <v>239</v>
      </c>
      <c r="AL37" s="958"/>
      <c r="AM37" s="958"/>
      <c r="AN37" s="958"/>
      <c r="AO37" s="958"/>
      <c r="AP37" s="958">
        <v>5973</v>
      </c>
      <c r="AQ37" s="958"/>
      <c r="AR37" s="958"/>
      <c r="AS37" s="958"/>
      <c r="AT37" s="958"/>
      <c r="AU37" s="958">
        <v>0</v>
      </c>
      <c r="AV37" s="958"/>
      <c r="AW37" s="958"/>
      <c r="AX37" s="958"/>
      <c r="AY37" s="958"/>
      <c r="AZ37" s="1028" t="s">
        <v>498</v>
      </c>
      <c r="BA37" s="1028"/>
      <c r="BB37" s="1028"/>
      <c r="BC37" s="1028"/>
      <c r="BD37" s="1028"/>
      <c r="BE37" s="959" t="s">
        <v>403</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t="s">
        <v>405</v>
      </c>
      <c r="C38" s="1018"/>
      <c r="D38" s="1018"/>
      <c r="E38" s="1018"/>
      <c r="F38" s="1018"/>
      <c r="G38" s="1018"/>
      <c r="H38" s="1018"/>
      <c r="I38" s="1018"/>
      <c r="J38" s="1018"/>
      <c r="K38" s="1018"/>
      <c r="L38" s="1018"/>
      <c r="M38" s="1018"/>
      <c r="N38" s="1018"/>
      <c r="O38" s="1018"/>
      <c r="P38" s="1019"/>
      <c r="Q38" s="1025">
        <v>99</v>
      </c>
      <c r="R38" s="1026"/>
      <c r="S38" s="1026"/>
      <c r="T38" s="1026"/>
      <c r="U38" s="1026"/>
      <c r="V38" s="1026">
        <v>99</v>
      </c>
      <c r="W38" s="1026"/>
      <c r="X38" s="1026"/>
      <c r="Y38" s="1026"/>
      <c r="Z38" s="1026"/>
      <c r="AA38" s="1026">
        <v>0</v>
      </c>
      <c r="AB38" s="1026"/>
      <c r="AC38" s="1026"/>
      <c r="AD38" s="1026"/>
      <c r="AE38" s="1027"/>
      <c r="AF38" s="1022" t="s">
        <v>122</v>
      </c>
      <c r="AG38" s="1023"/>
      <c r="AH38" s="1023"/>
      <c r="AI38" s="1023"/>
      <c r="AJ38" s="1024"/>
      <c r="AK38" s="967">
        <v>78</v>
      </c>
      <c r="AL38" s="958"/>
      <c r="AM38" s="958"/>
      <c r="AN38" s="958"/>
      <c r="AO38" s="958"/>
      <c r="AP38" s="958">
        <v>487</v>
      </c>
      <c r="AQ38" s="958"/>
      <c r="AR38" s="958"/>
      <c r="AS38" s="958"/>
      <c r="AT38" s="958"/>
      <c r="AU38" s="958">
        <v>166</v>
      </c>
      <c r="AV38" s="958"/>
      <c r="AW38" s="958"/>
      <c r="AX38" s="958"/>
      <c r="AY38" s="958"/>
      <c r="AZ38" s="1028" t="s">
        <v>498</v>
      </c>
      <c r="BA38" s="1028"/>
      <c r="BB38" s="1028"/>
      <c r="BC38" s="1028"/>
      <c r="BD38" s="1028"/>
      <c r="BE38" s="959" t="s">
        <v>403</v>
      </c>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381</v>
      </c>
      <c r="B63" s="924" t="s">
        <v>407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58518</v>
      </c>
      <c r="AG63" s="946"/>
      <c r="AH63" s="946"/>
      <c r="AI63" s="946"/>
      <c r="AJ63" s="1009"/>
      <c r="AK63" s="1010"/>
      <c r="AL63" s="950"/>
      <c r="AM63" s="950"/>
      <c r="AN63" s="950"/>
      <c r="AO63" s="950"/>
      <c r="AP63" s="946">
        <v>871773</v>
      </c>
      <c r="AQ63" s="946"/>
      <c r="AR63" s="946"/>
      <c r="AS63" s="946"/>
      <c r="AT63" s="946"/>
      <c r="AU63" s="946">
        <v>403262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409</v>
      </c>
      <c r="B66" s="983"/>
      <c r="C66" s="983"/>
      <c r="D66" s="983"/>
      <c r="E66" s="983"/>
      <c r="F66" s="983"/>
      <c r="G66" s="983"/>
      <c r="H66" s="983"/>
      <c r="I66" s="983"/>
      <c r="J66" s="983"/>
      <c r="K66" s="983"/>
      <c r="L66" s="983"/>
      <c r="M66" s="983"/>
      <c r="N66" s="983"/>
      <c r="O66" s="983"/>
      <c r="P66" s="984"/>
      <c r="Q66" s="988" t="s">
        <v>385</v>
      </c>
      <c r="R66" s="989"/>
      <c r="S66" s="989"/>
      <c r="T66" s="989"/>
      <c r="U66" s="990"/>
      <c r="V66" s="988" t="s">
        <v>386</v>
      </c>
      <c r="W66" s="989"/>
      <c r="X66" s="989"/>
      <c r="Y66" s="989"/>
      <c r="Z66" s="990"/>
      <c r="AA66" s="988" t="s">
        <v>387</v>
      </c>
      <c r="AB66" s="989"/>
      <c r="AC66" s="989"/>
      <c r="AD66" s="989"/>
      <c r="AE66" s="990"/>
      <c r="AF66" s="994" t="s">
        <v>388</v>
      </c>
      <c r="AG66" s="995"/>
      <c r="AH66" s="995"/>
      <c r="AI66" s="995"/>
      <c r="AJ66" s="996"/>
      <c r="AK66" s="988" t="s">
        <v>389</v>
      </c>
      <c r="AL66" s="983"/>
      <c r="AM66" s="983"/>
      <c r="AN66" s="983"/>
      <c r="AO66" s="984"/>
      <c r="AP66" s="988" t="s">
        <v>390</v>
      </c>
      <c r="AQ66" s="989"/>
      <c r="AR66" s="989"/>
      <c r="AS66" s="989"/>
      <c r="AT66" s="990"/>
      <c r="AU66" s="988" t="s">
        <v>410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565</v>
      </c>
      <c r="C68" s="973"/>
      <c r="D68" s="973"/>
      <c r="E68" s="973"/>
      <c r="F68" s="973"/>
      <c r="G68" s="973"/>
      <c r="H68" s="973"/>
      <c r="I68" s="973"/>
      <c r="J68" s="973"/>
      <c r="K68" s="973"/>
      <c r="L68" s="973"/>
      <c r="M68" s="973"/>
      <c r="N68" s="973"/>
      <c r="O68" s="973"/>
      <c r="P68" s="974"/>
      <c r="Q68" s="975">
        <v>33166</v>
      </c>
      <c r="R68" s="969"/>
      <c r="S68" s="969"/>
      <c r="T68" s="969"/>
      <c r="U68" s="969"/>
      <c r="V68" s="969">
        <v>30349</v>
      </c>
      <c r="W68" s="969"/>
      <c r="X68" s="969"/>
      <c r="Y68" s="969"/>
      <c r="Z68" s="969"/>
      <c r="AA68" s="969">
        <v>2817</v>
      </c>
      <c r="AB68" s="969"/>
      <c r="AC68" s="969"/>
      <c r="AD68" s="969"/>
      <c r="AE68" s="969"/>
      <c r="AF68" s="969">
        <v>920</v>
      </c>
      <c r="AG68" s="969"/>
      <c r="AH68" s="969"/>
      <c r="AI68" s="969"/>
      <c r="AJ68" s="969"/>
      <c r="AK68" s="969">
        <v>108</v>
      </c>
      <c r="AL68" s="969"/>
      <c r="AM68" s="969"/>
      <c r="AN68" s="969"/>
      <c r="AO68" s="969"/>
      <c r="AP68" s="969">
        <v>80900</v>
      </c>
      <c r="AQ68" s="969"/>
      <c r="AR68" s="969"/>
      <c r="AS68" s="969"/>
      <c r="AT68" s="969"/>
      <c r="AU68" s="969">
        <v>37329</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566</v>
      </c>
      <c r="C69" s="962"/>
      <c r="D69" s="962"/>
      <c r="E69" s="962"/>
      <c r="F69" s="962"/>
      <c r="G69" s="962"/>
      <c r="H69" s="962"/>
      <c r="I69" s="962"/>
      <c r="J69" s="962"/>
      <c r="K69" s="962"/>
      <c r="L69" s="962"/>
      <c r="M69" s="962"/>
      <c r="N69" s="962"/>
      <c r="O69" s="962"/>
      <c r="P69" s="963"/>
      <c r="Q69" s="964">
        <v>270</v>
      </c>
      <c r="R69" s="958"/>
      <c r="S69" s="958"/>
      <c r="T69" s="958"/>
      <c r="U69" s="958"/>
      <c r="V69" s="958">
        <v>269</v>
      </c>
      <c r="W69" s="958"/>
      <c r="X69" s="958"/>
      <c r="Y69" s="958"/>
      <c r="Z69" s="958"/>
      <c r="AA69" s="958">
        <v>1</v>
      </c>
      <c r="AB69" s="958"/>
      <c r="AC69" s="958"/>
      <c r="AD69" s="958"/>
      <c r="AE69" s="958"/>
      <c r="AF69" s="958">
        <v>1</v>
      </c>
      <c r="AG69" s="958"/>
      <c r="AH69" s="958"/>
      <c r="AI69" s="958"/>
      <c r="AJ69" s="958"/>
      <c r="AK69" s="958">
        <v>158</v>
      </c>
      <c r="AL69" s="958"/>
      <c r="AM69" s="958"/>
      <c r="AN69" s="958"/>
      <c r="AO69" s="958"/>
      <c r="AP69" s="958" t="s">
        <v>498</v>
      </c>
      <c r="AQ69" s="958"/>
      <c r="AR69" s="958"/>
      <c r="AS69" s="958"/>
      <c r="AT69" s="958"/>
      <c r="AU69" s="958" t="s">
        <v>498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567</v>
      </c>
      <c r="C70" s="962"/>
      <c r="D70" s="962"/>
      <c r="E70" s="962"/>
      <c r="F70" s="962"/>
      <c r="G70" s="962"/>
      <c r="H70" s="962"/>
      <c r="I70" s="962"/>
      <c r="J70" s="962"/>
      <c r="K70" s="962"/>
      <c r="L70" s="962"/>
      <c r="M70" s="962"/>
      <c r="N70" s="962"/>
      <c r="O70" s="962"/>
      <c r="P70" s="963"/>
      <c r="Q70" s="964">
        <v>3879</v>
      </c>
      <c r="R70" s="958"/>
      <c r="S70" s="958"/>
      <c r="T70" s="958"/>
      <c r="U70" s="958"/>
      <c r="V70" s="958">
        <v>2585</v>
      </c>
      <c r="W70" s="958"/>
      <c r="X70" s="958"/>
      <c r="Y70" s="958"/>
      <c r="Z70" s="958"/>
      <c r="AA70" s="958">
        <v>1294</v>
      </c>
      <c r="AB70" s="958"/>
      <c r="AC70" s="958"/>
      <c r="AD70" s="958"/>
      <c r="AE70" s="958"/>
      <c r="AF70" s="958">
        <v>5256</v>
      </c>
      <c r="AG70" s="958"/>
      <c r="AH70" s="958"/>
      <c r="AI70" s="958"/>
      <c r="AJ70" s="958"/>
      <c r="AK70" s="958" t="s">
        <v>498</v>
      </c>
      <c r="AL70" s="958"/>
      <c r="AM70" s="958"/>
      <c r="AN70" s="958"/>
      <c r="AO70" s="958"/>
      <c r="AP70" s="958">
        <v>6403</v>
      </c>
      <c r="AQ70" s="958"/>
      <c r="AR70" s="958"/>
      <c r="AS70" s="958"/>
      <c r="AT70" s="958"/>
      <c r="AU70" s="958">
        <v>0</v>
      </c>
      <c r="AV70" s="958"/>
      <c r="AW70" s="958"/>
      <c r="AX70" s="958"/>
      <c r="AY70" s="958"/>
      <c r="AZ70" s="959" t="s">
        <v>574</v>
      </c>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568</v>
      </c>
      <c r="C71" s="962"/>
      <c r="D71" s="962"/>
      <c r="E71" s="962"/>
      <c r="F71" s="962"/>
      <c r="G71" s="962"/>
      <c r="H71" s="962"/>
      <c r="I71" s="962"/>
      <c r="J71" s="962"/>
      <c r="K71" s="962"/>
      <c r="L71" s="962"/>
      <c r="M71" s="962"/>
      <c r="N71" s="962"/>
      <c r="O71" s="962"/>
      <c r="P71" s="963"/>
      <c r="Q71" s="964">
        <v>554</v>
      </c>
      <c r="R71" s="958"/>
      <c r="S71" s="958"/>
      <c r="T71" s="958"/>
      <c r="U71" s="958"/>
      <c r="V71" s="958">
        <v>604</v>
      </c>
      <c r="W71" s="958"/>
      <c r="X71" s="958"/>
      <c r="Y71" s="958"/>
      <c r="Z71" s="958"/>
      <c r="AA71" s="958">
        <v>-50</v>
      </c>
      <c r="AB71" s="958"/>
      <c r="AC71" s="958"/>
      <c r="AD71" s="958"/>
      <c r="AE71" s="958"/>
      <c r="AF71" s="958">
        <v>5497</v>
      </c>
      <c r="AG71" s="958"/>
      <c r="AH71" s="958"/>
      <c r="AI71" s="958"/>
      <c r="AJ71" s="958"/>
      <c r="AK71" s="958" t="s">
        <v>498</v>
      </c>
      <c r="AL71" s="958"/>
      <c r="AM71" s="958"/>
      <c r="AN71" s="958"/>
      <c r="AO71" s="958"/>
      <c r="AP71" s="958" t="s">
        <v>498</v>
      </c>
      <c r="AQ71" s="958"/>
      <c r="AR71" s="958"/>
      <c r="AS71" s="958"/>
      <c r="AT71" s="958"/>
      <c r="AU71" s="958" t="s">
        <v>498</v>
      </c>
      <c r="AV71" s="958"/>
      <c r="AW71" s="958"/>
      <c r="AX71" s="958"/>
      <c r="AY71" s="958"/>
      <c r="AZ71" s="959" t="s">
        <v>574</v>
      </c>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569</v>
      </c>
      <c r="C72" s="962"/>
      <c r="D72" s="962"/>
      <c r="E72" s="962"/>
      <c r="F72" s="962"/>
      <c r="G72" s="962"/>
      <c r="H72" s="962"/>
      <c r="I72" s="962"/>
      <c r="J72" s="962"/>
      <c r="K72" s="962"/>
      <c r="L72" s="962"/>
      <c r="M72" s="962"/>
      <c r="N72" s="962"/>
      <c r="O72" s="962"/>
      <c r="P72" s="963"/>
      <c r="Q72" s="964">
        <v>86300</v>
      </c>
      <c r="R72" s="958"/>
      <c r="S72" s="958"/>
      <c r="T72" s="958"/>
      <c r="U72" s="958"/>
      <c r="V72" s="958">
        <v>86300</v>
      </c>
      <c r="W72" s="958"/>
      <c r="X72" s="958"/>
      <c r="Y72" s="958"/>
      <c r="Z72" s="958"/>
      <c r="AA72" s="958">
        <v>0</v>
      </c>
      <c r="AB72" s="958"/>
      <c r="AC72" s="958"/>
      <c r="AD72" s="958"/>
      <c r="AE72" s="958"/>
      <c r="AF72" s="958">
        <v>0</v>
      </c>
      <c r="AG72" s="958"/>
      <c r="AH72" s="958"/>
      <c r="AI72" s="958"/>
      <c r="AJ72" s="958"/>
      <c r="AK72" s="958">
        <v>3156</v>
      </c>
      <c r="AL72" s="958"/>
      <c r="AM72" s="958"/>
      <c r="AN72" s="958"/>
      <c r="AO72" s="958"/>
      <c r="AP72" s="958" t="s">
        <v>498</v>
      </c>
      <c r="AQ72" s="958"/>
      <c r="AR72" s="958"/>
      <c r="AS72" s="958"/>
      <c r="AT72" s="958"/>
      <c r="AU72" s="958" t="s">
        <v>498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570</v>
      </c>
      <c r="C73" s="962"/>
      <c r="D73" s="962"/>
      <c r="E73" s="962"/>
      <c r="F73" s="962"/>
      <c r="G73" s="962"/>
      <c r="H73" s="962"/>
      <c r="I73" s="962"/>
      <c r="J73" s="962"/>
      <c r="K73" s="962"/>
      <c r="L73" s="962"/>
      <c r="M73" s="962"/>
      <c r="N73" s="962"/>
      <c r="O73" s="962"/>
      <c r="P73" s="963"/>
      <c r="Q73" s="964">
        <v>1422</v>
      </c>
      <c r="R73" s="958"/>
      <c r="S73" s="958"/>
      <c r="T73" s="958"/>
      <c r="U73" s="958"/>
      <c r="V73" s="958">
        <v>1398</v>
      </c>
      <c r="W73" s="958"/>
      <c r="X73" s="958"/>
      <c r="Y73" s="958"/>
      <c r="Z73" s="958"/>
      <c r="AA73" s="958">
        <v>24</v>
      </c>
      <c r="AB73" s="958"/>
      <c r="AC73" s="958"/>
      <c r="AD73" s="958"/>
      <c r="AE73" s="958"/>
      <c r="AF73" s="958">
        <v>0</v>
      </c>
      <c r="AG73" s="958"/>
      <c r="AH73" s="958"/>
      <c r="AI73" s="958"/>
      <c r="AJ73" s="958"/>
      <c r="AK73" s="958">
        <v>734</v>
      </c>
      <c r="AL73" s="958"/>
      <c r="AM73" s="958"/>
      <c r="AN73" s="958"/>
      <c r="AO73" s="958"/>
      <c r="AP73" s="958" t="s">
        <v>498</v>
      </c>
      <c r="AQ73" s="958"/>
      <c r="AR73" s="958"/>
      <c r="AS73" s="958"/>
      <c r="AT73" s="958"/>
      <c r="AU73" s="958" t="s">
        <v>498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571</v>
      </c>
      <c r="C74" s="962"/>
      <c r="D74" s="962"/>
      <c r="E74" s="962"/>
      <c r="F74" s="962"/>
      <c r="G74" s="962"/>
      <c r="H74" s="962"/>
      <c r="I74" s="962"/>
      <c r="J74" s="962"/>
      <c r="K74" s="962"/>
      <c r="L74" s="962"/>
      <c r="M74" s="962"/>
      <c r="N74" s="962"/>
      <c r="O74" s="962"/>
      <c r="P74" s="963"/>
      <c r="Q74" s="964">
        <v>26465</v>
      </c>
      <c r="R74" s="958"/>
      <c r="S74" s="958"/>
      <c r="T74" s="958"/>
      <c r="U74" s="958"/>
      <c r="V74" s="958">
        <v>26269</v>
      </c>
      <c r="W74" s="958"/>
      <c r="X74" s="958"/>
      <c r="Y74" s="958"/>
      <c r="Z74" s="958"/>
      <c r="AA74" s="958">
        <v>196</v>
      </c>
      <c r="AB74" s="958"/>
      <c r="AC74" s="958"/>
      <c r="AD74" s="958"/>
      <c r="AE74" s="958"/>
      <c r="AF74" s="958">
        <v>196</v>
      </c>
      <c r="AG74" s="958"/>
      <c r="AH74" s="958"/>
      <c r="AI74" s="958"/>
      <c r="AJ74" s="958"/>
      <c r="AK74" s="958" t="s">
        <v>498</v>
      </c>
      <c r="AL74" s="958"/>
      <c r="AM74" s="958"/>
      <c r="AN74" s="958"/>
      <c r="AO74" s="958"/>
      <c r="AP74" s="958" t="s">
        <v>498</v>
      </c>
      <c r="AQ74" s="958"/>
      <c r="AR74" s="958"/>
      <c r="AS74" s="958"/>
      <c r="AT74" s="958"/>
      <c r="AU74" s="958" t="s">
        <v>498</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572</v>
      </c>
      <c r="C75" s="962"/>
      <c r="D75" s="962"/>
      <c r="E75" s="962"/>
      <c r="F75" s="962"/>
      <c r="G75" s="962"/>
      <c r="H75" s="962"/>
      <c r="I75" s="962"/>
      <c r="J75" s="962"/>
      <c r="K75" s="962"/>
      <c r="L75" s="962"/>
      <c r="M75" s="962"/>
      <c r="N75" s="962"/>
      <c r="O75" s="962"/>
      <c r="P75" s="963"/>
      <c r="Q75" s="965">
        <v>2063</v>
      </c>
      <c r="R75" s="966"/>
      <c r="S75" s="966"/>
      <c r="T75" s="966"/>
      <c r="U75" s="967"/>
      <c r="V75" s="968">
        <v>1802</v>
      </c>
      <c r="W75" s="966"/>
      <c r="X75" s="966"/>
      <c r="Y75" s="966"/>
      <c r="Z75" s="967"/>
      <c r="AA75" s="968">
        <v>261</v>
      </c>
      <c r="AB75" s="966"/>
      <c r="AC75" s="966"/>
      <c r="AD75" s="966"/>
      <c r="AE75" s="967"/>
      <c r="AF75" s="968">
        <v>261</v>
      </c>
      <c r="AG75" s="966"/>
      <c r="AH75" s="966"/>
      <c r="AI75" s="966"/>
      <c r="AJ75" s="967"/>
      <c r="AK75" s="968">
        <v>0</v>
      </c>
      <c r="AL75" s="966"/>
      <c r="AM75" s="966"/>
      <c r="AN75" s="966"/>
      <c r="AO75" s="967"/>
      <c r="AP75" s="968" t="s">
        <v>498</v>
      </c>
      <c r="AQ75" s="966"/>
      <c r="AR75" s="966"/>
      <c r="AS75" s="966"/>
      <c r="AT75" s="967"/>
      <c r="AU75" s="968" t="s">
        <v>498</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573</v>
      </c>
      <c r="C76" s="962"/>
      <c r="D76" s="962"/>
      <c r="E76" s="962"/>
      <c r="F76" s="962"/>
      <c r="G76" s="962"/>
      <c r="H76" s="962"/>
      <c r="I76" s="962"/>
      <c r="J76" s="962"/>
      <c r="K76" s="962"/>
      <c r="L76" s="962"/>
      <c r="M76" s="962"/>
      <c r="N76" s="962"/>
      <c r="O76" s="962"/>
      <c r="P76" s="963"/>
      <c r="Q76" s="965">
        <v>1017156</v>
      </c>
      <c r="R76" s="966"/>
      <c r="S76" s="966"/>
      <c r="T76" s="966"/>
      <c r="U76" s="967"/>
      <c r="V76" s="968">
        <v>995709</v>
      </c>
      <c r="W76" s="966"/>
      <c r="X76" s="966"/>
      <c r="Y76" s="966"/>
      <c r="Z76" s="967"/>
      <c r="AA76" s="968">
        <v>21447</v>
      </c>
      <c r="AB76" s="966"/>
      <c r="AC76" s="966"/>
      <c r="AD76" s="966"/>
      <c r="AE76" s="967"/>
      <c r="AF76" s="968">
        <v>21447</v>
      </c>
      <c r="AG76" s="966"/>
      <c r="AH76" s="966"/>
      <c r="AI76" s="966"/>
      <c r="AJ76" s="967"/>
      <c r="AK76" s="968">
        <v>0</v>
      </c>
      <c r="AL76" s="966"/>
      <c r="AM76" s="966"/>
      <c r="AN76" s="966"/>
      <c r="AO76" s="967"/>
      <c r="AP76" s="968" t="s">
        <v>498</v>
      </c>
      <c r="AQ76" s="966"/>
      <c r="AR76" s="966"/>
      <c r="AS76" s="966"/>
      <c r="AT76" s="967"/>
      <c r="AU76" s="968" t="s">
        <v>498</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381</v>
      </c>
      <c r="B88" s="924" t="s">
        <v>411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33578</v>
      </c>
      <c r="AG88" s="946"/>
      <c r="AH88" s="946"/>
      <c r="AI88" s="946"/>
      <c r="AJ88" s="946"/>
      <c r="AK88" s="950"/>
      <c r="AL88" s="950"/>
      <c r="AM88" s="950"/>
      <c r="AN88" s="950"/>
      <c r="AO88" s="950"/>
      <c r="AP88" s="946">
        <v>87303</v>
      </c>
      <c r="AQ88" s="946"/>
      <c r="AR88" s="946"/>
      <c r="AS88" s="946"/>
      <c r="AT88" s="946"/>
      <c r="AU88" s="946">
        <v>37329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381</v>
      </c>
      <c r="BR102" s="924" t="s">
        <v>412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288434</v>
      </c>
      <c r="CS102" s="940"/>
      <c r="CT102" s="940"/>
      <c r="CU102" s="940"/>
      <c r="CV102" s="941"/>
      <c r="CW102" s="939">
        <v>21139</v>
      </c>
      <c r="CX102" s="940"/>
      <c r="CY102" s="940"/>
      <c r="CZ102" s="940"/>
      <c r="DA102" s="941"/>
      <c r="DB102" s="939">
        <v>56024</v>
      </c>
      <c r="DC102" s="940"/>
      <c r="DD102" s="940"/>
      <c r="DE102" s="940"/>
      <c r="DF102" s="941"/>
      <c r="DG102" s="939">
        <v>247215</v>
      </c>
      <c r="DH102" s="940"/>
      <c r="DI102" s="940"/>
      <c r="DJ102" s="940"/>
      <c r="DK102" s="941"/>
      <c r="DL102" s="939">
        <v>2800</v>
      </c>
      <c r="DM102" s="940"/>
      <c r="DN102" s="940"/>
      <c r="DO102" s="940"/>
      <c r="DP102" s="941"/>
      <c r="DQ102" s="939">
        <v>0</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413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414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420</v>
      </c>
      <c r="AB109" s="883"/>
      <c r="AC109" s="883"/>
      <c r="AD109" s="883"/>
      <c r="AE109" s="884"/>
      <c r="AF109" s="885" t="s">
        <v>421</v>
      </c>
      <c r="AG109" s="883"/>
      <c r="AH109" s="883"/>
      <c r="AI109" s="883"/>
      <c r="AJ109" s="884"/>
      <c r="AK109" s="885" t="s">
        <v>294</v>
      </c>
      <c r="AL109" s="883"/>
      <c r="AM109" s="883"/>
      <c r="AN109" s="883"/>
      <c r="AO109" s="884"/>
      <c r="AP109" s="885" t="s">
        <v>422</v>
      </c>
      <c r="AQ109" s="883"/>
      <c r="AR109" s="883"/>
      <c r="AS109" s="883"/>
      <c r="AT109" s="916"/>
      <c r="AU109" s="882" t="s">
        <v>419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420</v>
      </c>
      <c r="BR109" s="883"/>
      <c r="BS109" s="883"/>
      <c r="BT109" s="883"/>
      <c r="BU109" s="884"/>
      <c r="BV109" s="885" t="s">
        <v>421</v>
      </c>
      <c r="BW109" s="883"/>
      <c r="BX109" s="883"/>
      <c r="BY109" s="883"/>
      <c r="BZ109" s="884"/>
      <c r="CA109" s="885" t="s">
        <v>294</v>
      </c>
      <c r="CB109" s="883"/>
      <c r="CC109" s="883"/>
      <c r="CD109" s="883"/>
      <c r="CE109" s="884"/>
      <c r="CF109" s="923" t="s">
        <v>422</v>
      </c>
      <c r="CG109" s="923"/>
      <c r="CH109" s="923"/>
      <c r="CI109" s="923"/>
      <c r="CJ109" s="923"/>
      <c r="CK109" s="885" t="s">
        <v>423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420</v>
      </c>
      <c r="DH109" s="883"/>
      <c r="DI109" s="883"/>
      <c r="DJ109" s="883"/>
      <c r="DK109" s="884"/>
      <c r="DL109" s="885" t="s">
        <v>421</v>
      </c>
      <c r="DM109" s="883"/>
      <c r="DN109" s="883"/>
      <c r="DO109" s="883"/>
      <c r="DP109" s="884"/>
      <c r="DQ109" s="885" t="s">
        <v>294</v>
      </c>
      <c r="DR109" s="883"/>
      <c r="DS109" s="883"/>
      <c r="DT109" s="883"/>
      <c r="DU109" s="884"/>
      <c r="DV109" s="885" t="s">
        <v>422</v>
      </c>
      <c r="DW109" s="883"/>
      <c r="DX109" s="883"/>
      <c r="DY109" s="883"/>
      <c r="DZ109" s="916"/>
    </row>
    <row r="110" spans="1:131" s="224" customFormat="1" ht="26.25" customHeight="1" x14ac:dyDescent="0.2">
      <c r="A110" s="794" t="s">
        <v>424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71895137</v>
      </c>
      <c r="AB110" s="876"/>
      <c r="AC110" s="876"/>
      <c r="AD110" s="876"/>
      <c r="AE110" s="877"/>
      <c r="AF110" s="878">
        <v>68943510</v>
      </c>
      <c r="AG110" s="876"/>
      <c r="AH110" s="876"/>
      <c r="AI110" s="876"/>
      <c r="AJ110" s="877"/>
      <c r="AK110" s="878">
        <v>66792963</v>
      </c>
      <c r="AL110" s="876"/>
      <c r="AM110" s="876"/>
      <c r="AN110" s="876"/>
      <c r="AO110" s="877"/>
      <c r="AP110" s="879">
        <v>10.9</v>
      </c>
      <c r="AQ110" s="880"/>
      <c r="AR110" s="880"/>
      <c r="AS110" s="880"/>
      <c r="AT110" s="881"/>
      <c r="AU110" s="917" t="s">
        <v>69</v>
      </c>
      <c r="AV110" s="918"/>
      <c r="AW110" s="918"/>
      <c r="AX110" s="918"/>
      <c r="AY110" s="918"/>
      <c r="AZ110" s="847" t="s">
        <v>425</v>
      </c>
      <c r="BA110" s="795"/>
      <c r="BB110" s="795"/>
      <c r="BC110" s="795"/>
      <c r="BD110" s="795"/>
      <c r="BE110" s="795"/>
      <c r="BF110" s="795"/>
      <c r="BG110" s="795"/>
      <c r="BH110" s="795"/>
      <c r="BI110" s="795"/>
      <c r="BJ110" s="795"/>
      <c r="BK110" s="795"/>
      <c r="BL110" s="795"/>
      <c r="BM110" s="795"/>
      <c r="BN110" s="795"/>
      <c r="BO110" s="795"/>
      <c r="BP110" s="796"/>
      <c r="BQ110" s="848">
        <v>1634674289</v>
      </c>
      <c r="BR110" s="829"/>
      <c r="BS110" s="829"/>
      <c r="BT110" s="829"/>
      <c r="BU110" s="829"/>
      <c r="BV110" s="829">
        <v>1651985454</v>
      </c>
      <c r="BW110" s="829"/>
      <c r="BX110" s="829"/>
      <c r="BY110" s="829"/>
      <c r="BZ110" s="829"/>
      <c r="CA110" s="829">
        <v>1667605948</v>
      </c>
      <c r="CB110" s="829"/>
      <c r="CC110" s="829"/>
      <c r="CD110" s="829"/>
      <c r="CE110" s="829"/>
      <c r="CF110" s="853">
        <v>272.60000000000002</v>
      </c>
      <c r="CG110" s="854"/>
      <c r="CH110" s="854"/>
      <c r="CI110" s="854"/>
      <c r="CJ110" s="854"/>
      <c r="CK110" s="913" t="s">
        <v>426</v>
      </c>
      <c r="CL110" s="806"/>
      <c r="CM110" s="847" t="s">
        <v>427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57667718</v>
      </c>
      <c r="DH110" s="829"/>
      <c r="DI110" s="829"/>
      <c r="DJ110" s="829"/>
      <c r="DK110" s="829"/>
      <c r="DL110" s="829">
        <v>49576689</v>
      </c>
      <c r="DM110" s="829"/>
      <c r="DN110" s="829"/>
      <c r="DO110" s="829"/>
      <c r="DP110" s="829"/>
      <c r="DQ110" s="829">
        <v>46967011</v>
      </c>
      <c r="DR110" s="829"/>
      <c r="DS110" s="829"/>
      <c r="DT110" s="829"/>
      <c r="DU110" s="829"/>
      <c r="DV110" s="830">
        <v>7.7</v>
      </c>
      <c r="DW110" s="830"/>
      <c r="DX110" s="830"/>
      <c r="DY110" s="830"/>
      <c r="DZ110" s="831"/>
    </row>
    <row r="111" spans="1:131" s="224" customFormat="1" ht="26.25" customHeight="1" x14ac:dyDescent="0.2">
      <c r="A111" s="761" t="s">
        <v>428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9058954</v>
      </c>
      <c r="AB111" s="906"/>
      <c r="AC111" s="906"/>
      <c r="AD111" s="906"/>
      <c r="AE111" s="907"/>
      <c r="AF111" s="908">
        <v>6401281</v>
      </c>
      <c r="AG111" s="906"/>
      <c r="AH111" s="906"/>
      <c r="AI111" s="906"/>
      <c r="AJ111" s="907"/>
      <c r="AK111" s="908">
        <v>6435500</v>
      </c>
      <c r="AL111" s="906"/>
      <c r="AM111" s="906"/>
      <c r="AN111" s="906"/>
      <c r="AO111" s="907"/>
      <c r="AP111" s="909">
        <v>1.1000000000000001</v>
      </c>
      <c r="AQ111" s="910"/>
      <c r="AR111" s="910"/>
      <c r="AS111" s="910"/>
      <c r="AT111" s="911"/>
      <c r="AU111" s="919"/>
      <c r="AV111" s="920"/>
      <c r="AW111" s="920"/>
      <c r="AX111" s="920"/>
      <c r="AY111" s="920"/>
      <c r="AZ111" s="802" t="s">
        <v>429</v>
      </c>
      <c r="BA111" s="739"/>
      <c r="BB111" s="739"/>
      <c r="BC111" s="739"/>
      <c r="BD111" s="739"/>
      <c r="BE111" s="739"/>
      <c r="BF111" s="739"/>
      <c r="BG111" s="739"/>
      <c r="BH111" s="739"/>
      <c r="BI111" s="739"/>
      <c r="BJ111" s="739"/>
      <c r="BK111" s="739"/>
      <c r="BL111" s="739"/>
      <c r="BM111" s="739"/>
      <c r="BN111" s="739"/>
      <c r="BO111" s="739"/>
      <c r="BP111" s="740"/>
      <c r="BQ111" s="803">
        <v>77303898</v>
      </c>
      <c r="BR111" s="804"/>
      <c r="BS111" s="804"/>
      <c r="BT111" s="804"/>
      <c r="BU111" s="804"/>
      <c r="BV111" s="804">
        <v>67537328</v>
      </c>
      <c r="BW111" s="804"/>
      <c r="BX111" s="804"/>
      <c r="BY111" s="804"/>
      <c r="BZ111" s="804"/>
      <c r="CA111" s="804">
        <v>63368246</v>
      </c>
      <c r="CB111" s="804"/>
      <c r="CC111" s="804"/>
      <c r="CD111" s="804"/>
      <c r="CE111" s="804"/>
      <c r="CF111" s="862">
        <v>10.4</v>
      </c>
      <c r="CG111" s="863"/>
      <c r="CH111" s="863"/>
      <c r="CI111" s="863"/>
      <c r="CJ111" s="863"/>
      <c r="CK111" s="914"/>
      <c r="CL111" s="808"/>
      <c r="CM111" s="802" t="s">
        <v>430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431</v>
      </c>
      <c r="B112" s="900"/>
      <c r="C112" s="739" t="s">
        <v>432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49254788</v>
      </c>
      <c r="AB112" s="767"/>
      <c r="AC112" s="767"/>
      <c r="AD112" s="767"/>
      <c r="AE112" s="768"/>
      <c r="AF112" s="769">
        <v>49279888</v>
      </c>
      <c r="AG112" s="767"/>
      <c r="AH112" s="767"/>
      <c r="AI112" s="767"/>
      <c r="AJ112" s="768"/>
      <c r="AK112" s="769">
        <v>50116888</v>
      </c>
      <c r="AL112" s="767"/>
      <c r="AM112" s="767"/>
      <c r="AN112" s="767"/>
      <c r="AO112" s="768"/>
      <c r="AP112" s="811">
        <v>8.1999999999999993</v>
      </c>
      <c r="AQ112" s="812"/>
      <c r="AR112" s="812"/>
      <c r="AS112" s="812"/>
      <c r="AT112" s="813"/>
      <c r="AU112" s="919"/>
      <c r="AV112" s="920"/>
      <c r="AW112" s="920"/>
      <c r="AX112" s="920"/>
      <c r="AY112" s="920"/>
      <c r="AZ112" s="802" t="s">
        <v>433</v>
      </c>
      <c r="BA112" s="739"/>
      <c r="BB112" s="739"/>
      <c r="BC112" s="739"/>
      <c r="BD112" s="739"/>
      <c r="BE112" s="739"/>
      <c r="BF112" s="739"/>
      <c r="BG112" s="739"/>
      <c r="BH112" s="739"/>
      <c r="BI112" s="739"/>
      <c r="BJ112" s="739"/>
      <c r="BK112" s="739"/>
      <c r="BL112" s="739"/>
      <c r="BM112" s="739"/>
      <c r="BN112" s="739"/>
      <c r="BO112" s="739"/>
      <c r="BP112" s="740"/>
      <c r="BQ112" s="803">
        <v>420988048</v>
      </c>
      <c r="BR112" s="804"/>
      <c r="BS112" s="804"/>
      <c r="BT112" s="804"/>
      <c r="BU112" s="804"/>
      <c r="BV112" s="804">
        <v>412068940</v>
      </c>
      <c r="BW112" s="804"/>
      <c r="BX112" s="804"/>
      <c r="BY112" s="804"/>
      <c r="BZ112" s="804"/>
      <c r="CA112" s="804">
        <v>405170695</v>
      </c>
      <c r="CB112" s="804"/>
      <c r="CC112" s="804"/>
      <c r="CD112" s="804"/>
      <c r="CE112" s="804"/>
      <c r="CF112" s="862">
        <v>66.2</v>
      </c>
      <c r="CG112" s="863"/>
      <c r="CH112" s="863"/>
      <c r="CI112" s="863"/>
      <c r="CJ112" s="863"/>
      <c r="CK112" s="914"/>
      <c r="CL112" s="808"/>
      <c r="CM112" s="802" t="s">
        <v>434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435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33991885</v>
      </c>
      <c r="AB113" s="906"/>
      <c r="AC113" s="906"/>
      <c r="AD113" s="906"/>
      <c r="AE113" s="907"/>
      <c r="AF113" s="908">
        <v>32768997</v>
      </c>
      <c r="AG113" s="906"/>
      <c r="AH113" s="906"/>
      <c r="AI113" s="906"/>
      <c r="AJ113" s="907"/>
      <c r="AK113" s="908">
        <v>34395692</v>
      </c>
      <c r="AL113" s="906"/>
      <c r="AM113" s="906"/>
      <c r="AN113" s="906"/>
      <c r="AO113" s="907"/>
      <c r="AP113" s="909">
        <v>5.6</v>
      </c>
      <c r="AQ113" s="910"/>
      <c r="AR113" s="910"/>
      <c r="AS113" s="910"/>
      <c r="AT113" s="911"/>
      <c r="AU113" s="919"/>
      <c r="AV113" s="920"/>
      <c r="AW113" s="920"/>
      <c r="AX113" s="920"/>
      <c r="AY113" s="920"/>
      <c r="AZ113" s="802" t="s">
        <v>436</v>
      </c>
      <c r="BA113" s="739"/>
      <c r="BB113" s="739"/>
      <c r="BC113" s="739"/>
      <c r="BD113" s="739"/>
      <c r="BE113" s="739"/>
      <c r="BF113" s="739"/>
      <c r="BG113" s="739"/>
      <c r="BH113" s="739"/>
      <c r="BI113" s="739"/>
      <c r="BJ113" s="739"/>
      <c r="BK113" s="739"/>
      <c r="BL113" s="739"/>
      <c r="BM113" s="739"/>
      <c r="BN113" s="739"/>
      <c r="BO113" s="739"/>
      <c r="BP113" s="740"/>
      <c r="BQ113" s="803">
        <v>33212460</v>
      </c>
      <c r="BR113" s="804"/>
      <c r="BS113" s="804"/>
      <c r="BT113" s="804"/>
      <c r="BU113" s="804"/>
      <c r="BV113" s="804">
        <v>35126900</v>
      </c>
      <c r="BW113" s="804"/>
      <c r="BX113" s="804"/>
      <c r="BY113" s="804"/>
      <c r="BZ113" s="804"/>
      <c r="CA113" s="804">
        <v>37328882</v>
      </c>
      <c r="CB113" s="804"/>
      <c r="CC113" s="804"/>
      <c r="CD113" s="804"/>
      <c r="CE113" s="804"/>
      <c r="CF113" s="862">
        <v>6.1</v>
      </c>
      <c r="CG113" s="863"/>
      <c r="CH113" s="863"/>
      <c r="CI113" s="863"/>
      <c r="CJ113" s="863"/>
      <c r="CK113" s="914"/>
      <c r="CL113" s="808"/>
      <c r="CM113" s="802" t="s">
        <v>437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2838150</v>
      </c>
      <c r="AB114" s="767"/>
      <c r="AC114" s="767"/>
      <c r="AD114" s="767"/>
      <c r="AE114" s="768"/>
      <c r="AF114" s="769">
        <v>2650882</v>
      </c>
      <c r="AG114" s="767"/>
      <c r="AH114" s="767"/>
      <c r="AI114" s="767"/>
      <c r="AJ114" s="768"/>
      <c r="AK114" s="769">
        <v>2593530</v>
      </c>
      <c r="AL114" s="767"/>
      <c r="AM114" s="767"/>
      <c r="AN114" s="767"/>
      <c r="AO114" s="768"/>
      <c r="AP114" s="811">
        <v>0.4</v>
      </c>
      <c r="AQ114" s="812"/>
      <c r="AR114" s="812"/>
      <c r="AS114" s="812"/>
      <c r="AT114" s="813"/>
      <c r="AU114" s="919"/>
      <c r="AV114" s="920"/>
      <c r="AW114" s="920"/>
      <c r="AX114" s="920"/>
      <c r="AY114" s="920"/>
      <c r="AZ114" s="802" t="s">
        <v>439</v>
      </c>
      <c r="BA114" s="739"/>
      <c r="BB114" s="739"/>
      <c r="BC114" s="739"/>
      <c r="BD114" s="739"/>
      <c r="BE114" s="739"/>
      <c r="BF114" s="739"/>
      <c r="BG114" s="739"/>
      <c r="BH114" s="739"/>
      <c r="BI114" s="739"/>
      <c r="BJ114" s="739"/>
      <c r="BK114" s="739"/>
      <c r="BL114" s="739"/>
      <c r="BM114" s="739"/>
      <c r="BN114" s="739"/>
      <c r="BO114" s="739"/>
      <c r="BP114" s="740"/>
      <c r="BQ114" s="803">
        <v>182206119</v>
      </c>
      <c r="BR114" s="804"/>
      <c r="BS114" s="804"/>
      <c r="BT114" s="804"/>
      <c r="BU114" s="804"/>
      <c r="BV114" s="804">
        <v>179150295</v>
      </c>
      <c r="BW114" s="804"/>
      <c r="BX114" s="804"/>
      <c r="BY114" s="804"/>
      <c r="BZ114" s="804"/>
      <c r="CA114" s="804">
        <v>185679966</v>
      </c>
      <c r="CB114" s="804"/>
      <c r="CC114" s="804"/>
      <c r="CD114" s="804"/>
      <c r="CE114" s="804"/>
      <c r="CF114" s="862">
        <v>30.3</v>
      </c>
      <c r="CG114" s="863"/>
      <c r="CH114" s="863"/>
      <c r="CI114" s="863"/>
      <c r="CJ114" s="863"/>
      <c r="CK114" s="914"/>
      <c r="CL114" s="808"/>
      <c r="CM114" s="802" t="s">
        <v>440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441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8114916</v>
      </c>
      <c r="AB115" s="906"/>
      <c r="AC115" s="906"/>
      <c r="AD115" s="906"/>
      <c r="AE115" s="907"/>
      <c r="AF115" s="908">
        <v>9094575</v>
      </c>
      <c r="AG115" s="906"/>
      <c r="AH115" s="906"/>
      <c r="AI115" s="906"/>
      <c r="AJ115" s="907"/>
      <c r="AK115" s="908">
        <v>6326813</v>
      </c>
      <c r="AL115" s="906"/>
      <c r="AM115" s="906"/>
      <c r="AN115" s="906"/>
      <c r="AO115" s="907"/>
      <c r="AP115" s="909">
        <v>1</v>
      </c>
      <c r="AQ115" s="910"/>
      <c r="AR115" s="910"/>
      <c r="AS115" s="910"/>
      <c r="AT115" s="911"/>
      <c r="AU115" s="919"/>
      <c r="AV115" s="920"/>
      <c r="AW115" s="920"/>
      <c r="AX115" s="920"/>
      <c r="AY115" s="920"/>
      <c r="AZ115" s="802" t="s">
        <v>442</v>
      </c>
      <c r="BA115" s="739"/>
      <c r="BB115" s="739"/>
      <c r="BC115" s="739"/>
      <c r="BD115" s="739"/>
      <c r="BE115" s="739"/>
      <c r="BF115" s="739"/>
      <c r="BG115" s="739"/>
      <c r="BH115" s="739"/>
      <c r="BI115" s="739"/>
      <c r="BJ115" s="739"/>
      <c r="BK115" s="739"/>
      <c r="BL115" s="739"/>
      <c r="BM115" s="739"/>
      <c r="BN115" s="739"/>
      <c r="BO115" s="739"/>
      <c r="BP115" s="740"/>
      <c r="BQ115" s="803">
        <v>782836</v>
      </c>
      <c r="BR115" s="804"/>
      <c r="BS115" s="804"/>
      <c r="BT115" s="804"/>
      <c r="BU115" s="804"/>
      <c r="BV115" s="804">
        <v>8817</v>
      </c>
      <c r="BW115" s="804"/>
      <c r="BX115" s="804"/>
      <c r="BY115" s="804"/>
      <c r="BZ115" s="804"/>
      <c r="CA115" s="804" t="s">
        <v>122</v>
      </c>
      <c r="CB115" s="804"/>
      <c r="CC115" s="804"/>
      <c r="CD115" s="804"/>
      <c r="CE115" s="804"/>
      <c r="CF115" s="862" t="s">
        <v>122</v>
      </c>
      <c r="CG115" s="863"/>
      <c r="CH115" s="863"/>
      <c r="CI115" s="863"/>
      <c r="CJ115" s="863"/>
      <c r="CK115" s="914"/>
      <c r="CL115" s="808"/>
      <c r="CM115" s="802" t="s">
        <v>443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119789</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444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447</v>
      </c>
      <c r="Z117" s="884"/>
      <c r="AA117" s="889">
        <v>175153830</v>
      </c>
      <c r="AB117" s="890"/>
      <c r="AC117" s="890"/>
      <c r="AD117" s="890"/>
      <c r="AE117" s="891"/>
      <c r="AF117" s="892">
        <v>169139133</v>
      </c>
      <c r="AG117" s="890"/>
      <c r="AH117" s="890"/>
      <c r="AI117" s="890"/>
      <c r="AJ117" s="891"/>
      <c r="AK117" s="892">
        <v>166661386</v>
      </c>
      <c r="AL117" s="890"/>
      <c r="AM117" s="890"/>
      <c r="AN117" s="890"/>
      <c r="AO117" s="891"/>
      <c r="AP117" s="893"/>
      <c r="AQ117" s="894"/>
      <c r="AR117" s="894"/>
      <c r="AS117" s="894"/>
      <c r="AT117" s="895"/>
      <c r="AU117" s="919"/>
      <c r="AV117" s="920"/>
      <c r="AW117" s="920"/>
      <c r="AX117" s="920"/>
      <c r="AY117" s="920"/>
      <c r="AZ117" s="850" t="s">
        <v>448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423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420</v>
      </c>
      <c r="AB118" s="883"/>
      <c r="AC118" s="883"/>
      <c r="AD118" s="883"/>
      <c r="AE118" s="884"/>
      <c r="AF118" s="885" t="s">
        <v>421</v>
      </c>
      <c r="AG118" s="883"/>
      <c r="AH118" s="883"/>
      <c r="AI118" s="883"/>
      <c r="AJ118" s="884"/>
      <c r="AK118" s="885" t="s">
        <v>294</v>
      </c>
      <c r="AL118" s="883"/>
      <c r="AM118" s="883"/>
      <c r="AN118" s="883"/>
      <c r="AO118" s="884"/>
      <c r="AP118" s="886" t="s">
        <v>422</v>
      </c>
      <c r="AQ118" s="887"/>
      <c r="AR118" s="887"/>
      <c r="AS118" s="887"/>
      <c r="AT118" s="888"/>
      <c r="AU118" s="919"/>
      <c r="AV118" s="920"/>
      <c r="AW118" s="920"/>
      <c r="AX118" s="920"/>
      <c r="AY118" s="920"/>
      <c r="AZ118" s="825" t="s">
        <v>450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426</v>
      </c>
      <c r="B119" s="806"/>
      <c r="C119" s="847" t="s">
        <v>427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1508523</v>
      </c>
      <c r="AB119" s="876"/>
      <c r="AC119" s="876"/>
      <c r="AD119" s="876"/>
      <c r="AE119" s="877"/>
      <c r="AF119" s="878">
        <v>3118409</v>
      </c>
      <c r="AG119" s="876"/>
      <c r="AH119" s="876"/>
      <c r="AI119" s="876"/>
      <c r="AJ119" s="877"/>
      <c r="AK119" s="878">
        <v>2704382</v>
      </c>
      <c r="AL119" s="876"/>
      <c r="AM119" s="876"/>
      <c r="AN119" s="876"/>
      <c r="AO119" s="877"/>
      <c r="AP119" s="879">
        <v>0.4</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452</v>
      </c>
      <c r="BP119" s="865"/>
      <c r="BQ119" s="866">
        <v>2349167650</v>
      </c>
      <c r="BR119" s="832"/>
      <c r="BS119" s="832"/>
      <c r="BT119" s="832"/>
      <c r="BU119" s="832"/>
      <c r="BV119" s="832">
        <v>2345877734</v>
      </c>
      <c r="BW119" s="832"/>
      <c r="BX119" s="832"/>
      <c r="BY119" s="832"/>
      <c r="BZ119" s="832"/>
      <c r="CA119" s="832">
        <v>2359153737</v>
      </c>
      <c r="CB119" s="832"/>
      <c r="CC119" s="832"/>
      <c r="CD119" s="832"/>
      <c r="CE119" s="832"/>
      <c r="CF119" s="735"/>
      <c r="CG119" s="736"/>
      <c r="CH119" s="736"/>
      <c r="CI119" s="736"/>
      <c r="CJ119" s="821"/>
      <c r="CK119" s="915"/>
      <c r="CL119" s="810"/>
      <c r="CM119" s="825" t="s">
        <v>453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19516391</v>
      </c>
      <c r="DH119" s="751"/>
      <c r="DI119" s="751"/>
      <c r="DJ119" s="751"/>
      <c r="DK119" s="752"/>
      <c r="DL119" s="753">
        <v>17960639</v>
      </c>
      <c r="DM119" s="751"/>
      <c r="DN119" s="751"/>
      <c r="DO119" s="751"/>
      <c r="DP119" s="752"/>
      <c r="DQ119" s="753">
        <v>16401235</v>
      </c>
      <c r="DR119" s="751"/>
      <c r="DS119" s="751"/>
      <c r="DT119" s="751"/>
      <c r="DU119" s="752"/>
      <c r="DV119" s="835">
        <v>2.7</v>
      </c>
      <c r="DW119" s="836"/>
      <c r="DX119" s="836"/>
      <c r="DY119" s="836"/>
      <c r="DZ119" s="837"/>
    </row>
    <row r="120" spans="1:130" s="224" customFormat="1" ht="26.25" customHeight="1" x14ac:dyDescent="0.2">
      <c r="A120" s="807"/>
      <c r="B120" s="808"/>
      <c r="C120" s="802" t="s">
        <v>430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454</v>
      </c>
      <c r="AV120" s="868"/>
      <c r="AW120" s="868"/>
      <c r="AX120" s="868"/>
      <c r="AY120" s="869"/>
      <c r="AZ120" s="847" t="s">
        <v>455</v>
      </c>
      <c r="BA120" s="795"/>
      <c r="BB120" s="795"/>
      <c r="BC120" s="795"/>
      <c r="BD120" s="795"/>
      <c r="BE120" s="795"/>
      <c r="BF120" s="795"/>
      <c r="BG120" s="795"/>
      <c r="BH120" s="795"/>
      <c r="BI120" s="795"/>
      <c r="BJ120" s="795"/>
      <c r="BK120" s="795"/>
      <c r="BL120" s="795"/>
      <c r="BM120" s="795"/>
      <c r="BN120" s="795"/>
      <c r="BO120" s="795"/>
      <c r="BP120" s="796"/>
      <c r="BQ120" s="848">
        <v>316207839</v>
      </c>
      <c r="BR120" s="829"/>
      <c r="BS120" s="829"/>
      <c r="BT120" s="829"/>
      <c r="BU120" s="829"/>
      <c r="BV120" s="829">
        <v>372108647</v>
      </c>
      <c r="BW120" s="829"/>
      <c r="BX120" s="829"/>
      <c r="BY120" s="829"/>
      <c r="BZ120" s="829"/>
      <c r="CA120" s="829">
        <v>386417399</v>
      </c>
      <c r="CB120" s="829"/>
      <c r="CC120" s="829"/>
      <c r="CD120" s="829"/>
      <c r="CE120" s="829"/>
      <c r="CF120" s="853">
        <v>63.2</v>
      </c>
      <c r="CG120" s="854"/>
      <c r="CH120" s="854"/>
      <c r="CI120" s="854"/>
      <c r="CJ120" s="854"/>
      <c r="CK120" s="855" t="s">
        <v>456</v>
      </c>
      <c r="CL120" s="839"/>
      <c r="CM120" s="839"/>
      <c r="CN120" s="839"/>
      <c r="CO120" s="840"/>
      <c r="CP120" s="859" t="s">
        <v>401</v>
      </c>
      <c r="CQ120" s="860"/>
      <c r="CR120" s="860"/>
      <c r="CS120" s="860"/>
      <c r="CT120" s="860"/>
      <c r="CU120" s="860"/>
      <c r="CV120" s="860"/>
      <c r="CW120" s="860"/>
      <c r="CX120" s="860"/>
      <c r="CY120" s="860"/>
      <c r="CZ120" s="860"/>
      <c r="DA120" s="860"/>
      <c r="DB120" s="860"/>
      <c r="DC120" s="860"/>
      <c r="DD120" s="860"/>
      <c r="DE120" s="860"/>
      <c r="DF120" s="861"/>
      <c r="DG120" s="848">
        <v>337150108</v>
      </c>
      <c r="DH120" s="829"/>
      <c r="DI120" s="829"/>
      <c r="DJ120" s="829"/>
      <c r="DK120" s="829"/>
      <c r="DL120" s="829">
        <v>331318407</v>
      </c>
      <c r="DM120" s="829"/>
      <c r="DN120" s="829"/>
      <c r="DO120" s="829"/>
      <c r="DP120" s="829"/>
      <c r="DQ120" s="829">
        <v>325515668</v>
      </c>
      <c r="DR120" s="829"/>
      <c r="DS120" s="829"/>
      <c r="DT120" s="829"/>
      <c r="DU120" s="829"/>
      <c r="DV120" s="830">
        <v>53.2</v>
      </c>
      <c r="DW120" s="830"/>
      <c r="DX120" s="830"/>
      <c r="DY120" s="830"/>
      <c r="DZ120" s="831"/>
    </row>
    <row r="121" spans="1:130" s="224" customFormat="1" ht="26.25" customHeight="1" x14ac:dyDescent="0.2">
      <c r="A121" s="807"/>
      <c r="B121" s="808"/>
      <c r="C121" s="850" t="s">
        <v>457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458</v>
      </c>
      <c r="BA121" s="739"/>
      <c r="BB121" s="739"/>
      <c r="BC121" s="739"/>
      <c r="BD121" s="739"/>
      <c r="BE121" s="739"/>
      <c r="BF121" s="739"/>
      <c r="BG121" s="739"/>
      <c r="BH121" s="739"/>
      <c r="BI121" s="739"/>
      <c r="BJ121" s="739"/>
      <c r="BK121" s="739"/>
      <c r="BL121" s="739"/>
      <c r="BM121" s="739"/>
      <c r="BN121" s="739"/>
      <c r="BO121" s="739"/>
      <c r="BP121" s="740"/>
      <c r="BQ121" s="803">
        <v>605086292</v>
      </c>
      <c r="BR121" s="804"/>
      <c r="BS121" s="804"/>
      <c r="BT121" s="804"/>
      <c r="BU121" s="804"/>
      <c r="BV121" s="804">
        <v>606604308</v>
      </c>
      <c r="BW121" s="804"/>
      <c r="BX121" s="804"/>
      <c r="BY121" s="804"/>
      <c r="BZ121" s="804"/>
      <c r="CA121" s="804">
        <v>653489526</v>
      </c>
      <c r="CB121" s="804"/>
      <c r="CC121" s="804"/>
      <c r="CD121" s="804"/>
      <c r="CE121" s="804"/>
      <c r="CF121" s="862">
        <v>106.8</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71044464</v>
      </c>
      <c r="DH121" s="804"/>
      <c r="DI121" s="804"/>
      <c r="DJ121" s="804"/>
      <c r="DK121" s="804"/>
      <c r="DL121" s="804">
        <v>60737250</v>
      </c>
      <c r="DM121" s="804"/>
      <c r="DN121" s="804"/>
      <c r="DO121" s="804"/>
      <c r="DP121" s="804"/>
      <c r="DQ121" s="804">
        <v>65107083</v>
      </c>
      <c r="DR121" s="804"/>
      <c r="DS121" s="804"/>
      <c r="DT121" s="804"/>
      <c r="DU121" s="804"/>
      <c r="DV121" s="781">
        <v>10.6</v>
      </c>
      <c r="DW121" s="781"/>
      <c r="DX121" s="781"/>
      <c r="DY121" s="781"/>
      <c r="DZ121" s="782"/>
    </row>
    <row r="122" spans="1:130" s="224" customFormat="1" ht="26.25" customHeight="1" x14ac:dyDescent="0.2">
      <c r="A122" s="807"/>
      <c r="B122" s="808"/>
      <c r="C122" s="802" t="s">
        <v>440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459</v>
      </c>
      <c r="BA122" s="826"/>
      <c r="BB122" s="826"/>
      <c r="BC122" s="826"/>
      <c r="BD122" s="826"/>
      <c r="BE122" s="826"/>
      <c r="BF122" s="826"/>
      <c r="BG122" s="826"/>
      <c r="BH122" s="826"/>
      <c r="BI122" s="826"/>
      <c r="BJ122" s="826"/>
      <c r="BK122" s="826"/>
      <c r="BL122" s="826"/>
      <c r="BM122" s="826"/>
      <c r="BN122" s="826"/>
      <c r="BO122" s="826"/>
      <c r="BP122" s="827"/>
      <c r="BQ122" s="866">
        <v>859602675</v>
      </c>
      <c r="BR122" s="832"/>
      <c r="BS122" s="832"/>
      <c r="BT122" s="832"/>
      <c r="BU122" s="832"/>
      <c r="BV122" s="832">
        <v>839518555</v>
      </c>
      <c r="BW122" s="832"/>
      <c r="BX122" s="832"/>
      <c r="BY122" s="832"/>
      <c r="BZ122" s="832"/>
      <c r="CA122" s="832">
        <v>811152497</v>
      </c>
      <c r="CB122" s="832"/>
      <c r="CC122" s="832"/>
      <c r="CD122" s="832"/>
      <c r="CE122" s="832"/>
      <c r="CF122" s="833">
        <v>132.6</v>
      </c>
      <c r="CG122" s="834"/>
      <c r="CH122" s="834"/>
      <c r="CI122" s="834"/>
      <c r="CJ122" s="834"/>
      <c r="CK122" s="856"/>
      <c r="CL122" s="842"/>
      <c r="CM122" s="842"/>
      <c r="CN122" s="842"/>
      <c r="CO122" s="843"/>
      <c r="CP122" s="822" t="s">
        <v>402</v>
      </c>
      <c r="CQ122" s="823"/>
      <c r="CR122" s="823"/>
      <c r="CS122" s="823"/>
      <c r="CT122" s="823"/>
      <c r="CU122" s="823"/>
      <c r="CV122" s="823"/>
      <c r="CW122" s="823"/>
      <c r="CX122" s="823"/>
      <c r="CY122" s="823"/>
      <c r="CZ122" s="823"/>
      <c r="DA122" s="823"/>
      <c r="DB122" s="823"/>
      <c r="DC122" s="823"/>
      <c r="DD122" s="823"/>
      <c r="DE122" s="823"/>
      <c r="DF122" s="824"/>
      <c r="DG122" s="803">
        <v>9625477</v>
      </c>
      <c r="DH122" s="804"/>
      <c r="DI122" s="804"/>
      <c r="DJ122" s="804"/>
      <c r="DK122" s="804"/>
      <c r="DL122" s="804">
        <v>14547497</v>
      </c>
      <c r="DM122" s="804"/>
      <c r="DN122" s="804"/>
      <c r="DO122" s="804"/>
      <c r="DP122" s="804"/>
      <c r="DQ122" s="804">
        <v>9372381</v>
      </c>
      <c r="DR122" s="804"/>
      <c r="DS122" s="804"/>
      <c r="DT122" s="804"/>
      <c r="DU122" s="804"/>
      <c r="DV122" s="781">
        <v>1.5</v>
      </c>
      <c r="DW122" s="781"/>
      <c r="DX122" s="781"/>
      <c r="DY122" s="781"/>
      <c r="DZ122" s="782"/>
    </row>
    <row r="123" spans="1:130" s="224" customFormat="1" ht="26.25" customHeight="1" x14ac:dyDescent="0.2">
      <c r="A123" s="807"/>
      <c r="B123" s="808"/>
      <c r="C123" s="802" t="s">
        <v>446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460</v>
      </c>
      <c r="BP123" s="865"/>
      <c r="BQ123" s="819">
        <v>1780896806</v>
      </c>
      <c r="BR123" s="820"/>
      <c r="BS123" s="820"/>
      <c r="BT123" s="820"/>
      <c r="BU123" s="820"/>
      <c r="BV123" s="820">
        <v>1818231510</v>
      </c>
      <c r="BW123" s="820"/>
      <c r="BX123" s="820"/>
      <c r="BY123" s="820"/>
      <c r="BZ123" s="820"/>
      <c r="CA123" s="820">
        <v>1851059422</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v>2103109</v>
      </c>
      <c r="DH123" s="767"/>
      <c r="DI123" s="767"/>
      <c r="DJ123" s="767"/>
      <c r="DK123" s="768"/>
      <c r="DL123" s="769">
        <v>2101902</v>
      </c>
      <c r="DM123" s="767"/>
      <c r="DN123" s="767"/>
      <c r="DO123" s="767"/>
      <c r="DP123" s="768"/>
      <c r="DQ123" s="769">
        <v>2739441</v>
      </c>
      <c r="DR123" s="767"/>
      <c r="DS123" s="767"/>
      <c r="DT123" s="767"/>
      <c r="DU123" s="768"/>
      <c r="DV123" s="811">
        <v>0.4</v>
      </c>
      <c r="DW123" s="812"/>
      <c r="DX123" s="812"/>
      <c r="DY123" s="812"/>
      <c r="DZ123" s="813"/>
    </row>
    <row r="124" spans="1:130" s="224" customFormat="1" ht="26.25" customHeight="1" thickBot="1" x14ac:dyDescent="0.25">
      <c r="A124" s="807"/>
      <c r="B124" s="808"/>
      <c r="C124" s="802" t="s">
        <v>449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94.2</v>
      </c>
      <c r="BR124" s="818"/>
      <c r="BS124" s="818"/>
      <c r="BT124" s="818"/>
      <c r="BU124" s="818"/>
      <c r="BV124" s="818">
        <v>88.6</v>
      </c>
      <c r="BW124" s="818"/>
      <c r="BX124" s="818"/>
      <c r="BY124" s="818"/>
      <c r="BZ124" s="818"/>
      <c r="CA124" s="818">
        <v>83</v>
      </c>
      <c r="CB124" s="818"/>
      <c r="CC124" s="818"/>
      <c r="CD124" s="818"/>
      <c r="CE124" s="818"/>
      <c r="CF124" s="713"/>
      <c r="CG124" s="714"/>
      <c r="CH124" s="714"/>
      <c r="CI124" s="714"/>
      <c r="CJ124" s="849"/>
      <c r="CK124" s="857"/>
      <c r="CL124" s="857"/>
      <c r="CM124" s="857"/>
      <c r="CN124" s="857"/>
      <c r="CO124" s="858"/>
      <c r="CP124" s="822" t="s">
        <v>462</v>
      </c>
      <c r="CQ124" s="823"/>
      <c r="CR124" s="823"/>
      <c r="CS124" s="823"/>
      <c r="CT124" s="823"/>
      <c r="CU124" s="823"/>
      <c r="CV124" s="823"/>
      <c r="CW124" s="823"/>
      <c r="CX124" s="823"/>
      <c r="CY124" s="823"/>
      <c r="CZ124" s="823"/>
      <c r="DA124" s="823"/>
      <c r="DB124" s="823"/>
      <c r="DC124" s="823"/>
      <c r="DD124" s="823"/>
      <c r="DE124" s="823"/>
      <c r="DF124" s="824"/>
      <c r="DG124" s="750">
        <v>1064890</v>
      </c>
      <c r="DH124" s="751"/>
      <c r="DI124" s="751"/>
      <c r="DJ124" s="751"/>
      <c r="DK124" s="752"/>
      <c r="DL124" s="753">
        <v>3363884</v>
      </c>
      <c r="DM124" s="751"/>
      <c r="DN124" s="751"/>
      <c r="DO124" s="751"/>
      <c r="DP124" s="752"/>
      <c r="DQ124" s="753">
        <v>2436122</v>
      </c>
      <c r="DR124" s="751"/>
      <c r="DS124" s="751"/>
      <c r="DT124" s="751"/>
      <c r="DU124" s="752"/>
      <c r="DV124" s="835">
        <v>0.4</v>
      </c>
      <c r="DW124" s="836"/>
      <c r="DX124" s="836"/>
      <c r="DY124" s="836"/>
      <c r="DZ124" s="837"/>
    </row>
    <row r="125" spans="1:130" s="224" customFormat="1" ht="26.25" customHeight="1" x14ac:dyDescent="0.2">
      <c r="A125" s="807"/>
      <c r="B125" s="808"/>
      <c r="C125" s="802" t="s">
        <v>451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463</v>
      </c>
      <c r="CL125" s="839"/>
      <c r="CM125" s="839"/>
      <c r="CN125" s="839"/>
      <c r="CO125" s="840"/>
      <c r="CP125" s="847" t="s">
        <v>464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453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465</v>
      </c>
      <c r="CQ126" s="739"/>
      <c r="CR126" s="739"/>
      <c r="CS126" s="739"/>
      <c r="CT126" s="739"/>
      <c r="CU126" s="739"/>
      <c r="CV126" s="739"/>
      <c r="CW126" s="739"/>
      <c r="CX126" s="739"/>
      <c r="CY126" s="739"/>
      <c r="CZ126" s="739"/>
      <c r="DA126" s="739"/>
      <c r="DB126" s="739"/>
      <c r="DC126" s="739"/>
      <c r="DD126" s="739"/>
      <c r="DE126" s="739"/>
      <c r="DF126" s="740"/>
      <c r="DG126" s="803">
        <v>752207</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6606393</v>
      </c>
      <c r="AB127" s="767"/>
      <c r="AC127" s="767"/>
      <c r="AD127" s="767"/>
      <c r="AE127" s="768"/>
      <c r="AF127" s="769">
        <v>5976166</v>
      </c>
      <c r="AG127" s="767"/>
      <c r="AH127" s="767"/>
      <c r="AI127" s="767"/>
      <c r="AJ127" s="768"/>
      <c r="AK127" s="769">
        <v>3622431</v>
      </c>
      <c r="AL127" s="767"/>
      <c r="AM127" s="767"/>
      <c r="AN127" s="767"/>
      <c r="AO127" s="768"/>
      <c r="AP127" s="811">
        <v>0.6</v>
      </c>
      <c r="AQ127" s="812"/>
      <c r="AR127" s="812"/>
      <c r="AS127" s="812"/>
      <c r="AT127" s="813"/>
      <c r="AU127" s="226"/>
      <c r="AV127" s="226"/>
      <c r="AW127" s="226"/>
      <c r="AX127" s="828" t="s">
        <v>467</v>
      </c>
      <c r="AY127" s="799"/>
      <c r="AZ127" s="799"/>
      <c r="BA127" s="799"/>
      <c r="BB127" s="799"/>
      <c r="BC127" s="799"/>
      <c r="BD127" s="799"/>
      <c r="BE127" s="800"/>
      <c r="BF127" s="798" t="s">
        <v>468</v>
      </c>
      <c r="BG127" s="799"/>
      <c r="BH127" s="799"/>
      <c r="BI127" s="799"/>
      <c r="BJ127" s="799"/>
      <c r="BK127" s="799"/>
      <c r="BL127" s="800"/>
      <c r="BM127" s="798" t="s">
        <v>469</v>
      </c>
      <c r="BN127" s="799"/>
      <c r="BO127" s="799"/>
      <c r="BP127" s="799"/>
      <c r="BQ127" s="799"/>
      <c r="BR127" s="799"/>
      <c r="BS127" s="800"/>
      <c r="BT127" s="798" t="s">
        <v>470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472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473</v>
      </c>
      <c r="X128" s="785"/>
      <c r="Y128" s="785"/>
      <c r="Z128" s="786"/>
      <c r="AA128" s="787">
        <v>65856776</v>
      </c>
      <c r="AB128" s="788"/>
      <c r="AC128" s="788"/>
      <c r="AD128" s="788"/>
      <c r="AE128" s="789"/>
      <c r="AF128" s="790">
        <v>62497997</v>
      </c>
      <c r="AG128" s="788"/>
      <c r="AH128" s="788"/>
      <c r="AI128" s="788"/>
      <c r="AJ128" s="789"/>
      <c r="AK128" s="790">
        <v>59941256</v>
      </c>
      <c r="AL128" s="788"/>
      <c r="AM128" s="788"/>
      <c r="AN128" s="788"/>
      <c r="AO128" s="789"/>
      <c r="AP128" s="791"/>
      <c r="AQ128" s="792"/>
      <c r="AR128" s="792"/>
      <c r="AS128" s="792"/>
      <c r="AT128" s="793"/>
      <c r="AU128" s="226"/>
      <c r="AV128" s="226"/>
      <c r="AW128" s="226"/>
      <c r="AX128" s="794" t="s">
        <v>474</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475</v>
      </c>
      <c r="CQ128" s="717"/>
      <c r="CR128" s="717"/>
      <c r="CS128" s="717"/>
      <c r="CT128" s="717"/>
      <c r="CU128" s="717"/>
      <c r="CV128" s="717"/>
      <c r="CW128" s="717"/>
      <c r="CX128" s="717"/>
      <c r="CY128" s="717"/>
      <c r="CZ128" s="717"/>
      <c r="DA128" s="717"/>
      <c r="DB128" s="717"/>
      <c r="DC128" s="717"/>
      <c r="DD128" s="717"/>
      <c r="DE128" s="717"/>
      <c r="DF128" s="718"/>
      <c r="DG128" s="777">
        <v>30629</v>
      </c>
      <c r="DH128" s="778"/>
      <c r="DI128" s="778"/>
      <c r="DJ128" s="778"/>
      <c r="DK128" s="778"/>
      <c r="DL128" s="778">
        <v>8817</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476</v>
      </c>
      <c r="X129" s="764"/>
      <c r="Y129" s="764"/>
      <c r="Z129" s="765"/>
      <c r="AA129" s="766">
        <v>673008099</v>
      </c>
      <c r="AB129" s="767"/>
      <c r="AC129" s="767"/>
      <c r="AD129" s="767"/>
      <c r="AE129" s="768"/>
      <c r="AF129" s="769">
        <v>664266118</v>
      </c>
      <c r="AG129" s="767"/>
      <c r="AH129" s="767"/>
      <c r="AI129" s="767"/>
      <c r="AJ129" s="768"/>
      <c r="AK129" s="769">
        <v>678205853</v>
      </c>
      <c r="AL129" s="767"/>
      <c r="AM129" s="767"/>
      <c r="AN129" s="767"/>
      <c r="AO129" s="768"/>
      <c r="AP129" s="770"/>
      <c r="AQ129" s="771"/>
      <c r="AR129" s="771"/>
      <c r="AS129" s="771"/>
      <c r="AT129" s="772"/>
      <c r="AU129" s="227"/>
      <c r="AV129" s="227"/>
      <c r="AW129" s="227"/>
      <c r="AX129" s="738" t="s">
        <v>477</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479</v>
      </c>
      <c r="X130" s="764"/>
      <c r="Y130" s="764"/>
      <c r="Z130" s="765"/>
      <c r="AA130" s="766">
        <v>69918621</v>
      </c>
      <c r="AB130" s="767"/>
      <c r="AC130" s="767"/>
      <c r="AD130" s="767"/>
      <c r="AE130" s="768"/>
      <c r="AF130" s="769">
        <v>68766760</v>
      </c>
      <c r="AG130" s="767"/>
      <c r="AH130" s="767"/>
      <c r="AI130" s="767"/>
      <c r="AJ130" s="768"/>
      <c r="AK130" s="769">
        <v>66375010</v>
      </c>
      <c r="AL130" s="767"/>
      <c r="AM130" s="767"/>
      <c r="AN130" s="767"/>
      <c r="AO130" s="768"/>
      <c r="AP130" s="770"/>
      <c r="AQ130" s="771"/>
      <c r="AR130" s="771"/>
      <c r="AS130" s="771"/>
      <c r="AT130" s="772"/>
      <c r="AU130" s="227"/>
      <c r="AV130" s="227"/>
      <c r="AW130" s="227"/>
      <c r="AX130" s="738" t="s">
        <v>480</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481</v>
      </c>
      <c r="X131" s="748"/>
      <c r="Y131" s="748"/>
      <c r="Z131" s="749"/>
      <c r="AA131" s="750">
        <v>603089478</v>
      </c>
      <c r="AB131" s="751"/>
      <c r="AC131" s="751"/>
      <c r="AD131" s="751"/>
      <c r="AE131" s="752"/>
      <c r="AF131" s="753">
        <v>595499358</v>
      </c>
      <c r="AG131" s="751"/>
      <c r="AH131" s="751"/>
      <c r="AI131" s="751"/>
      <c r="AJ131" s="752"/>
      <c r="AK131" s="753">
        <v>611830843</v>
      </c>
      <c r="AL131" s="751"/>
      <c r="AM131" s="751"/>
      <c r="AN131" s="751"/>
      <c r="AO131" s="752"/>
      <c r="AP131" s="754"/>
      <c r="AQ131" s="755"/>
      <c r="AR131" s="755"/>
      <c r="AS131" s="755"/>
      <c r="AT131" s="756"/>
      <c r="AU131" s="227"/>
      <c r="AV131" s="227"/>
      <c r="AW131" s="227"/>
      <c r="AX131" s="716" t="s">
        <v>482</v>
      </c>
      <c r="AY131" s="717"/>
      <c r="AZ131" s="717"/>
      <c r="BA131" s="717"/>
      <c r="BB131" s="717"/>
      <c r="BC131" s="717"/>
      <c r="BD131" s="717"/>
      <c r="BE131" s="718"/>
      <c r="BF131" s="719">
        <v>83</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483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484</v>
      </c>
      <c r="W132" s="729"/>
      <c r="X132" s="729"/>
      <c r="Y132" s="729"/>
      <c r="Z132" s="730"/>
      <c r="AA132" s="731">
        <v>6.5294511740000001</v>
      </c>
      <c r="AB132" s="732"/>
      <c r="AC132" s="732"/>
      <c r="AD132" s="732"/>
      <c r="AE132" s="733"/>
      <c r="AF132" s="734">
        <v>6.3601035010000002</v>
      </c>
      <c r="AG132" s="732"/>
      <c r="AH132" s="732"/>
      <c r="AI132" s="732"/>
      <c r="AJ132" s="733"/>
      <c r="AK132" s="734">
        <v>6.5941624369999996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485</v>
      </c>
      <c r="W133" s="708"/>
      <c r="X133" s="708"/>
      <c r="Y133" s="708"/>
      <c r="Z133" s="709"/>
      <c r="AA133" s="710">
        <v>7.2</v>
      </c>
      <c r="AB133" s="711"/>
      <c r="AC133" s="711"/>
      <c r="AD133" s="711"/>
      <c r="AE133" s="712"/>
      <c r="AF133" s="710">
        <v>6.8</v>
      </c>
      <c r="AG133" s="711"/>
      <c r="AH133" s="711"/>
      <c r="AI133" s="711"/>
      <c r="AJ133" s="712"/>
      <c r="AK133" s="710">
        <v>6.4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zX1lLwiS36mxLn+t7YWhhnhwwrrtyGjeTPajyIreRU0/I+UHWBEubUPRUKjBJ6aV93qb0NhPPJssTLIUYJfIQ==" saltValue="B3HUF7oUzYQ0dadM2dMY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sgV/da1zE4l0/sgwvmXPxk3sLQxQYiwnOk0HYHgqqPkHMbSo7IybT9Keuy4KVMdx1Wxu+LjOD0J3QiRJCxEuA==" saltValue="veLHNWBUmE6MA9SS4V6U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ijmFiSOPl9yjj6H6HxUIrQqPSeoGfrsuaDo31HcsSD4uT53BeCHONb5xjav9jhyVQw5/5GbIKZSoXyxEIGFZg==" saltValue="JG95+jQWk/9rpKdWJMWY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488</v>
      </c>
      <c r="AL6" s="260"/>
      <c r="AM6" s="260"/>
      <c r="AN6" s="260"/>
    </row>
    <row r="7" spans="1:46" ht="13.5" customHeight="1" x14ac:dyDescent="0.2">
      <c r="A7" s="259"/>
      <c r="AK7" s="262"/>
      <c r="AL7" s="263"/>
      <c r="AM7" s="263"/>
      <c r="AN7" s="264"/>
      <c r="AO7" s="1105" t="s">
        <v>489</v>
      </c>
      <c r="AP7" s="265"/>
      <c r="AQ7" s="266" t="s">
        <v>490</v>
      </c>
      <c r="AR7" s="267"/>
    </row>
    <row r="8" spans="1:46" ht="13" x14ac:dyDescent="0.2">
      <c r="A8" s="259"/>
      <c r="AK8" s="268"/>
      <c r="AL8" s="269"/>
      <c r="AM8" s="269"/>
      <c r="AN8" s="270"/>
      <c r="AO8" s="1106"/>
      <c r="AP8" s="271" t="s">
        <v>491</v>
      </c>
      <c r="AQ8" s="272" t="s">
        <v>492</v>
      </c>
      <c r="AR8" s="273" t="s">
        <v>493</v>
      </c>
    </row>
    <row r="9" spans="1:46" ht="13" x14ac:dyDescent="0.2">
      <c r="A9" s="259"/>
      <c r="AK9" s="1117" t="s">
        <v>494</v>
      </c>
      <c r="AL9" s="1118"/>
      <c r="AM9" s="1118"/>
      <c r="AN9" s="1119"/>
      <c r="AO9" s="274">
        <v>262922953</v>
      </c>
      <c r="AP9" s="274">
        <v>114427</v>
      </c>
      <c r="AQ9" s="275">
        <v>103356</v>
      </c>
      <c r="AR9" s="276">
        <v>10.7</v>
      </c>
    </row>
    <row r="10" spans="1:46" ht="13.5" customHeight="1" x14ac:dyDescent="0.2">
      <c r="A10" s="259"/>
      <c r="AK10" s="1117" t="s">
        <v>495</v>
      </c>
      <c r="AL10" s="1118"/>
      <c r="AM10" s="1118"/>
      <c r="AN10" s="1119"/>
      <c r="AO10" s="277">
        <v>1521</v>
      </c>
      <c r="AP10" s="277">
        <v>1</v>
      </c>
      <c r="AQ10" s="278">
        <v>104</v>
      </c>
      <c r="AR10" s="279">
        <v>-99</v>
      </c>
    </row>
    <row r="11" spans="1:46" ht="13.5" customHeight="1" x14ac:dyDescent="0.2">
      <c r="A11" s="259"/>
      <c r="AK11" s="1117" t="s">
        <v>496</v>
      </c>
      <c r="AL11" s="1118"/>
      <c r="AM11" s="1118"/>
      <c r="AN11" s="1119"/>
      <c r="AO11" s="277">
        <v>6386482</v>
      </c>
      <c r="AP11" s="277">
        <v>2779</v>
      </c>
      <c r="AQ11" s="278">
        <v>1054</v>
      </c>
      <c r="AR11" s="279">
        <v>163.69999999999999</v>
      </c>
    </row>
    <row r="12" spans="1:46" ht="13.5" customHeight="1" x14ac:dyDescent="0.2">
      <c r="A12" s="259"/>
      <c r="AK12" s="1117" t="s">
        <v>497</v>
      </c>
      <c r="AL12" s="1118"/>
      <c r="AM12" s="1118"/>
      <c r="AN12" s="1119"/>
      <c r="AO12" s="277" t="s">
        <v>498</v>
      </c>
      <c r="AP12" s="277" t="s">
        <v>498</v>
      </c>
      <c r="AQ12" s="278">
        <v>3</v>
      </c>
      <c r="AR12" s="279" t="s">
        <v>498</v>
      </c>
    </row>
    <row r="13" spans="1:46" ht="13.5" customHeight="1" x14ac:dyDescent="0.2">
      <c r="A13" s="259"/>
      <c r="AK13" s="1117" t="s">
        <v>499</v>
      </c>
      <c r="AL13" s="1118"/>
      <c r="AM13" s="1118"/>
      <c r="AN13" s="1119"/>
      <c r="AO13" s="277">
        <v>5835629</v>
      </c>
      <c r="AP13" s="277">
        <v>2540</v>
      </c>
      <c r="AQ13" s="278">
        <v>1918</v>
      </c>
      <c r="AR13" s="279">
        <v>32.4</v>
      </c>
    </row>
    <row r="14" spans="1:46" ht="13.5" customHeight="1" x14ac:dyDescent="0.2">
      <c r="A14" s="259"/>
      <c r="AK14" s="1117" t="s">
        <v>500</v>
      </c>
      <c r="AL14" s="1118"/>
      <c r="AM14" s="1118"/>
      <c r="AN14" s="1119"/>
      <c r="AO14" s="277">
        <v>3138726</v>
      </c>
      <c r="AP14" s="277">
        <v>1366</v>
      </c>
      <c r="AQ14" s="278">
        <v>1336</v>
      </c>
      <c r="AR14" s="279">
        <v>2.2000000000000002</v>
      </c>
    </row>
    <row r="15" spans="1:46" ht="13.5" customHeight="1" x14ac:dyDescent="0.2">
      <c r="A15" s="259"/>
      <c r="AK15" s="1120" t="s">
        <v>501</v>
      </c>
      <c r="AL15" s="1121"/>
      <c r="AM15" s="1121"/>
      <c r="AN15" s="1122"/>
      <c r="AO15" s="277">
        <v>-8473985</v>
      </c>
      <c r="AP15" s="277">
        <v>-3688</v>
      </c>
      <c r="AQ15" s="278">
        <v>-3217</v>
      </c>
      <c r="AR15" s="279">
        <v>14.6</v>
      </c>
    </row>
    <row r="16" spans="1:46" ht="13" x14ac:dyDescent="0.2">
      <c r="A16" s="259"/>
      <c r="AK16" s="1120" t="s">
        <v>177</v>
      </c>
      <c r="AL16" s="1121"/>
      <c r="AM16" s="1121"/>
      <c r="AN16" s="1122"/>
      <c r="AO16" s="277">
        <v>269811326</v>
      </c>
      <c r="AP16" s="277">
        <v>117424</v>
      </c>
      <c r="AQ16" s="278">
        <v>104553</v>
      </c>
      <c r="AR16" s="279">
        <v>12.3</v>
      </c>
    </row>
    <row r="17" spans="1:46" ht="13" x14ac:dyDescent="0.2">
      <c r="A17" s="259"/>
    </row>
    <row r="18" spans="1:46" ht="13" x14ac:dyDescent="0.2">
      <c r="A18" s="259"/>
      <c r="AQ18" s="280"/>
      <c r="AR18" s="280"/>
    </row>
    <row r="19" spans="1:46" ht="13" x14ac:dyDescent="0.2">
      <c r="A19" s="259"/>
      <c r="AK19" s="255" t="s">
        <v>502</v>
      </c>
    </row>
    <row r="20" spans="1:46" ht="13" x14ac:dyDescent="0.2">
      <c r="A20" s="259"/>
      <c r="AK20" s="281"/>
      <c r="AL20" s="282"/>
      <c r="AM20" s="282"/>
      <c r="AN20" s="283"/>
      <c r="AO20" s="284" t="s">
        <v>503</v>
      </c>
      <c r="AP20" s="285" t="s">
        <v>504</v>
      </c>
      <c r="AQ20" s="286" t="s">
        <v>505</v>
      </c>
      <c r="AR20" s="287"/>
    </row>
    <row r="21" spans="1:46" s="260" customFormat="1" ht="13" x14ac:dyDescent="0.2">
      <c r="A21" s="288"/>
      <c r="AK21" s="1123" t="s">
        <v>506</v>
      </c>
      <c r="AL21" s="1124"/>
      <c r="AM21" s="1124"/>
      <c r="AN21" s="1125"/>
      <c r="AO21" s="289">
        <v>12.35</v>
      </c>
      <c r="AP21" s="290">
        <v>11.38</v>
      </c>
      <c r="AQ21" s="291">
        <v>0.97</v>
      </c>
      <c r="AS21" s="292"/>
      <c r="AT21" s="288"/>
    </row>
    <row r="22" spans="1:46" s="260" customFormat="1" ht="13" x14ac:dyDescent="0.2">
      <c r="A22" s="288"/>
      <c r="AK22" s="1123" t="s">
        <v>507</v>
      </c>
      <c r="AL22" s="1124"/>
      <c r="AM22" s="1124"/>
      <c r="AN22" s="1125"/>
      <c r="AO22" s="293">
        <v>98.8</v>
      </c>
      <c r="AP22" s="294">
        <v>99.9</v>
      </c>
      <c r="AQ22" s="295">
        <v>-1.1000000000000001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510</v>
      </c>
      <c r="AL29" s="260"/>
      <c r="AM29" s="260"/>
      <c r="AN29" s="260"/>
      <c r="AS29" s="302"/>
    </row>
    <row r="30" spans="1:46" ht="13.5" customHeight="1" x14ac:dyDescent="0.2">
      <c r="A30" s="259"/>
      <c r="AK30" s="262"/>
      <c r="AL30" s="263"/>
      <c r="AM30" s="263"/>
      <c r="AN30" s="264"/>
      <c r="AO30" s="1105" t="s">
        <v>489</v>
      </c>
      <c r="AP30" s="265"/>
      <c r="AQ30" s="266" t="s">
        <v>490</v>
      </c>
      <c r="AR30" s="267"/>
    </row>
    <row r="31" spans="1:46" ht="13" x14ac:dyDescent="0.2">
      <c r="A31" s="259"/>
      <c r="AK31" s="268"/>
      <c r="AL31" s="269"/>
      <c r="AM31" s="269"/>
      <c r="AN31" s="270"/>
      <c r="AO31" s="1106"/>
      <c r="AP31" s="271" t="s">
        <v>491</v>
      </c>
      <c r="AQ31" s="272" t="s">
        <v>492</v>
      </c>
      <c r="AR31" s="273" t="s">
        <v>493</v>
      </c>
    </row>
    <row r="32" spans="1:46" ht="27" customHeight="1" x14ac:dyDescent="0.2">
      <c r="A32" s="259"/>
      <c r="AK32" s="1107" t="s">
        <v>511</v>
      </c>
      <c r="AL32" s="1108"/>
      <c r="AM32" s="1108"/>
      <c r="AN32" s="1109"/>
      <c r="AO32" s="303">
        <v>66792963</v>
      </c>
      <c r="AP32" s="303">
        <v>29069</v>
      </c>
      <c r="AQ32" s="304">
        <v>30018</v>
      </c>
      <c r="AR32" s="305">
        <v>-3.2</v>
      </c>
    </row>
    <row r="33" spans="1:46" ht="13.5" customHeight="1" x14ac:dyDescent="0.2">
      <c r="A33" s="259"/>
      <c r="AK33" s="1107" t="s">
        <v>512</v>
      </c>
      <c r="AL33" s="1108"/>
      <c r="AM33" s="1108"/>
      <c r="AN33" s="1109"/>
      <c r="AO33" s="303">
        <v>6435500</v>
      </c>
      <c r="AP33" s="303">
        <v>2801</v>
      </c>
      <c r="AQ33" s="304">
        <v>2237</v>
      </c>
      <c r="AR33" s="305">
        <v>25.2</v>
      </c>
    </row>
    <row r="34" spans="1:46" ht="27" customHeight="1" x14ac:dyDescent="0.2">
      <c r="A34" s="259"/>
      <c r="AK34" s="1107" t="s">
        <v>513</v>
      </c>
      <c r="AL34" s="1108"/>
      <c r="AM34" s="1108"/>
      <c r="AN34" s="1109"/>
      <c r="AO34" s="303">
        <v>50116888</v>
      </c>
      <c r="AP34" s="303">
        <v>21811</v>
      </c>
      <c r="AQ34" s="304">
        <v>21851</v>
      </c>
      <c r="AR34" s="305">
        <v>-0.2</v>
      </c>
    </row>
    <row r="35" spans="1:46" ht="27" customHeight="1" x14ac:dyDescent="0.2">
      <c r="A35" s="259"/>
      <c r="AK35" s="1107" t="s">
        <v>514</v>
      </c>
      <c r="AL35" s="1108"/>
      <c r="AM35" s="1108"/>
      <c r="AN35" s="1109"/>
      <c r="AO35" s="303">
        <v>34395692</v>
      </c>
      <c r="AP35" s="303">
        <v>14969</v>
      </c>
      <c r="AQ35" s="304">
        <v>9810</v>
      </c>
      <c r="AR35" s="305">
        <v>52.6</v>
      </c>
    </row>
    <row r="36" spans="1:46" ht="27" customHeight="1" x14ac:dyDescent="0.2">
      <c r="A36" s="259"/>
      <c r="AK36" s="1107" t="s">
        <v>515</v>
      </c>
      <c r="AL36" s="1108"/>
      <c r="AM36" s="1108"/>
      <c r="AN36" s="1109"/>
      <c r="AO36" s="303">
        <v>2593530</v>
      </c>
      <c r="AP36" s="303">
        <v>1129</v>
      </c>
      <c r="AQ36" s="304">
        <v>148</v>
      </c>
      <c r="AR36" s="305">
        <v>662.8</v>
      </c>
    </row>
    <row r="37" spans="1:46" ht="13.5" customHeight="1" x14ac:dyDescent="0.2">
      <c r="A37" s="259"/>
      <c r="AK37" s="1107" t="s">
        <v>516</v>
      </c>
      <c r="AL37" s="1108"/>
      <c r="AM37" s="1108"/>
      <c r="AN37" s="1109"/>
      <c r="AO37" s="303">
        <v>6326813</v>
      </c>
      <c r="AP37" s="303">
        <v>2753</v>
      </c>
      <c r="AQ37" s="304">
        <v>1410</v>
      </c>
      <c r="AR37" s="305">
        <v>95.2</v>
      </c>
    </row>
    <row r="38" spans="1:46" ht="27" customHeight="1" x14ac:dyDescent="0.2">
      <c r="A38" s="259"/>
      <c r="AK38" s="1110" t="s">
        <v>517</v>
      </c>
      <c r="AL38" s="1111"/>
      <c r="AM38" s="1111"/>
      <c r="AN38" s="1112"/>
      <c r="AO38" s="306" t="s">
        <v>498</v>
      </c>
      <c r="AP38" s="306" t="s">
        <v>498</v>
      </c>
      <c r="AQ38" s="307">
        <v>0</v>
      </c>
      <c r="AR38" s="295" t="s">
        <v>498</v>
      </c>
      <c r="AS38" s="302"/>
    </row>
    <row r="39" spans="1:46" ht="13" x14ac:dyDescent="0.2">
      <c r="A39" s="259"/>
      <c r="AK39" s="1110" t="s">
        <v>518</v>
      </c>
      <c r="AL39" s="1111"/>
      <c r="AM39" s="1111"/>
      <c r="AN39" s="1112"/>
      <c r="AO39" s="303">
        <v>-59941256</v>
      </c>
      <c r="AP39" s="303">
        <v>-26087</v>
      </c>
      <c r="AQ39" s="304">
        <v>-17155</v>
      </c>
      <c r="AR39" s="305">
        <v>52.1</v>
      </c>
      <c r="AS39" s="302"/>
    </row>
    <row r="40" spans="1:46" ht="27" customHeight="1" x14ac:dyDescent="0.2">
      <c r="A40" s="259"/>
      <c r="AK40" s="1107" t="s">
        <v>519</v>
      </c>
      <c r="AL40" s="1108"/>
      <c r="AM40" s="1108"/>
      <c r="AN40" s="1109"/>
      <c r="AO40" s="303">
        <v>-66375010</v>
      </c>
      <c r="AP40" s="303">
        <v>-28887</v>
      </c>
      <c r="AQ40" s="304">
        <v>-31149</v>
      </c>
      <c r="AR40" s="305">
        <v>-7.3</v>
      </c>
      <c r="AS40" s="302"/>
    </row>
    <row r="41" spans="1:46" ht="13" x14ac:dyDescent="0.2">
      <c r="A41" s="259"/>
      <c r="AK41" s="1113" t="s">
        <v>287</v>
      </c>
      <c r="AL41" s="1114"/>
      <c r="AM41" s="1114"/>
      <c r="AN41" s="1115"/>
      <c r="AO41" s="303">
        <v>40345120</v>
      </c>
      <c r="AP41" s="303">
        <v>17559</v>
      </c>
      <c r="AQ41" s="304">
        <v>17170</v>
      </c>
      <c r="AR41" s="305">
        <v>2.2999999999999998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520</v>
      </c>
    </row>
    <row r="48" spans="1:46" ht="13" x14ac:dyDescent="0.2">
      <c r="A48" s="259"/>
      <c r="AK48" s="313" t="s">
        <v>521</v>
      </c>
      <c r="AL48" s="313"/>
      <c r="AM48" s="313"/>
      <c r="AN48" s="313"/>
      <c r="AO48" s="313"/>
      <c r="AP48" s="313"/>
      <c r="AQ48" s="314"/>
      <c r="AR48" s="313"/>
    </row>
    <row r="49" spans="1:44" ht="13.5" customHeight="1" x14ac:dyDescent="0.2">
      <c r="A49" s="259"/>
      <c r="AK49" s="315"/>
      <c r="AL49" s="316"/>
      <c r="AM49" s="1100" t="s">
        <v>489</v>
      </c>
      <c r="AN49" s="1102" t="s">
        <v>522</v>
      </c>
      <c r="AO49" s="1103"/>
      <c r="AP49" s="1103"/>
      <c r="AQ49" s="1103"/>
      <c r="AR49" s="1104"/>
    </row>
    <row r="50" spans="1:44" ht="13" x14ac:dyDescent="0.2">
      <c r="A50" s="259"/>
      <c r="AK50" s="317"/>
      <c r="AL50" s="318"/>
      <c r="AM50" s="1101"/>
      <c r="AN50" s="319" t="s">
        <v>523</v>
      </c>
      <c r="AO50" s="320" t="s">
        <v>524</v>
      </c>
      <c r="AP50" s="321" t="s">
        <v>525</v>
      </c>
      <c r="AQ50" s="322" t="s">
        <v>526</v>
      </c>
      <c r="AR50" s="323" t="s">
        <v>527</v>
      </c>
    </row>
    <row r="51" spans="1:44" ht="13" x14ac:dyDescent="0.2">
      <c r="A51" s="259"/>
      <c r="AK51" s="315" t="s">
        <v>528</v>
      </c>
      <c r="AL51" s="316"/>
      <c r="AM51" s="324">
        <v>106186366</v>
      </c>
      <c r="AN51" s="325">
        <v>46135</v>
      </c>
      <c r="AO51" s="326">
        <v>-11.8</v>
      </c>
      <c r="AP51" s="327">
        <v>57132</v>
      </c>
      <c r="AQ51" s="328">
        <v>4</v>
      </c>
      <c r="AR51" s="329">
        <v>-15.8</v>
      </c>
    </row>
    <row r="52" spans="1:44" ht="13" x14ac:dyDescent="0.2">
      <c r="A52" s="259"/>
      <c r="AK52" s="330"/>
      <c r="AL52" s="331" t="s">
        <v>529</v>
      </c>
      <c r="AM52" s="332">
        <v>51296176</v>
      </c>
      <c r="AN52" s="333">
        <v>22287</v>
      </c>
      <c r="AO52" s="334">
        <v>-21.3</v>
      </c>
      <c r="AP52" s="335">
        <v>30126</v>
      </c>
      <c r="AQ52" s="336">
        <v>2.8</v>
      </c>
      <c r="AR52" s="337">
        <v>-24.1</v>
      </c>
    </row>
    <row r="53" spans="1:44" ht="13" x14ac:dyDescent="0.2">
      <c r="A53" s="259"/>
      <c r="AK53" s="315" t="s">
        <v>530</v>
      </c>
      <c r="AL53" s="316"/>
      <c r="AM53" s="324">
        <v>117018562</v>
      </c>
      <c r="AN53" s="325">
        <v>50857</v>
      </c>
      <c r="AO53" s="326">
        <v>10.199999999999999</v>
      </c>
      <c r="AP53" s="327">
        <v>58766</v>
      </c>
      <c r="AQ53" s="328">
        <v>2.9</v>
      </c>
      <c r="AR53" s="329">
        <v>7.3</v>
      </c>
    </row>
    <row r="54" spans="1:44" ht="13" x14ac:dyDescent="0.2">
      <c r="A54" s="259"/>
      <c r="AK54" s="330"/>
      <c r="AL54" s="331" t="s">
        <v>529</v>
      </c>
      <c r="AM54" s="332">
        <v>57073317</v>
      </c>
      <c r="AN54" s="333">
        <v>24804</v>
      </c>
      <c r="AO54" s="334">
        <v>11.3</v>
      </c>
      <c r="AP54" s="335">
        <v>29363</v>
      </c>
      <c r="AQ54" s="336">
        <v>-2.5</v>
      </c>
      <c r="AR54" s="337">
        <v>13.8</v>
      </c>
    </row>
    <row r="55" spans="1:44" ht="13" x14ac:dyDescent="0.2">
      <c r="A55" s="259"/>
      <c r="AK55" s="315" t="s">
        <v>531</v>
      </c>
      <c r="AL55" s="316"/>
      <c r="AM55" s="324">
        <v>115240094</v>
      </c>
      <c r="AN55" s="325">
        <v>50248</v>
      </c>
      <c r="AO55" s="326">
        <v>-1.2</v>
      </c>
      <c r="AP55" s="327">
        <v>62482</v>
      </c>
      <c r="AQ55" s="328">
        <v>6.3</v>
      </c>
      <c r="AR55" s="329">
        <v>-7.5</v>
      </c>
    </row>
    <row r="56" spans="1:44" ht="13" x14ac:dyDescent="0.2">
      <c r="A56" s="259"/>
      <c r="AK56" s="330"/>
      <c r="AL56" s="331" t="s">
        <v>529</v>
      </c>
      <c r="AM56" s="332">
        <v>66786581</v>
      </c>
      <c r="AN56" s="333">
        <v>29121</v>
      </c>
      <c r="AO56" s="334">
        <v>17.399999999999999</v>
      </c>
      <c r="AP56" s="335">
        <v>34626</v>
      </c>
      <c r="AQ56" s="336">
        <v>17.899999999999999</v>
      </c>
      <c r="AR56" s="337">
        <v>-0.5</v>
      </c>
    </row>
    <row r="57" spans="1:44" ht="13" x14ac:dyDescent="0.2">
      <c r="A57" s="259"/>
      <c r="AK57" s="315" t="s">
        <v>532</v>
      </c>
      <c r="AL57" s="316"/>
      <c r="AM57" s="324">
        <v>125039307</v>
      </c>
      <c r="AN57" s="325">
        <v>54487</v>
      </c>
      <c r="AO57" s="326">
        <v>8.4</v>
      </c>
      <c r="AP57" s="327">
        <v>59288</v>
      </c>
      <c r="AQ57" s="328">
        <v>-5.0999999999999996</v>
      </c>
      <c r="AR57" s="329">
        <v>13.5</v>
      </c>
    </row>
    <row r="58" spans="1:44" ht="13" x14ac:dyDescent="0.2">
      <c r="A58" s="259"/>
      <c r="AK58" s="330"/>
      <c r="AL58" s="331" t="s">
        <v>529</v>
      </c>
      <c r="AM58" s="332">
        <v>76224528</v>
      </c>
      <c r="AN58" s="333">
        <v>33215</v>
      </c>
      <c r="AO58" s="334">
        <v>14.1</v>
      </c>
      <c r="AP58" s="335">
        <v>32670</v>
      </c>
      <c r="AQ58" s="336">
        <v>-5.6</v>
      </c>
      <c r="AR58" s="337">
        <v>19.7</v>
      </c>
    </row>
    <row r="59" spans="1:44" ht="13" x14ac:dyDescent="0.2">
      <c r="A59" s="259"/>
      <c r="AK59" s="315" t="s">
        <v>533</v>
      </c>
      <c r="AL59" s="316"/>
      <c r="AM59" s="324">
        <v>120052777</v>
      </c>
      <c r="AN59" s="325">
        <v>52248</v>
      </c>
      <c r="AO59" s="326">
        <v>-4.0999999999999996</v>
      </c>
      <c r="AP59" s="327">
        <v>63490</v>
      </c>
      <c r="AQ59" s="328">
        <v>7.1</v>
      </c>
      <c r="AR59" s="329">
        <v>-11.2</v>
      </c>
    </row>
    <row r="60" spans="1:44" ht="13" x14ac:dyDescent="0.2">
      <c r="A60" s="259"/>
      <c r="AK60" s="330"/>
      <c r="AL60" s="331" t="s">
        <v>529</v>
      </c>
      <c r="AM60" s="332">
        <v>77192836</v>
      </c>
      <c r="AN60" s="333">
        <v>33595</v>
      </c>
      <c r="AO60" s="334">
        <v>1.1000000000000001</v>
      </c>
      <c r="AP60" s="335">
        <v>35347</v>
      </c>
      <c r="AQ60" s="336">
        <v>8.1999999999999993</v>
      </c>
      <c r="AR60" s="337">
        <v>-7.1</v>
      </c>
    </row>
    <row r="61" spans="1:44" ht="13" x14ac:dyDescent="0.2">
      <c r="A61" s="259"/>
      <c r="AK61" s="315" t="s">
        <v>534</v>
      </c>
      <c r="AL61" s="338"/>
      <c r="AM61" s="324">
        <v>116707421</v>
      </c>
      <c r="AN61" s="325">
        <v>50795</v>
      </c>
      <c r="AO61" s="326">
        <v>0.3</v>
      </c>
      <c r="AP61" s="327">
        <v>60232</v>
      </c>
      <c r="AQ61" s="339">
        <v>3</v>
      </c>
      <c r="AR61" s="329">
        <v>-2.7</v>
      </c>
    </row>
    <row r="62" spans="1:44" ht="13" x14ac:dyDescent="0.2">
      <c r="A62" s="259"/>
      <c r="AK62" s="330"/>
      <c r="AL62" s="331" t="s">
        <v>529</v>
      </c>
      <c r="AM62" s="332">
        <v>65714688</v>
      </c>
      <c r="AN62" s="333">
        <v>28604</v>
      </c>
      <c r="AO62" s="334">
        <v>4.5</v>
      </c>
      <c r="AP62" s="335">
        <v>32426</v>
      </c>
      <c r="AQ62" s="336">
        <v>4.2</v>
      </c>
      <c r="AR62" s="337">
        <v>0.3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4w9wHofH3lR/vOTG9lRVVZ4cLIsQpP07djWP0oHtFwM+e3ih6iapQFIaiCN4Ny8dhxO4H3N6PYf1FoIcxUsYw==" saltValue="vD5enWK1aoZc46IkRcMe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486</v>
      </c>
    </row>
    <row r="121" spans="125:125" ht="13.5" hidden="1" customHeight="1" x14ac:dyDescent="0.2">
      <c r="DU121" s="253"/>
    </row>
  </sheetData>
  <sheetProtection algorithmName="SHA-512" hashValue="mvVNV7+d3saM4LV7ligcwVwFY1+pSJlHsvKWPA+5lIgaQc0jF0NmQ1KgAGVJsHSjBIsZdEp0SiOB7tDfRBHNvg==" saltValue="tC6b0LudPtw7ePXodkkO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486</v>
      </c>
    </row>
  </sheetData>
  <sheetProtection algorithmName="SHA-512" hashValue="+zVX0w5OgByK0jIeHbMxPXH9OU+0aJdfK6/rXiQiGV4QqIDCJSDNOWn6PkqlhORwnwBrPx1I5enR/QabX3/72g==" saltValue="U4c/tNOLgoIChrTCmNWa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26" t="s">
        <v>3</v>
      </c>
      <c r="D47" s="1126"/>
      <c r="E47" s="1127"/>
      <c r="F47" s="11">
        <v>1.93</v>
      </c>
      <c r="G47" s="12">
        <v>2.1800000000000002</v>
      </c>
      <c r="H47" s="12">
        <v>3.01</v>
      </c>
      <c r="I47" s="12">
        <v>5.68</v>
      </c>
      <c r="J47" s="13">
        <v>3.55</v>
      </c>
    </row>
    <row r="48" spans="2:10" ht="57.75" customHeight="1" x14ac:dyDescent="0.2">
      <c r="B48" s="14"/>
      <c r="C48" s="1128" t="s">
        <v>4</v>
      </c>
      <c r="D48" s="1128"/>
      <c r="E48" s="1129"/>
      <c r="F48" s="15">
        <v>1.21</v>
      </c>
      <c r="G48" s="16">
        <v>1.29</v>
      </c>
      <c r="H48" s="16">
        <v>1.52</v>
      </c>
      <c r="I48" s="16">
        <v>1.23</v>
      </c>
      <c r="J48" s="17">
        <v>1.39</v>
      </c>
    </row>
    <row r="49" spans="2:10" ht="57.75" customHeight="1" thickBot="1" x14ac:dyDescent="0.25">
      <c r="B49" s="18"/>
      <c r="C49" s="1130" t="s">
        <v>5</v>
      </c>
      <c r="D49" s="1130"/>
      <c r="E49" s="1131"/>
      <c r="F49" s="19" t="s">
        <v>541</v>
      </c>
      <c r="G49" s="20" t="s">
        <v>542</v>
      </c>
      <c r="H49" s="20">
        <v>0.59</v>
      </c>
      <c r="I49" s="20">
        <v>1.7</v>
      </c>
      <c r="J49" s="21" t="s">
        <v>543</v>
      </c>
    </row>
    <row r="50" spans="2:10" ht="13" x14ac:dyDescent="0.2"/>
  </sheetData>
  <sheetProtection algorithmName="SHA-512" hashValue="+jYNspSY9KQW0zLFeMq9I+xnLRDK4wHWjdzcC8IBn+5zzha+Znjslg48yFYlMg3fSnzgnQhjXb2aW4AKcM4Nqw==" saltValue="+MW4W7tj8dzSieZbIEz4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0F0DDD-D3E0-46C7-A219-22F3CE024EC9}">
  <ds:schemaRefs>
    <ds:schemaRef ds:uri="a4e28f63-7028-4a93-8047-9653a98e0e88"/>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fd32c9f7-8932-4d07-b49b-91c8a1e26893"/>
    <ds:schemaRef ds:uri="http://www.w3.org/XML/1998/namespace"/>
    <ds:schemaRef ds:uri="http://purl.org/dc/elements/1.1/"/>
  </ds:schemaRefs>
</ds:datastoreItem>
</file>

<file path=customXml/itemProps2.xml><?xml version="1.0" encoding="utf-8"?>
<ds:datastoreItem xmlns:ds="http://schemas.openxmlformats.org/officeDocument/2006/customXml" ds:itemID="{ED991D34-52FE-4F79-A07F-330B88C6A1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4E0161-8B29-4804-8C3C-6FB71A962E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