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9B260168-2A6A-4898-ACFC-08DAC08EC1A0}"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E43" i="10"/>
  <c r="AM43" i="10"/>
  <c r="U43" i="10"/>
  <c r="E43" i="10"/>
  <c r="C43" i="10"/>
  <c r="DG42" i="10"/>
  <c r="CQ42" i="10"/>
  <c r="BY42" i="10"/>
  <c r="BE42" i="10"/>
  <c r="AM42" i="10"/>
  <c r="U42" i="10"/>
  <c r="E42" i="10"/>
  <c r="C42" i="10"/>
  <c r="DG41" i="10"/>
  <c r="CQ41" i="10"/>
  <c r="BY41" i="10"/>
  <c r="BE41" i="10"/>
  <c r="AM41" i="10"/>
  <c r="U41" i="10"/>
  <c r="E41" i="10"/>
  <c r="DG40" i="10"/>
  <c r="CQ40" i="10"/>
  <c r="BY40" i="10"/>
  <c r="BE40" i="10"/>
  <c r="AM40" i="10"/>
  <c r="U40" i="10"/>
  <c r="E40" i="10"/>
  <c r="DG39" i="10"/>
  <c r="CQ39" i="10"/>
  <c r="BY39" i="10"/>
  <c r="BE39" i="10"/>
  <c r="AM39" i="10"/>
  <c r="U39" i="10"/>
  <c r="E39" i="10"/>
  <c r="DG38" i="10"/>
  <c r="CQ38" i="10"/>
  <c r="BY38" i="10"/>
  <c r="BE38" i="10"/>
  <c r="AO38" i="10"/>
  <c r="U38" i="10"/>
  <c r="E38" i="10"/>
  <c r="DG37" i="10"/>
  <c r="CQ37" i="10"/>
  <c r="BY37" i="10"/>
  <c r="BE37" i="10"/>
  <c r="AO37" i="10"/>
  <c r="U37" i="10"/>
  <c r="E37" i="10"/>
  <c r="DG36" i="10"/>
  <c r="CQ36" i="10"/>
  <c r="BY36" i="10"/>
  <c r="BE36" i="10"/>
  <c r="AO36" i="10"/>
  <c r="W36" i="10"/>
  <c r="E36" i="10"/>
  <c r="DG35" i="10"/>
  <c r="CQ35" i="10"/>
  <c r="BY35" i="10"/>
  <c r="BE35" i="10"/>
  <c r="AO35" i="10"/>
  <c r="W35" i="10"/>
  <c r="E35" i="10"/>
  <c r="DG34" i="10"/>
  <c r="CQ34" i="10"/>
  <c r="BY34" i="10"/>
  <c r="BE34" i="10"/>
  <c r="AO34" i="10"/>
  <c r="W34" i="10"/>
  <c r="E34" i="10"/>
  <c r="C34" i="10"/>
  <c r="C35" i="10" l="1"/>
  <c r="C36" i="10" l="1"/>
  <c r="C37" i="10" s="1"/>
  <c r="C38" i="10" s="1"/>
  <c r="C39" i="10" s="1"/>
  <c r="C40" i="10" s="1"/>
  <c r="C41" i="10" s="1"/>
  <c r="U34" i="10" l="1"/>
  <c r="U35" i="10" l="1"/>
  <c r="U36" i="10" l="1"/>
  <c r="AM34" i="10" l="1"/>
  <c r="AM35" i="10" s="1"/>
  <c r="AM36" i="10" s="1"/>
  <c r="AM37" i="10" s="1"/>
  <c r="AM38" i="10" s="1"/>
  <c r="BW34" i="10" l="1"/>
  <c r="BW35" i="10" s="1"/>
  <c r="BW36" i="10" s="1"/>
  <c r="BW37" i="10" s="1"/>
  <c r="BW38" i="10" s="1"/>
  <c r="BW39" i="10" s="1"/>
  <c r="BW40" i="10" s="1"/>
  <c r="BW41" i="10" s="1"/>
  <c r="BW42" i="10" s="1"/>
  <c r="BW43"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<sst xmlns="http://schemas.openxmlformats.org/spreadsheetml/2006/main" count="1109" uniqueCount="592">
  <si>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</si>
  <si>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</si>
  <si>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</si>
  <si>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</si>
  <si>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</si>
  <si>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</si>
  <si>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</si>
  <si>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</si>
  <si>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</si>
  <si>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</si>
  <si>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</si>
  <si>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</si>
  <si>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</si>
  <si>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</si>
  <si>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</si>
  <si>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</si>
  <si>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</si>
  <si>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</si>
  <si>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</si>
  <si>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</si>
  <si>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</si>
  <si>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</si>
  <si>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</si>
  <si>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</si>
  <si>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</si>
  <si>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</si>
  <si>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</si>
  <si>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</si>
  <si>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</si>
  <si>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</si>
  <si>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</si>
  <si>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</si>
  <si>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</si>
  <si>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</si>
  <si>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</si>
  <si>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</si>
  <si>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</si>
  <si>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</si>
  <si>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</si>
  <si>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</si>
  <si>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</si>
  <si>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</si>
  <si>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</si>
  <si>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</si>
  <si>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</si>
  <si>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</si>
  <si>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</si>
  <si>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</si>
  <si>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</si>
  <si>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</si>
  <si>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</si>
  <si>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</si>
  <si>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</si>
  <si>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</si>
  <si>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</si>
  <si>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</si>
  <si>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</si>
  <si>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</si>
  <si>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</si>
  <si>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</si>
  <si>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</si>
  <si>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</si>
  <si>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</si>
  <si>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</si>
  <si>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</si>
  <si>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</si>
  <si>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</si>
  <si>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</si>
  <si>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</si>
  <si>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</si>
  <si>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</si>
  <si>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</si>
  <si>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</si>
  <si>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</si>
  <si>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</si>
  <si>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</si>
  <si>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</si>
  <si>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</si>
  <si>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</si>
  <si>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</si>
  <si>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</si>
  <si>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</si>
  <si>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</si>
  <si>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</si>
  <si>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</si>
  <si>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</si>
  <si>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</si>
  <si>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</si>
  <si>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</si>
  <si>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</si>
  <si>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</si>
  <si>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</si>
  <si>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</si>
  <si>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</si>
  <si>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</si>
  <si>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</si>
  <si>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</si>
  <si>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</si>
  <si>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</si>
  <si>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</si>
  <si>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</si>
  <si>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</si>
  <si>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</si>
  <si>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</si>
  <si>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</si>
  <si>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</si>
  <si>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</si>
  <si>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</si>
  <si>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</si>
  <si>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</si>
  <si>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</si>
  <si>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</si>
  <si>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</si>
  <si>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</si>
  <si>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</si>
  <si>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</si>
  <si>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</si>
  <si>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</si>
  <si>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</si>
  <si>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</si>
  <si>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</si>
  <si>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</si>
  <si>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</si>
  <si>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</si>
  <si>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</si>
  <si>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</si>
  <si>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</si>
  <si>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</si>
  <si>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</si>
  <si>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</si>
  <si>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</si>
  <si>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</si>
  <si>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</si>
  <si>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</si>
  <si>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</si>
  <si>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</si>
  <si>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</si>
  <si>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</si>
  <si>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</si>
  <si>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</si>
  <si>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</si>
  <si>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</si>
  <si>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</si>
  <si>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</si>
  <si>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</si>
  <si>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</si>
  <si>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</si>
  <si>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</si>
  <si>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</si>
  <si>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</si>
  <si>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</si>
  <si>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</si>
  <si>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</si>
  <si>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</si>
  <si>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</si>
  <si>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</si>
  <si>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</si>
  <si>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</si>
  <si>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</si>
  <si>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</si>
  <si>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</si>
  <si>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</si>
  <si>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</si>
  <si>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</si>
  <si>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</si>
  <si>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</si>
  <si>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</si>
  <si>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</si>
  <si>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</si>
  <si>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</si>
  <si>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</si>
  <si>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</si>
  <si>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</si>
  <si>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</si>
  <si>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</si>
  <si>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</si>
  <si>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</si>
  <si>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</si>
  <si>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</si>
  <si>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</si>
  <si>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</si>
  <si>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</si>
  <si>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</si>
  <si>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</si>
  <si>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</si>
  <si>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</si>
  <si>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</si>
  <si>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</si>
  <si>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</si>
  <si>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</si>
  <si>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</si>
  <si>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</si>
  <si>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</si>
  <si>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</si>
  <si>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</si>
  <si>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</si>
  <si>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</si>
  <si>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</si>
  <si>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</si>
  <si>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</si>
  <si>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</si>
  <si>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</si>
  <si>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</si>
  <si>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岡山県岡山市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</si>
  <si>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</si>
  <si>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</si>
  <si>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</si>
  <si>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</si>
  <si>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</si>
  <si>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</si>
  <si>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</si>
  <si>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</si>
  <si>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</si>
  <si>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</si>
  <si>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</si>
  <si>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</si>
  <si>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</si>
  <si>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</si>
  <si>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</si>
  <si>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</si>
  <si>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</si>
  <si>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</si>
  <si>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</si>
  <si>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</si>
  <si>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</si>
  <si>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</si>
  <si>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</si>
  <si>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</si>
  <si>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</si>
  <si>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</si>
  <si>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</si>
  <si>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</si>
  <si>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</si>
  <si>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</si>
  <si>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</si>
  <si>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</si>
  <si>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</si>
  <si>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</si>
  <si>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</si>
  <si>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</si>
  <si>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</si>
  <si>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</si>
  <si>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</si>
  <si>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</si>
  <si>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</si>
  <si>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</si>
  <si>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</si>
  <si>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</si>
  <si>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</si>
  <si>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</si>
  <si>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</si>
  <si>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</si>
  <si>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</si>
  <si>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</si>
  <si>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</si>
  <si>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</si>
  <si>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</si>
  <si>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</si>
  <si>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</si>
  <si>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</si>
  <si>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</si>
  <si>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</si>
  <si>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</si>
  <si>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</si>
  <si>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</si>
  <si>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</si>
  <si>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</si>
  <si>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</si>
  <si>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</si>
  <si>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</si>
  <si>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</si>
  <si>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</si>
  <si>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</si>
  <si>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</si>
  <si>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</si>
  <si>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</si>
  <si>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</si>
  <si>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</si>
  <si>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</si>
  <si>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</si>
  <si>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</si>
  <si>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</si>
  <si>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</si>
  <si>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</si>
  <si>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</si>
  <si>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</si>
  <si>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</si>
  <si>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</si>
  <si>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</si>
  <si>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</si>
  <si>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</si>
  <si>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</si>
  <si>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</si>
  <si>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</si>
  <si>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</si>
  <si>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</si>
  <si>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</si>
  <si>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</si>
  <si>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</si>
  <si>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</si>
  <si>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</si>
  <si>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</si>
  <si>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</si>
  <si>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</si>
  <si>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</si>
  <si>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</si>
  <si>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</si>
  <si>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</si>
  <si>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</si>
  <si>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</si>
  <si>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</si>
  <si>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</si>
  <si>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</si>
  <si>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</si>
  <si>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</si>
  <si>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</si>
  <si>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</si>
  <si>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</si>
  <si>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</si>
  <si>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</si>
  <si>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</si>
  <si>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</si>
  <si>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</si>
  <si>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</si>
  <si>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</si>
  <si>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</si>
  <si>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</si>
  <si>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</si>
  <si>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</si>
  <si>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</si>
  <si>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</si>
  <si>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</si>
  <si>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</si>
  <si>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</si>
  <si>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</si>
  <si>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</si>
  <si>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</si>
  <si>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</si>
  <si>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</si>
  <si>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</si>
  <si>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</si>
  <si>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</si>
  <si>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</si>
  <si>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</si>
  <si>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</si>
  <si>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</si>
  <si>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</si>
  <si>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</si>
  <si>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</si>
  <si>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</si>
  <si>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</si>
  <si>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</si>
  <si>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</si>
  <si>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</si>
  <si>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岡山県岡山市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</si>
  <si>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</si>
  <si>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</si>
  <si>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</si>
  <si>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</si>
  <si>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</si>
  <si>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</si>
  <si>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</si>
  <si>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</si>
  <si>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</si>
  <si>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</si>
  <si>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</si>
  <si>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</si>
  <si>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</si>
  <si>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</si>
  <si>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</si>
  <si>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</si>
  <si>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</si>
  <si>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</si>
  <si>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</si>
  <si>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</si>
  <si>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</si>
  <si>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</si>
  <si>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</si>
  <si>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</si>
  <si>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</si>
  <si>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</si>
  <si>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</si>
  <si>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</si>
  <si>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</si>
  <si>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</si>
  <si>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</si>
  <si>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</si>
  <si>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</si>
  <si>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</si>
  <si>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</si>
  <si>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</si>
  <si>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</si>
  <si>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</si>
  <si>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</si>
  <si>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</si>
  <si>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</si>
  <si>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</si>
  <si>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</si>
  <si>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</si>
  <si>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</si>
  <si>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</si>
  <si>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</si>
  <si>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</si>
  <si>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</si>
  <si>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</si>
  <si>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</si>
  <si>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</si>
  <si>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</si>
  <si>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</si>
  <si>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</si>
  <si>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</si>
  <si>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</si>
  <si>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</si>
  <si>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</si>
  <si>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</si>
  <si>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</si>
  <si>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</si>
  <si>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</si>
  <si>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</si>
  <si>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</si>
  <si>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</si>
  <si>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</si>
  <si>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</si>
  <si>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</si>
  <si>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</si>
  <si>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</si>
  <si>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</si>
  <si>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</si>
  <si>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</si>
  <si>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</si>
  <si>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</si>
  <si>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</si>
  <si>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</si>
  <si>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</si>
  <si>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</si>
  <si>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</si>
  <si>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</si>
  <si>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</si>
  <si>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</si>
  <si>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</si>
  <si>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</si>
  <si>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</si>
  <si>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</si>
  <si>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</si>
  <si>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</si>
  <si>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</si>
  <si>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</si>
  <si>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</si>
  <si>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</si>
  <si>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</si>
  <si>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</si>
  <si>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</si>
  <si>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</si>
  <si>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</si>
  <si>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</si>
  <si>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</si>
  <si>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</si>
  <si>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</si>
  <si>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</si>
  <si>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</si>
  <si>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</si>
  <si>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</si>
  <si>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</si>
  <si>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</si>
  <si>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</si>
  <si>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</si>
  <si>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</si>
  <si>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</si>
  <si>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</si>
  <si>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</si>
  <si>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</si>
  <si>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</si>
  <si>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</si>
  <si>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</si>
  <si>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</si>
  <si>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</si>
  <si>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</si>
  <si>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</si>
  <si>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</si>
  <si>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</si>
  <si>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</si>
  <si>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</si>
  <si>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</si>
  <si>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</si>
  <si>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</si>
  <si>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</si>
  <si>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</si>
  <si>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</si>
  <si>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</si>
  <si>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</si>
  <si>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</si>
  <si>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</si>
  <si>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</si>
  <si>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</si>
  <si>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</si>
  <si>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</si>
  <si>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</si>
  <si>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</si>
  <si>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</si>
  <si>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</si>
  <si>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</si>
  <si>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</si>
  <si>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</si>
  <si>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</si>
  <si>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</si>
  <si>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</si>
  <si>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</si>
  <si>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</si>
  <si>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</si>
  <si>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</si>
  <si>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</si>
  <si>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</si>
  <si>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</si>
  <si>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</si>
  <si>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</si>
  <si>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</si>
  <si>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</si>
  <si>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</si>
  <si>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</si>
  <si>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</si>
  <si>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</si>
  <si>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</si>
  <si>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</si>
  <si>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</si>
  <si>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</si>
  <si>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</si>
  <si>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</si>
  <si>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</si>
  <si>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</si>
  <si>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</si>
  <si>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</si>
  <si>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</si>
  <si>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</si>
  <si>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</si>
  <si>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</si>
  <si>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</si>
  <si>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</si>
  <si>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</si>
  <si>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</si>
  <si>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</si>
  <si>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1.38</t>
  </si>
  <si>
    <t>▲ 2.82</t>
  </si>
  <si>
    <t>▲ 0.88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</si>
  <si>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</si>
  <si>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</si>
  <si>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</si>
  <si>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</si>
  <si>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</si>
  <si>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</si>
  <si>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</si>
  <si>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</si>
  <si>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</si>
  <si>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</si>
  <si>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R01</t>
    <phoneticPr fontId="5"/>
  </si>
  <si>
    <t>R02</t>
    <phoneticPr fontId="5"/>
  </si>
  <si>
    <t>R03</t>
    <phoneticPr fontId="5"/>
  </si>
  <si>
    <t>R04</t>
    <phoneticPr fontId="5"/>
  </si>
  <si>
    <t>R05</t>
    <phoneticPr fontId="5"/>
  </si>
  <si>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</si>
  <si>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</si>
  <si>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</si>
  <si>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</si>
  <si>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</si>
  <si>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</si>
  <si>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</si>
  <si>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</si>
  <si>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</si>
  <si>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</si>
  <si>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</si>
  <si>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</si>
  <si>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</si>
  <si>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旭東用排水組合</t>
  </si>
  <si>
    <t>○</t>
    <phoneticPr fontId="10"/>
  </si>
  <si>
    <t>（一財）岡山市勤労者サポートプラザ</t>
    <rPh sb="1" eb="2">
      <t>１</t>
    </rPh>
    <phoneticPr fontId="13"/>
  </si>
  <si>
    <t>（公財）岡山市公園協会</t>
    <rPh sb="1" eb="2">
      <t>コウ</t>
    </rPh>
    <phoneticPr fontId="1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</si>
  <si>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</si>
  <si>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</si>
  <si>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</si>
  <si>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</si>
  <si>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</si>
  <si>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</si>
  <si>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</si>
  <si>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</si>
  <si>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</si>
  <si>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13"/>
  </si>
  <si>
    <t>（一財）岡山市スポーツ協会</t>
    <rPh sb="1" eb="2">
      <t>イチ</t>
    </rPh>
    <rPh sb="2" eb="3">
      <t>ザイ</t>
    </rPh>
    <rPh sb="4" eb="7">
      <t>オカヤマシ</t>
    </rPh>
    <rPh sb="11" eb="13">
      <t>キョウカイ</t>
    </rPh>
    <phoneticPr fontId="13"/>
  </si>
  <si>
    <t>（一社）岡山市老人クラブ連合会</t>
    <rPh sb="4" eb="7">
      <t>オカヤマシ</t>
    </rPh>
    <rPh sb="7" eb="9">
      <t>ロウジン</t>
    </rPh>
    <rPh sb="12" eb="15">
      <t>レンゴウカイ</t>
    </rPh>
    <phoneticPr fontId="2"/>
  </si>
  <si>
    <t>公共施設等整備基金</t>
  </si>
  <si>
    <t>庁舎整備基金</t>
  </si>
  <si>
    <t>一般廃棄物処理施設整備基金</t>
  </si>
  <si>
    <t>地域福祉基金</t>
    <rPh sb="0" eb="2">
      <t>チイキ</t>
    </rPh>
    <rPh sb="2" eb="4">
      <t>フクシ</t>
    </rPh>
    <rPh sb="4" eb="6">
      <t>キキン</t>
    </rPh>
    <phoneticPr fontId="10"/>
  </si>
  <si>
    <t>学校教育施設等整備基金</t>
    <rPh sb="0" eb="2">
      <t>ガッコウ</t>
    </rPh>
    <rPh sb="2" eb="4">
      <t>キョウイク</t>
    </rPh>
    <rPh sb="4" eb="6">
      <t>シセツ</t>
    </rPh>
    <rPh sb="6" eb="7">
      <t>トウ</t>
    </rPh>
    <rPh sb="7" eb="9">
      <t>セイビ</t>
    </rPh>
    <rPh sb="9" eb="11">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</si>
</sst>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765-42C0-9762-271B4B553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55638</c:v>
                </c:pt>
                <c:pt idx="1">
                  <c:v>61674</c:v>
                </c:pt>
                <c:pt idx="2">
                  <c:v>72065</c:v>
                </c:pt>
                <c:pt idx="3">
                  <c:v>71278</c:v>
                </c:pt>
                <c:pt idx="4">
                  <c:v>66057</c:v>
                </c:pt>
              </c:numCache>
            </c:numRef>
          </c:val>
          <c:smooth val="0"/>
          <c:extLst>
            <c:ext xmlns:c16="http://schemas.microsoft.com/office/drawing/2014/chart" uri="{C3380CC4-5D6E-409C-BE32-E72D297353CC}">
              <c16:uniqueId val="{00000001-5765-42C0-9762-271B4B553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5.0999999999999996</c:v>
                </c:pt>
                <c:pt idx="1">
                  <c:v>5.92</c:v>
                </c:pt>
                <c:pt idx="2">
                  <c:v>6.32</c:v>
                </c:pt>
                <c:pt idx="3">
                  <c:v>4.6399999999999997</c:v>
                </c:pt>
                <c:pt idx="4">
                  <c:v>5.16</c:v>
                </c:pt>
              </c:numCache>
            </c:numRef>
          </c:val>
          <c:extLst>
            <c:ext xmlns:c16="http://schemas.microsoft.com/office/drawing/2014/chart" uri="{C3380CC4-5D6E-409C-BE32-E72D297353CC}">
              <c16:uniqueId val="{00000000-32C9-400E-B885-7811E33E72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9.89</c:v>
                </c:pt>
                <c:pt idx="1">
                  <c:v>9.84</c:v>
                </c:pt>
                <c:pt idx="2">
                  <c:v>9.7899999999999991</c:v>
                </c:pt>
                <c:pt idx="3">
                  <c:v>11.07</c:v>
                </c:pt>
                <c:pt idx="4">
                  <c:v>10.039999999999999</c:v>
                </c:pt>
              </c:numCache>
            </c:numRef>
          </c:val>
          <c:extLst>
            <c:ext xmlns:c16="http://schemas.microsoft.com/office/drawing/2014/chart" uri="{C3380CC4-5D6E-409C-BE32-E72D297353CC}">
              <c16:uniqueId val="{00000001-32C9-400E-B885-7811E33E72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-1.38</c:v>
                </c:pt>
                <c:pt idx="2">
                  <c:v>5.16</c:v>
                </c:pt>
                <c:pt idx="3">
                  <c:v>-2.82</c:v>
                </c:pt>
                <c:pt idx="4">
                  <c:v>-0.88</c:v>
                </c:pt>
              </c:numCache>
            </c:numRef>
          </c:val>
          <c:smooth val="0"/>
          <c:extLst>
            <c:ext xmlns:c16="http://schemas.microsoft.com/office/drawing/2014/chart" uri="{C3380CC4-5D6E-409C-BE32-E72D297353CC}">
              <c16:uniqueId val="{00000002-32C9-400E-B885-7811E33E72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A92-4B19-BDB8-F9C2B4EE9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2-4B19-BDB8-F9C2B4EE91D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92-4B19-BDB8-F9C2B4EE91D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7A92-4B19-BDB8-F9C2B4EE91D9}"/>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0.42</c:v>
                </c:pt>
                <c:pt idx="4">
                  <c:v>#N/A</c:v>
                </c:pt>
                <c:pt idx="5">
                  <c:v>0.16</c:v>
                </c:pt>
                <c:pt idx="6">
                  <c:v>#N/A</c:v>
                </c:pt>
                <c:pt idx="7">
                  <c:v>0.11</c:v>
                </c:pt>
                <c:pt idx="8">
                  <c:v>#N/A</c:v>
                </c:pt>
                <c:pt idx="9">
                  <c:v>0.1</c:v>
                </c:pt>
              </c:numCache>
            </c:numRef>
          </c:val>
          <c:extLst>
            <c:ext xmlns:c16="http://schemas.microsoft.com/office/drawing/2014/chart" uri="{C3380CC4-5D6E-409C-BE32-E72D297353CC}">
              <c16:uniqueId val="{00000004-7A92-4B19-BDB8-F9C2B4EE91D9}"/>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0.54</c:v>
                </c:pt>
                <c:pt idx="4">
                  <c:v>#N/A</c:v>
                </c:pt>
                <c:pt idx="5">
                  <c:v>0.5</c:v>
                </c:pt>
                <c:pt idx="6">
                  <c:v>#N/A</c:v>
                </c:pt>
                <c:pt idx="7">
                  <c:v>0.56999999999999995</c:v>
                </c:pt>
                <c:pt idx="8">
                  <c:v>#N/A</c:v>
                </c:pt>
                <c:pt idx="9">
                  <c:v>0.56000000000000005</c:v>
                </c:pt>
              </c:numCache>
            </c:numRef>
          </c:val>
          <c:extLst>
            <c:ext xmlns:c16="http://schemas.microsoft.com/office/drawing/2014/chart" uri="{C3380CC4-5D6E-409C-BE32-E72D297353CC}">
              <c16:uniqueId val="{00000005-7A92-4B19-BDB8-F9C2B4EE91D9}"/>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0.59</c:v>
                </c:pt>
                <c:pt idx="4">
                  <c:v>#N/A</c:v>
                </c:pt>
                <c:pt idx="5">
                  <c:v>0.71</c:v>
                </c:pt>
                <c:pt idx="6">
                  <c:v>#N/A</c:v>
                </c:pt>
                <c:pt idx="7">
                  <c:v>1.0900000000000001</c:v>
                </c:pt>
                <c:pt idx="8">
                  <c:v>#N/A</c:v>
                </c:pt>
                <c:pt idx="9">
                  <c:v>0.66</c:v>
                </c:pt>
              </c:numCache>
            </c:numRef>
          </c:val>
          <c:extLst>
            <c:ext xmlns:c16="http://schemas.microsoft.com/office/drawing/2014/chart" uri="{C3380CC4-5D6E-409C-BE32-E72D297353CC}">
              <c16:uniqueId val="{00000006-7A92-4B19-BDB8-F9C2B4EE91D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1.52</c:v>
                </c:pt>
                <c:pt idx="4">
                  <c:v>#N/A</c:v>
                </c:pt>
                <c:pt idx="5">
                  <c:v>1.52</c:v>
                </c:pt>
                <c:pt idx="6">
                  <c:v>#N/A</c:v>
                </c:pt>
                <c:pt idx="7">
                  <c:v>1.62</c:v>
                </c:pt>
                <c:pt idx="8">
                  <c:v>#N/A</c:v>
                </c:pt>
                <c:pt idx="9">
                  <c:v>1.68</c:v>
                </c:pt>
              </c:numCache>
            </c:numRef>
          </c:val>
          <c:extLst>
            <c:ext xmlns:c16="http://schemas.microsoft.com/office/drawing/2014/chart" uri="{C3380CC4-5D6E-409C-BE32-E72D297353CC}">
              <c16:uniqueId val="{00000007-7A92-4B19-BDB8-F9C2B4EE91D9}"/>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c:v>
                </c:pt>
                <c:pt idx="2">
                  <c:v>#N/A</c:v>
                </c:pt>
                <c:pt idx="3">
                  <c:v>4.91</c:v>
                </c:pt>
                <c:pt idx="4">
                  <c:v>#N/A</c:v>
                </c:pt>
                <c:pt idx="5">
                  <c:v>4.38</c:v>
                </c:pt>
                <c:pt idx="6">
                  <c:v>#N/A</c:v>
                </c:pt>
                <c:pt idx="7">
                  <c:v>4.08</c:v>
                </c:pt>
                <c:pt idx="8">
                  <c:v>#N/A</c:v>
                </c:pt>
                <c:pt idx="9">
                  <c:v>3.63</c:v>
                </c:pt>
              </c:numCache>
            </c:numRef>
          </c:val>
          <c:extLst>
            <c:ext xmlns:c16="http://schemas.microsoft.com/office/drawing/2014/chart" uri="{C3380CC4-5D6E-409C-BE32-E72D297353CC}">
              <c16:uniqueId val="{00000008-7A92-4B19-BDB8-F9C2B4EE9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5.44</c:v>
                </c:pt>
                <c:pt idx="2">
                  <c:v>#N/A</c:v>
                </c:pt>
                <c:pt idx="3">
                  <c:v>6.25</c:v>
                </c:pt>
                <c:pt idx="4">
                  <c:v>#N/A</c:v>
                </c:pt>
                <c:pt idx="5">
                  <c:v>6.63</c:v>
                </c:pt>
                <c:pt idx="6">
                  <c:v>#N/A</c:v>
                </c:pt>
                <c:pt idx="7">
                  <c:v>4.95</c:v>
                </c:pt>
                <c:pt idx="8">
                  <c:v>#N/A</c:v>
                </c:pt>
                <c:pt idx="9">
                  <c:v>5.47</c:v>
                </c:pt>
              </c:numCache>
            </c:numRef>
          </c:val>
          <c:extLst>
            <c:ext xmlns:c16="http://schemas.microsoft.com/office/drawing/2014/chart" uri="{C3380CC4-5D6E-409C-BE32-E72D297353CC}">
              <c16:uniqueId val="{00000009-7A92-4B19-BDB8-F9C2B4EE91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30697</c:v>
                </c:pt>
                <c:pt idx="5">
                  <c:v>30515</c:v>
                </c:pt>
                <c:pt idx="8">
                  <c:v>29979</c:v>
                </c:pt>
                <c:pt idx="11">
                  <c:v>29925</c:v>
                </c:pt>
                <c:pt idx="14">
                  <c:v>29696</c:v>
                </c:pt>
              </c:numCache>
            </c:numRef>
          </c:val>
          <c:extLst>
            <c:ext xmlns:c16="http://schemas.microsoft.com/office/drawing/2014/chart" uri="{C3380CC4-5D6E-409C-BE32-E72D297353CC}">
              <c16:uniqueId val="{00000000-8683-42C1-903E-DAF9C8B9AE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3-42C1-903E-DAF9C8B9AE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1261</c:v>
                </c:pt>
                <c:pt idx="3">
                  <c:v>1153</c:v>
                </c:pt>
                <c:pt idx="6">
                  <c:v>1101</c:v>
                </c:pt>
                <c:pt idx="9">
                  <c:v>1066</c:v>
                </c:pt>
                <c:pt idx="12">
                  <c:v>1037</c:v>
                </c:pt>
              </c:numCache>
            </c:numRef>
          </c:val>
          <c:extLst>
            <c:ext xmlns:c16="http://schemas.microsoft.com/office/drawing/2014/chart" uri="{C3380CC4-5D6E-409C-BE32-E72D297353CC}">
              <c16:uniqueId val="{00000002-8683-42C1-903E-DAF9C8B9AE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25</c:v>
                </c:pt>
                <c:pt idx="6">
                  <c:v>22</c:v>
                </c:pt>
                <c:pt idx="9">
                  <c:v>21</c:v>
                </c:pt>
                <c:pt idx="12">
                  <c:v>22</c:v>
                </c:pt>
              </c:numCache>
            </c:numRef>
          </c:val>
          <c:extLst>
            <c:ext xmlns:c16="http://schemas.microsoft.com/office/drawing/2014/chart" uri="{C3380CC4-5D6E-409C-BE32-E72D297353CC}">
              <c16:uniqueId val="{00000003-8683-42C1-903E-DAF9C8B9AE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6001</c:v>
                </c:pt>
                <c:pt idx="3">
                  <c:v>6214</c:v>
                </c:pt>
                <c:pt idx="6">
                  <c:v>6001</c:v>
                </c:pt>
                <c:pt idx="9">
                  <c:v>5860</c:v>
                </c:pt>
                <c:pt idx="12">
                  <c:v>5791</c:v>
                </c:pt>
              </c:numCache>
            </c:numRef>
          </c:val>
          <c:extLst>
            <c:ext xmlns:c16="http://schemas.microsoft.com/office/drawing/2014/chart" uri="{C3380CC4-5D6E-409C-BE32-E72D297353CC}">
              <c16:uniqueId val="{00000004-8683-42C1-903E-DAF9C8B9AE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3030</c:v>
                </c:pt>
                <c:pt idx="3">
                  <c:v>3175</c:v>
                </c:pt>
                <c:pt idx="6">
                  <c:v>3333</c:v>
                </c:pt>
                <c:pt idx="9">
                  <c:v>3333</c:v>
                </c:pt>
                <c:pt idx="12">
                  <c:v>3333</c:v>
                </c:pt>
              </c:numCache>
            </c:numRef>
          </c:val>
          <c:extLst>
            <c:ext xmlns:c16="http://schemas.microsoft.com/office/drawing/2014/chart" uri="{C3380CC4-5D6E-409C-BE32-E72D297353CC}">
              <c16:uniqueId val="{00000005-8683-42C1-903E-DAF9C8B9AE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3-42C1-903E-DAF9C8B9AE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29175</c:v>
                </c:pt>
                <c:pt idx="3">
                  <c:v>29067</c:v>
                </c:pt>
                <c:pt idx="6">
                  <c:v>29255</c:v>
                </c:pt>
                <c:pt idx="9">
                  <c:v>29989</c:v>
                </c:pt>
                <c:pt idx="12">
                  <c:v>30996</c:v>
                </c:pt>
              </c:numCache>
            </c:numRef>
          </c:val>
          <c:extLst>
            <c:ext xmlns:c16="http://schemas.microsoft.com/office/drawing/2014/chart" uri="{C3380CC4-5D6E-409C-BE32-E72D297353CC}">
              <c16:uniqueId val="{00000007-8683-42C1-903E-DAF9C8B9AE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8797</c:v>
                </c:pt>
                <c:pt idx="2">
                  <c:v>#N/A</c:v>
                </c:pt>
                <c:pt idx="3">
                  <c:v>#N/A</c:v>
                </c:pt>
                <c:pt idx="4">
                  <c:v>9119</c:v>
                </c:pt>
                <c:pt idx="5">
                  <c:v>#N/A</c:v>
                </c:pt>
                <c:pt idx="6">
                  <c:v>#N/A</c:v>
                </c:pt>
                <c:pt idx="7">
                  <c:v>9733</c:v>
                </c:pt>
                <c:pt idx="8">
                  <c:v>#N/A</c:v>
                </c:pt>
                <c:pt idx="9">
                  <c:v>#N/A</c:v>
                </c:pt>
                <c:pt idx="10">
                  <c:v>10344</c:v>
                </c:pt>
                <c:pt idx="11">
                  <c:v>#N/A</c:v>
                </c:pt>
                <c:pt idx="12">
                  <c:v>#N/A</c:v>
                </c:pt>
                <c:pt idx="13">
                  <c:v>11483</c:v>
                </c:pt>
                <c:pt idx="14">
                  <c:v>#N/A</c:v>
                </c:pt>
              </c:numCache>
            </c:numRef>
          </c:val>
          <c:smooth val="0"/>
          <c:extLst>
            <c:ext xmlns:c16="http://schemas.microsoft.com/office/drawing/2014/chart" uri="{C3380CC4-5D6E-409C-BE32-E72D297353CC}">
              <c16:uniqueId val="{00000008-8683-42C1-903E-DAF9C8B9AE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376864</c:v>
                </c:pt>
                <c:pt idx="5">
                  <c:v>387164</c:v>
                </c:pt>
                <c:pt idx="8">
                  <c:v>401717</c:v>
                </c:pt>
                <c:pt idx="11">
                  <c:v>407644</c:v>
                </c:pt>
                <c:pt idx="14">
                  <c:v>410304</c:v>
                </c:pt>
              </c:numCache>
            </c:numRef>
          </c:val>
          <c:extLst>
            <c:ext xmlns:c16="http://schemas.microsoft.com/office/drawing/2014/chart" uri="{C3380CC4-5D6E-409C-BE32-E72D297353CC}">
              <c16:uniqueId val="{00000000-EA10-42E3-9935-A5F24C055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66858</c:v>
                </c:pt>
                <c:pt idx="5">
                  <c:v>66437</c:v>
                </c:pt>
                <c:pt idx="8">
                  <c:v>68792</c:v>
                </c:pt>
                <c:pt idx="11">
                  <c:v>69819</c:v>
                </c:pt>
                <c:pt idx="14">
                  <c:v>70210</c:v>
                </c:pt>
              </c:numCache>
            </c:numRef>
          </c:val>
          <c:extLst>
            <c:ext xmlns:c16="http://schemas.microsoft.com/office/drawing/2014/chart" uri="{C3380CC4-5D6E-409C-BE32-E72D297353CC}">
              <c16:uniqueId val="{00000001-EA10-42E3-9935-A5F24C055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79920</c:v>
                </c:pt>
                <c:pt idx="5">
                  <c:v>82649</c:v>
                </c:pt>
                <c:pt idx="8">
                  <c:v>97448</c:v>
                </c:pt>
                <c:pt idx="11">
                  <c:v>103745</c:v>
                </c:pt>
                <c:pt idx="14">
                  <c:v>105775</c:v>
                </c:pt>
              </c:numCache>
            </c:numRef>
          </c:val>
          <c:extLst>
            <c:ext xmlns:c16="http://schemas.microsoft.com/office/drawing/2014/chart" uri="{C3380CC4-5D6E-409C-BE32-E72D297353CC}">
              <c16:uniqueId val="{00000002-EA10-42E3-9935-A5F24C055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10-42E3-9935-A5F24C055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10-42E3-9935-A5F24C055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1467</c:v>
                </c:pt>
                <c:pt idx="3">
                  <c:v>356</c:v>
                </c:pt>
                <c:pt idx="6">
                  <c:v>2</c:v>
                </c:pt>
                <c:pt idx="9">
                  <c:v>3</c:v>
                </c:pt>
                <c:pt idx="12">
                  <c:v>12</c:v>
                </c:pt>
              </c:numCache>
            </c:numRef>
          </c:val>
          <c:extLst>
            <c:ext xmlns:c16="http://schemas.microsoft.com/office/drawing/2014/chart" uri="{C3380CC4-5D6E-409C-BE32-E72D297353CC}">
              <c16:uniqueId val="{00000005-EA10-42E3-9935-A5F24C055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57569</c:v>
                </c:pt>
                <c:pt idx="3">
                  <c:v>56832</c:v>
                </c:pt>
                <c:pt idx="6">
                  <c:v>56281</c:v>
                </c:pt>
                <c:pt idx="9">
                  <c:v>53994</c:v>
                </c:pt>
                <c:pt idx="12">
                  <c:v>55900</c:v>
                </c:pt>
              </c:numCache>
            </c:numRef>
          </c:val>
          <c:extLst>
            <c:ext xmlns:c16="http://schemas.microsoft.com/office/drawing/2014/chart" uri="{C3380CC4-5D6E-409C-BE32-E72D297353CC}">
              <c16:uniqueId val="{00000006-EA10-42E3-9935-A5F24C055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149</c:v>
                </c:pt>
                <c:pt idx="3">
                  <c:v>127</c:v>
                </c:pt>
                <c:pt idx="6">
                  <c:v>122</c:v>
                </c:pt>
                <c:pt idx="9">
                  <c:v>112</c:v>
                </c:pt>
                <c:pt idx="12">
                  <c:v>97</c:v>
                </c:pt>
              </c:numCache>
            </c:numRef>
          </c:val>
          <c:extLst>
            <c:ext xmlns:c16="http://schemas.microsoft.com/office/drawing/2014/chart" uri="{C3380CC4-5D6E-409C-BE32-E72D297353CC}">
              <c16:uniqueId val="{00000007-EA10-42E3-9935-A5F24C055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95474</c:v>
                </c:pt>
                <c:pt idx="3">
                  <c:v>92894</c:v>
                </c:pt>
                <c:pt idx="6">
                  <c:v>92410</c:v>
                </c:pt>
                <c:pt idx="9">
                  <c:v>90229</c:v>
                </c:pt>
                <c:pt idx="12">
                  <c:v>85647</c:v>
                </c:pt>
              </c:numCache>
            </c:numRef>
          </c:val>
          <c:extLst>
            <c:ext xmlns:c16="http://schemas.microsoft.com/office/drawing/2014/chart" uri="{C3380CC4-5D6E-409C-BE32-E72D297353CC}">
              <c16:uniqueId val="{00000008-EA10-42E3-9935-A5F24C055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14919</c:v>
                </c:pt>
                <c:pt idx="3">
                  <c:v>14750</c:v>
                </c:pt>
                <c:pt idx="6">
                  <c:v>14453</c:v>
                </c:pt>
                <c:pt idx="9">
                  <c:v>13915</c:v>
                </c:pt>
                <c:pt idx="12">
                  <c:v>13777</c:v>
                </c:pt>
              </c:numCache>
            </c:numRef>
          </c:val>
          <c:extLst>
            <c:ext xmlns:c16="http://schemas.microsoft.com/office/drawing/2014/chart" uri="{C3380CC4-5D6E-409C-BE32-E72D297353CC}">
              <c16:uniqueId val="{00000009-EA10-42E3-9935-A5F24C055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352657</c:v>
                </c:pt>
                <c:pt idx="3">
                  <c:v>363236</c:v>
                </c:pt>
                <c:pt idx="6">
                  <c:v>372560</c:v>
                </c:pt>
                <c:pt idx="9">
                  <c:v>377959</c:v>
                </c:pt>
                <c:pt idx="12">
                  <c:v>372071</c:v>
                </c:pt>
              </c:numCache>
            </c:numRef>
          </c:val>
          <c:extLst>
            <c:ext xmlns:c16="http://schemas.microsoft.com/office/drawing/2014/chart" uri="{C3380CC4-5D6E-409C-BE32-E72D297353CC}">
              <c16:uniqueId val="{0000000A-EA10-42E3-9935-A5F24C055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10-42E3-9935-A5F24C055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20736</c:v>
                </c:pt>
                <c:pt idx="1">
                  <c:v>22840</c:v>
                </c:pt>
                <c:pt idx="2">
                  <c:v>21047</c:v>
                </c:pt>
              </c:numCache>
            </c:numRef>
          </c:val>
          <c:extLst>
            <c:ext xmlns:c16="http://schemas.microsoft.com/office/drawing/2014/chart" uri="{C3380CC4-5D6E-409C-BE32-E72D297353CC}">
              <c16:uniqueId val="{00000000-86CF-41F6-BA5A-C026581D5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1477</c:v>
                </c:pt>
                <c:pt idx="1">
                  <c:v>1529</c:v>
                </c:pt>
                <c:pt idx="2">
                  <c:v>1584</c:v>
                </c:pt>
              </c:numCache>
            </c:numRef>
          </c:val>
          <c:extLst>
            <c:ext xmlns:c16="http://schemas.microsoft.com/office/drawing/2014/chart" uri="{C3380CC4-5D6E-409C-BE32-E72D297353CC}">
              <c16:uniqueId val="{00000001-86CF-41F6-BA5A-C026581D5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37310</c:v>
                </c:pt>
                <c:pt idx="1">
                  <c:v>41536</c:v>
                </c:pt>
                <c:pt idx="2">
                  <c:v>45317</c:v>
                </c:pt>
              </c:numCache>
            </c:numRef>
          </c:val>
          <c:extLst>
            <c:ext xmlns:c16="http://schemas.microsoft.com/office/drawing/2014/chart" uri="{C3380CC4-5D6E-409C-BE32-E72D297353CC}">
              <c16:uniqueId val="{00000002-86CF-41F6-BA5A-C026581D5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市町村民税の納税義務者数の増等により基準財政収入額が増加し、また、単位費用の増等により基準財政需要額も増加しました。令和５年度の単年度の財政力指数は令和４年度の同指数から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令和５年度は、臨時財政対策債償還基金費による普通交付税の増など経常一般財源の増がありましたが、子ども医療費助成制度の拡充や障害者支援に要する経常経費の増などにより前年度から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53700"/>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100601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27686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9360"/>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936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153162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63246</xdr:rowOff>
    </xdr:from>
    <xdr:to>
      <xdr:col>11</xdr:col>
      <xdr:colOff>82550</xdr:colOff>
      <xdr:row>65</xdr:row>
      <xdr:rowOff>164846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令和５年度は、新型コロナウイルス感染症対策に係る事業費の減少等により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人当たり決算額は低下していますが、類似団体内平均値も低下しており、同等の水準を維持しています。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88054</xdr:rowOff>
    </xdr:from>
    <xdr:to>
      <xdr:col>23</xdr:col>
      <xdr:colOff>133350</xdr:colOff>
      <xdr:row>86</xdr:row>
      <xdr:rowOff>89776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1304"/>
          <a:ext cx="838200" cy="1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91357</xdr:rowOff>
    </xdr:from>
    <xdr:to>
      <xdr:col>19</xdr:col>
      <xdr:colOff>133350</xdr:colOff>
      <xdr:row>86</xdr:row>
      <xdr:rowOff>89776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93157"/>
          <a:ext cx="889000" cy="3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26053</xdr:rowOff>
    </xdr:from>
    <xdr:to>
      <xdr:col>15</xdr:col>
      <xdr:colOff>82550</xdr:colOff>
      <xdr:row>84</xdr:row>
      <xdr:rowOff>91357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6403"/>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1894</xdr:rowOff>
    </xdr:from>
    <xdr:to>
      <xdr:col>11</xdr:col>
      <xdr:colOff>31750</xdr:colOff>
      <xdr:row>83</xdr:row>
      <xdr:rowOff>26053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9344"/>
          <a:ext cx="889000" cy="3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37254</xdr:rowOff>
    </xdr:from>
    <xdr:to>
      <xdr:col>23</xdr:col>
      <xdr:colOff>184150</xdr:colOff>
      <xdr:row>85</xdr:row>
      <xdr:rowOff>138854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38976</xdr:rowOff>
    </xdr:from>
    <xdr:to>
      <xdr:col>19</xdr:col>
      <xdr:colOff>184150</xdr:colOff>
      <xdr:row>86</xdr:row>
      <xdr:rowOff>140576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150753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40557</xdr:rowOff>
    </xdr:from>
    <xdr:to>
      <xdr:col>15</xdr:col>
      <xdr:colOff>133350</xdr:colOff>
      <xdr:row>84</xdr:row>
      <xdr:rowOff>142157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146703</xdr:rowOff>
    </xdr:from>
    <xdr:to>
      <xdr:col>11</xdr:col>
      <xdr:colOff>82550</xdr:colOff>
      <xdr:row>83</xdr:row>
      <xdr:rowOff>76853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122544</xdr:rowOff>
    </xdr:from>
    <xdr:to>
      <xdr:col>7</xdr:col>
      <xdr:colOff>31750</xdr:colOff>
      <xdr:row>81</xdr:row>
      <xdr:rowOff>52694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本市は、令和４年度から高齢層職員の昇給停止措置を実施し、国家公務員に準じた昇給制度としていますが、令和５年度（令和５年４月１日時点）のラスパイレス指数は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で、前年度の指数から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87630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762</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143256</xdr:rowOff>
    </xdr:from>
    <xdr:to>
      <xdr:col>72</xdr:col>
      <xdr:colOff>203200</xdr:colOff>
      <xdr:row>64</xdr:row>
      <xdr:rowOff>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63</xdr:row>
      <xdr:rowOff>143256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121412</xdr:rowOff>
    </xdr:from>
    <xdr:to>
      <xdr:col>73</xdr:col>
      <xdr:colOff>44450</xdr:colOff>
      <xdr:row>64</xdr:row>
      <xdr:rowOff>51562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87884</xdr:rowOff>
    </xdr:from>
    <xdr:to>
      <xdr:col>64</xdr:col>
      <xdr:colOff>152400</xdr:colOff>
      <xdr:row>62</xdr:row>
      <xdr:rowOff>18034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借入額の増加により元利償還金が増加したことなどにより、前年度比で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令和４年度に比べ、長寿命化事業や大規模事業に伴い地方債償還額が増加し、元利償還金等に係る都市計画税等の特定財源が減少したことなどにより、単年度の指標は上昇しています。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73378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91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33161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73378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また、令和４年度は消防団員の年額報酬改定に伴う増等により増加しました。</a:t>
          </a:r>
        </a:p>
        <a:p>
          <a:r>
            <a:rPr kumimoji="1" lang="ja-JP" altLang="en-US" sz="1300">
              <a:latin typeface="ＭＳ Ｐゴシック" panose="020B0600070205080204" pitchFamily="50" charset="-128"/>
              <a:ea typeface="ＭＳ Ｐゴシック" panose="020B0600070205080204" pitchFamily="50" charset="-128"/>
            </a:rPr>
            <a:t>　令和５年度は、退職手当の減等により低下しました。類似団体と比較すると、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40</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40</xdr:row>
      <xdr:rowOff>63500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令和５年度は経常一般財源が増加した一方で、プラスチック資源分別回収に要する経費の増等により経常経費充当一般財源が増加したため、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170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令和５年度は経常一般財源が増加した一方で、経常経費充当一般財源が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百万円増加したことで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ポイント上昇しました。これは、介護保険費特別会計への繰出金の増や、療養給付費負担金の増等によるものです。類似団体平均と同水準を維持しております。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55</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百万円増加しましたが、経常一般財源も増加したことで、前年度同値となりました。</a:t>
          </a:r>
        </a:p>
        <a:p>
          <a:r>
            <a:rPr kumimoji="1" lang="ja-JP" altLang="en-US" sz="1300">
              <a:latin typeface="ＭＳ Ｐゴシック" panose="020B0600070205080204" pitchFamily="50" charset="-128"/>
              <a:ea typeface="ＭＳ Ｐゴシック" panose="020B0600070205080204" pitchFamily="50" charset="-128"/>
            </a:rPr>
            <a:t>　類似団体内平均値が上昇している中、類似団体内平均値よりも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ポイント低くなっています。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令和５年度は、経常一般財源が増加した一方で、公債費全体としては前年より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類似団体平均を下回っており、引き続き、建設事業の重点化や進度調整により、公債費の健全な水準の維持に努めます。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71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75</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令和３年度は普通交付税等の臨時的な増等により前年度比で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ポイント低下し、令和４年度は物価高騰による光熱費の増等により前年度比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81</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71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13352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41275</xdr:rowOff>
    </xdr:from>
    <xdr:to>
      <xdr:col>82</xdr:col>
      <xdr:colOff>196850</xdr:colOff>
      <xdr:row>81</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146050</xdr:rowOff>
    </xdr:from>
    <xdr:to>
      <xdr:col>82</xdr:col>
      <xdr:colOff>107950</xdr:colOff>
      <xdr:row>75</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83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57802</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85725</xdr:rowOff>
    </xdr:from>
    <xdr:to>
      <xdr:col>82</xdr:col>
      <xdr:colOff>158750</xdr:colOff>
      <xdr:row>78</xdr:row>
      <xdr:rowOff>15875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528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xdr:rowOff>
    </xdr:from>
    <xdr:to>
      <xdr:col>73</xdr:col>
      <xdr:colOff>180975</xdr:colOff>
      <xdr:row>75</xdr:row>
      <xdr:rowOff>69850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528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85725</xdr:rowOff>
    </xdr:from>
    <xdr:to>
      <xdr:col>74</xdr:col>
      <xdr:colOff>31750</xdr:colOff>
      <xdr:row>76</xdr:row>
      <xdr:rowOff>15875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00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95250</xdr:rowOff>
    </xdr:from>
    <xdr:to>
      <xdr:col>78</xdr:col>
      <xdr:colOff>120650</xdr:colOff>
      <xdr:row>75</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35577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133350</xdr:rowOff>
    </xdr:from>
    <xdr:to>
      <xdr:col>74</xdr:col>
      <xdr:colOff>31750</xdr:colOff>
      <xdr:row>73</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106540</xdr:rowOff>
    </xdr:from>
    <xdr:to>
      <xdr:col>29</xdr:col>
      <xdr:colOff>127000</xdr:colOff>
      <xdr:row>13</xdr:row>
      <xdr:rowOff>166967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3015"/>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166967</xdr:rowOff>
    </xdr:from>
    <xdr:to>
      <xdr:col>26</xdr:col>
      <xdr:colOff>50800</xdr:colOff>
      <xdr:row>14</xdr:row>
      <xdr:rowOff>35446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3442"/>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35446</xdr:rowOff>
    </xdr:from>
    <xdr:to>
      <xdr:col>22</xdr:col>
      <xdr:colOff>114300</xdr:colOff>
      <xdr:row>14</xdr:row>
      <xdr:rowOff>56324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56324</xdr:rowOff>
    </xdr:from>
    <xdr:to>
      <xdr:col>18</xdr:col>
      <xdr:colOff>177800</xdr:colOff>
      <xdr:row>15</xdr:row>
      <xdr:rowOff>1194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55740</xdr:rowOff>
    </xdr:from>
    <xdr:to>
      <xdr:col>29</xdr:col>
      <xdr:colOff>177800</xdr:colOff>
      <xdr:row>13</xdr:row>
      <xdr:rowOff>157340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72267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116167</xdr:rowOff>
    </xdr:from>
    <xdr:to>
      <xdr:col>26</xdr:col>
      <xdr:colOff>101600</xdr:colOff>
      <xdr:row>14</xdr:row>
      <xdr:rowOff>46317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56494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156096</xdr:rowOff>
    </xdr:from>
    <xdr:to>
      <xdr:col>22</xdr:col>
      <xdr:colOff>165100</xdr:colOff>
      <xdr:row>14</xdr:row>
      <xdr:rowOff>86246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96423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5524</xdr:rowOff>
    </xdr:from>
    <xdr:to>
      <xdr:col>19</xdr:col>
      <xdr:colOff>38100</xdr:colOff>
      <xdr:row>14</xdr:row>
      <xdr:rowOff>107124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117301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121844</xdr:rowOff>
    </xdr:from>
    <xdr:to>
      <xdr:col>15</xdr:col>
      <xdr:colOff>101600</xdr:colOff>
      <xdr:row>15</xdr:row>
      <xdr:rowOff>51994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319939</xdr:rowOff>
    </xdr:from>
    <xdr:to>
      <xdr:col>29</xdr:col>
      <xdr:colOff>127000</xdr:colOff>
      <xdr:row>36</xdr:row>
      <xdr:rowOff>41846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0289"/>
          <a:ext cx="647700" cy="6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41846</xdr:rowOff>
    </xdr:from>
    <xdr:to>
      <xdr:col>26</xdr:col>
      <xdr:colOff>50800</xdr:colOff>
      <xdr:row>36</xdr:row>
      <xdr:rowOff>76936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5096"/>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76936</xdr:rowOff>
    </xdr:from>
    <xdr:to>
      <xdr:col>22</xdr:col>
      <xdr:colOff>114300</xdr:colOff>
      <xdr:row>36</xdr:row>
      <xdr:rowOff>112675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112675</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269139</xdr:rowOff>
    </xdr:from>
    <xdr:to>
      <xdr:col>29</xdr:col>
      <xdr:colOff>177800</xdr:colOff>
      <xdr:row>36</xdr:row>
      <xdr:rowOff>27839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241216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333946</xdr:rowOff>
    </xdr:from>
    <xdr:to>
      <xdr:col>26</xdr:col>
      <xdr:colOff>101600</xdr:colOff>
      <xdr:row>36</xdr:row>
      <xdr:rowOff>92646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77423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26136</xdr:rowOff>
    </xdr:from>
    <xdr:to>
      <xdr:col>22</xdr:col>
      <xdr:colOff>165100</xdr:colOff>
      <xdr:row>36</xdr:row>
      <xdr:rowOff>127736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112513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61875</xdr:rowOff>
    </xdr:from>
    <xdr:to>
      <xdr:col>19</xdr:col>
      <xdr:colOff>38100</xdr:colOff>
      <xdr:row>36</xdr:row>
      <xdr:rowOff>163475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148252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79743</xdr:rowOff>
    </xdr:from>
    <xdr:to>
      <xdr:col>15</xdr:col>
      <xdr:colOff>101600</xdr:colOff>
      <xdr:row>37</xdr:row>
      <xdr:rowOff>9893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142253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8836"/>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103886</xdr:rowOff>
    </xdr:from>
    <xdr:to>
      <xdr:col>19</xdr:col>
      <xdr:colOff>177800</xdr:colOff>
      <xdr:row>31</xdr:row>
      <xdr:rowOff>146024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8836"/>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146024</xdr:rowOff>
    </xdr:from>
    <xdr:to>
      <xdr:col>15</xdr:col>
      <xdr:colOff>50800</xdr:colOff>
      <xdr:row>32</xdr:row>
      <xdr:rowOff>1816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1816</xdr:rowOff>
    </xdr:from>
    <xdr:to>
      <xdr:col>10</xdr:col>
      <xdr:colOff>114300</xdr:colOff>
      <xdr:row>32</xdr:row>
      <xdr:rowOff>155854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91453</xdr:rowOff>
    </xdr:from>
    <xdr:to>
      <xdr:col>24</xdr:col>
      <xdr:colOff>114300</xdr:colOff>
      <xdr:row>32</xdr:row>
      <xdr:rowOff>21603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114330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53086</xdr:rowOff>
    </xdr:from>
    <xdr:to>
      <xdr:col>20</xdr:col>
      <xdr:colOff>38100</xdr:colOff>
      <xdr:row>31</xdr:row>
      <xdr:rowOff>154686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171213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95224</xdr:rowOff>
    </xdr:from>
    <xdr:to>
      <xdr:col>15</xdr:col>
      <xdr:colOff>101600</xdr:colOff>
      <xdr:row>32</xdr:row>
      <xdr:rowOff>25374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41901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122466</xdr:rowOff>
    </xdr:from>
    <xdr:to>
      <xdr:col>10</xdr:col>
      <xdr:colOff>165100</xdr:colOff>
      <xdr:row>32</xdr:row>
      <xdr:rowOff>52616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69143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105054</xdr:rowOff>
    </xdr:from>
    <xdr:to>
      <xdr:col>6</xdr:col>
      <xdr:colOff>38100</xdr:colOff>
      <xdr:row>33</xdr:row>
      <xdr:rowOff>35204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51731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110706</xdr:rowOff>
    </xdr:from>
    <xdr:to>
      <xdr:col>24</xdr:col>
      <xdr:colOff>63500</xdr:colOff>
      <xdr:row>56</xdr:row>
      <xdr:rowOff>7150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69006"/>
          <a:ext cx="8382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110706</xdr:rowOff>
    </xdr:from>
    <xdr:to>
      <xdr:col>19</xdr:col>
      <xdr:colOff>177800</xdr:colOff>
      <xdr:row>56</xdr:row>
      <xdr:rowOff>30276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69006"/>
          <a:ext cx="889000" cy="2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30276</xdr:rowOff>
    </xdr:from>
    <xdr:to>
      <xdr:col>15</xdr:col>
      <xdr:colOff>50800</xdr:colOff>
      <xdr:row>57</xdr:row>
      <xdr:rowOff>62014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476"/>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62014</xdr:rowOff>
    </xdr:from>
    <xdr:to>
      <xdr:col>10</xdr:col>
      <xdr:colOff>114300</xdr:colOff>
      <xdr:row>58</xdr:row>
      <xdr:rowOff>65139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4664"/>
          <a:ext cx="889000" cy="1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127800</xdr:rowOff>
    </xdr:from>
    <xdr:to>
      <xdr:col>24</xdr:col>
      <xdr:colOff>114300</xdr:colOff>
      <xdr:row>56</xdr:row>
      <xdr:rowOff>57950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106227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59906</xdr:rowOff>
    </xdr:from>
    <xdr:to>
      <xdr:col>20</xdr:col>
      <xdr:colOff>38100</xdr:colOff>
      <xdr:row>54</xdr:row>
      <xdr:rowOff>161506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150926</xdr:rowOff>
    </xdr:from>
    <xdr:to>
      <xdr:col>15</xdr:col>
      <xdr:colOff>101600</xdr:colOff>
      <xdr:row>56</xdr:row>
      <xdr:rowOff>81076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72203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11214</xdr:rowOff>
    </xdr:from>
    <xdr:to>
      <xdr:col>10</xdr:col>
      <xdr:colOff>165100</xdr:colOff>
      <xdr:row>57</xdr:row>
      <xdr:rowOff>112814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103941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14339</xdr:rowOff>
    </xdr:from>
    <xdr:to>
      <xdr:col>6</xdr:col>
      <xdr:colOff>38100</xdr:colOff>
      <xdr:row>58</xdr:row>
      <xdr:rowOff>115939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80918</xdr:rowOff>
    </xdr:from>
    <xdr:to>
      <xdr:col>24</xdr:col>
      <xdr:colOff>63500</xdr:colOff>
      <xdr:row>76</xdr:row>
      <xdr:rowOff>129032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11118"/>
          <a:ext cx="8382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129032</xdr:rowOff>
    </xdr:from>
    <xdr:to>
      <xdr:col>19</xdr:col>
      <xdr:colOff>177800</xdr:colOff>
      <xdr:row>77</xdr:row>
      <xdr:rowOff>14949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9232"/>
          <a:ext cx="8890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14949</xdr:rowOff>
    </xdr:from>
    <xdr:to>
      <xdr:col>15</xdr:col>
      <xdr:colOff>50800</xdr:colOff>
      <xdr:row>77</xdr:row>
      <xdr:rowOff>35742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20610</xdr:rowOff>
    </xdr:from>
    <xdr:to>
      <xdr:col>10</xdr:col>
      <xdr:colOff>114300</xdr:colOff>
      <xdr:row>77</xdr:row>
      <xdr:rowOff>35742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30118</xdr:rowOff>
    </xdr:from>
    <xdr:to>
      <xdr:col>24</xdr:col>
      <xdr:colOff>114300</xdr:colOff>
      <xdr:row>76</xdr:row>
      <xdr:rowOff>131718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52994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78232</xdr:rowOff>
    </xdr:from>
    <xdr:to>
      <xdr:col>20</xdr:col>
      <xdr:colOff>38100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170959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20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135599</xdr:rowOff>
    </xdr:from>
    <xdr:to>
      <xdr:col>15</xdr:col>
      <xdr:colOff>101600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156392</xdr:rowOff>
    </xdr:from>
    <xdr:to>
      <xdr:col>10</xdr:col>
      <xdr:colOff>165100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141260</xdr:rowOff>
    </xdr:from>
    <xdr:to>
      <xdr:col>6</xdr:col>
      <xdr:colOff>38100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137502</xdr:rowOff>
    </xdr:from>
    <xdr:to>
      <xdr:col>24</xdr:col>
      <xdr:colOff>63500</xdr:colOff>
      <xdr:row>98</xdr:row>
      <xdr:rowOff>74506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68152"/>
          <a:ext cx="8382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102384</xdr:rowOff>
    </xdr:from>
    <xdr:to>
      <xdr:col>19</xdr:col>
      <xdr:colOff>177800</xdr:colOff>
      <xdr:row>98</xdr:row>
      <xdr:rowOff>74506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733034"/>
          <a:ext cx="889000" cy="1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102384</xdr:rowOff>
    </xdr:from>
    <xdr:to>
      <xdr:col>15</xdr:col>
      <xdr:colOff>50800</xdr:colOff>
      <xdr:row>99</xdr:row>
      <xdr:rowOff>85925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33034"/>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85925</xdr:rowOff>
    </xdr:from>
    <xdr:to>
      <xdr:col>10</xdr:col>
      <xdr:colOff>114300</xdr:colOff>
      <xdr:row>99</xdr:row>
      <xdr:rowOff>130110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7059475"/>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86702</xdr:rowOff>
    </xdr:from>
    <xdr:to>
      <xdr:col>24</xdr:col>
      <xdr:colOff>114300</xdr:colOff>
      <xdr:row>98</xdr:row>
      <xdr:rowOff>16852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65129</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9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23706</xdr:rowOff>
    </xdr:from>
    <xdr:to>
      <xdr:col>20</xdr:col>
      <xdr:colOff>38100</xdr:colOff>
      <xdr:row>98</xdr:row>
      <xdr:rowOff>125306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116433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91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51584</xdr:rowOff>
    </xdr:from>
    <xdr:to>
      <xdr:col>15</xdr:col>
      <xdr:colOff>101600</xdr:colOff>
      <xdr:row>97</xdr:row>
      <xdr:rowOff>153184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144311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7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35125</xdr:rowOff>
    </xdr:from>
    <xdr:to>
      <xdr:col>10</xdr:col>
      <xdr:colOff>165100</xdr:colOff>
      <xdr:row>99</xdr:row>
      <xdr:rowOff>136725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70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127852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710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79310</xdr:rowOff>
    </xdr:from>
    <xdr:to>
      <xdr:col>6</xdr:col>
      <xdr:colOff>38100</xdr:colOff>
      <xdr:row>100</xdr:row>
      <xdr:rowOff>9460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70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100</xdr:row>
      <xdr:rowOff>587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714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38</xdr:row>
      <xdr:rowOff>127229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639573"/>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124473</xdr:rowOff>
    </xdr:from>
    <xdr:to>
      <xdr:col>50</xdr:col>
      <xdr:colOff>114300</xdr:colOff>
      <xdr:row>39</xdr:row>
      <xdr:rowOff>35154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3957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35154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53658</xdr:rowOff>
    </xdr:from>
    <xdr:to>
      <xdr:col>41</xdr:col>
      <xdr:colOff>50800</xdr:colOff>
      <xdr:row>39</xdr:row>
      <xdr:rowOff>81331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76429</xdr:rowOff>
    </xdr:from>
    <xdr:to>
      <xdr:col>55</xdr:col>
      <xdr:colOff>50800</xdr:colOff>
      <xdr:row>39</xdr:row>
      <xdr:rowOff>6579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54856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73673</xdr:rowOff>
    </xdr:from>
    <xdr:to>
      <xdr:col>50</xdr:col>
      <xdr:colOff>165100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166400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155804</xdr:rowOff>
    </xdr:from>
    <xdr:to>
      <xdr:col>46</xdr:col>
      <xdr:colOff>38100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2858</xdr:rowOff>
    </xdr:from>
    <xdr:to>
      <xdr:col>41</xdr:col>
      <xdr:colOff>101600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30531</xdr:rowOff>
    </xdr:from>
    <xdr:to>
      <xdr:col>36</xdr:col>
      <xdr:colOff>165100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96304</xdr:rowOff>
    </xdr:from>
    <xdr:to>
      <xdr:col>55</xdr:col>
      <xdr:colOff>0</xdr:colOff>
      <xdr:row>54</xdr:row>
      <xdr:rowOff>24314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83154"/>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81312</xdr:rowOff>
    </xdr:from>
    <xdr:to>
      <xdr:col>50</xdr:col>
      <xdr:colOff>114300</xdr:colOff>
      <xdr:row>53</xdr:row>
      <xdr:rowOff>96304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68162"/>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81312</xdr:rowOff>
    </xdr:from>
    <xdr:to>
      <xdr:col>45</xdr:col>
      <xdr:colOff>177800</xdr:colOff>
      <xdr:row>54</xdr:row>
      <xdr:rowOff>107810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8162"/>
          <a:ext cx="889000" cy="1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107810</xdr:rowOff>
    </xdr:from>
    <xdr:to>
      <xdr:col>41</xdr:col>
      <xdr:colOff>50800</xdr:colOff>
      <xdr:row>55</xdr:row>
      <xdr:rowOff>51346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6611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144964</xdr:rowOff>
    </xdr:from>
    <xdr:to>
      <xdr:col>55</xdr:col>
      <xdr:colOff>50800</xdr:colOff>
      <xdr:row>54</xdr:row>
      <xdr:rowOff>75114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167841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45504</xdr:rowOff>
    </xdr:from>
    <xdr:to>
      <xdr:col>50</xdr:col>
      <xdr:colOff>165100</xdr:colOff>
      <xdr:row>53</xdr:row>
      <xdr:rowOff>147104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163631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9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30512</xdr:rowOff>
    </xdr:from>
    <xdr:to>
      <xdr:col>46</xdr:col>
      <xdr:colOff>38100</xdr:colOff>
      <xdr:row>53</xdr:row>
      <xdr:rowOff>132112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148639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57010</xdr:rowOff>
    </xdr:from>
    <xdr:to>
      <xdr:col>41</xdr:col>
      <xdr:colOff>101600</xdr:colOff>
      <xdr:row>54</xdr:row>
      <xdr:rowOff>158610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3687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546</xdr:rowOff>
    </xdr:from>
    <xdr:to>
      <xdr:col>36</xdr:col>
      <xdr:colOff>165100</xdr:colOff>
      <xdr:row>55</xdr:row>
      <xdr:rowOff>102146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93273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105334</xdr:rowOff>
    </xdr:from>
    <xdr:to>
      <xdr:col>55</xdr:col>
      <xdr:colOff>0</xdr:colOff>
      <xdr:row>75</xdr:row>
      <xdr:rowOff>122860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792634"/>
          <a:ext cx="8382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133680</xdr:rowOff>
    </xdr:from>
    <xdr:to>
      <xdr:col>50</xdr:col>
      <xdr:colOff>114300</xdr:colOff>
      <xdr:row>75</xdr:row>
      <xdr:rowOff>122860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49530"/>
          <a:ext cx="889000" cy="3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133680</xdr:rowOff>
    </xdr:from>
    <xdr:to>
      <xdr:col>45</xdr:col>
      <xdr:colOff>177800</xdr:colOff>
      <xdr:row>74</xdr:row>
      <xdr:rowOff>86055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495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86055</xdr:rowOff>
    </xdr:from>
    <xdr:to>
      <xdr:col>41</xdr:col>
      <xdr:colOff>50800</xdr:colOff>
      <xdr:row>74</xdr:row>
      <xdr:rowOff>108801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335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54534</xdr:rowOff>
    </xdr:from>
    <xdr:to>
      <xdr:col>55</xdr:col>
      <xdr:colOff>50800</xdr:colOff>
      <xdr:row>74</xdr:row>
      <xdr:rowOff>156134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77411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72060</xdr:rowOff>
    </xdr:from>
    <xdr:to>
      <xdr:col>50</xdr:col>
      <xdr:colOff>165100</xdr:colOff>
      <xdr:row>76</xdr:row>
      <xdr:rowOff>2211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30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82880</xdr:rowOff>
    </xdr:from>
    <xdr:to>
      <xdr:col>46</xdr:col>
      <xdr:colOff>38100</xdr:colOff>
      <xdr:row>74</xdr:row>
      <xdr:rowOff>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29557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35255</xdr:rowOff>
    </xdr:from>
    <xdr:to>
      <xdr:col>41</xdr:col>
      <xdr:colOff>101600</xdr:colOff>
      <xdr:row>74</xdr:row>
      <xdr:rowOff>136855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153382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58001</xdr:rowOff>
    </xdr:from>
    <xdr:to>
      <xdr:col>36</xdr:col>
      <xdr:colOff>165100</xdr:colOff>
      <xdr:row>74</xdr:row>
      <xdr:rowOff>159601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7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5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96</xdr:row>
      <xdr:rowOff>54465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169067"/>
          <a:ext cx="838200" cy="3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52767</xdr:rowOff>
    </xdr:from>
    <xdr:to>
      <xdr:col>50</xdr:col>
      <xdr:colOff>114300</xdr:colOff>
      <xdr:row>95</xdr:row>
      <xdr:rowOff>46366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169067"/>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46366</xdr:rowOff>
    </xdr:from>
    <xdr:to>
      <xdr:col>45</xdr:col>
      <xdr:colOff>177800</xdr:colOff>
      <xdr:row>96</xdr:row>
      <xdr:rowOff>62923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62923</xdr:rowOff>
    </xdr:from>
    <xdr:to>
      <xdr:col>41</xdr:col>
      <xdr:colOff>50800</xdr:colOff>
      <xdr:row>97</xdr:row>
      <xdr:rowOff>120726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xdr:rowOff>
    </xdr:from>
    <xdr:to>
      <xdr:col>55</xdr:col>
      <xdr:colOff>50800</xdr:colOff>
      <xdr:row>96</xdr:row>
      <xdr:rowOff>105265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153542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1967</xdr:rowOff>
    </xdr:from>
    <xdr:to>
      <xdr:col>50</xdr:col>
      <xdr:colOff>165100</xdr:colOff>
      <xdr:row>94</xdr:row>
      <xdr:rowOff>103567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8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167016</xdr:rowOff>
    </xdr:from>
    <xdr:to>
      <xdr:col>46</xdr:col>
      <xdr:colOff>38100</xdr:colOff>
      <xdr:row>95</xdr:row>
      <xdr:rowOff>97166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113693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12123</xdr:rowOff>
    </xdr:from>
    <xdr:to>
      <xdr:col>41</xdr:col>
      <xdr:colOff>101600</xdr:colOff>
      <xdr:row>96</xdr:row>
      <xdr:rowOff>113723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69926</xdr:rowOff>
    </xdr:from>
    <xdr:to>
      <xdr:col>36</xdr:col>
      <xdr:colOff>165100</xdr:colOff>
      <xdr:row>98</xdr:row>
      <xdr:rowOff>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162653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43083"/>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137196</xdr:rowOff>
    </xdr:from>
    <xdr:to>
      <xdr:col>76</xdr:col>
      <xdr:colOff>114300</xdr:colOff>
      <xdr:row>39</xdr:row>
      <xdr:rowOff>56533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52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44559</xdr:rowOff>
    </xdr:from>
    <xdr:to>
      <xdr:col>71</xdr:col>
      <xdr:colOff>177800</xdr:colOff>
      <xdr:row>38</xdr:row>
      <xdr:rowOff>137196</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559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86396</xdr:rowOff>
    </xdr:from>
    <xdr:to>
      <xdr:col>72</xdr:col>
      <xdr:colOff>38100</xdr:colOff>
      <xdr:row>39</xdr:row>
      <xdr:rowOff>16546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6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165209</xdr:rowOff>
    </xdr:from>
    <xdr:to>
      <xdr:col>67</xdr:col>
      <xdr:colOff>101600</xdr:colOff>
      <xdr:row>38</xdr:row>
      <xdr:rowOff>95359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111886</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28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121945</xdr:rowOff>
    </xdr:from>
    <xdr:to>
      <xdr:col>85</xdr:col>
      <xdr:colOff>127000</xdr:colOff>
      <xdr:row>76</xdr:row>
      <xdr:rowOff>61137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8069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76</xdr:row>
      <xdr:rowOff>61137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532373"/>
          <a:ext cx="8890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16523</xdr:rowOff>
    </xdr:from>
    <xdr:to>
      <xdr:col>76</xdr:col>
      <xdr:colOff>114300</xdr:colOff>
      <xdr:row>77</xdr:row>
      <xdr:rowOff>100609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100609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71145</xdr:rowOff>
    </xdr:from>
    <xdr:to>
      <xdr:col>85</xdr:col>
      <xdr:colOff>177800</xdr:colOff>
      <xdr:row>76</xdr:row>
      <xdr:rowOff>1296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49572</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10337</xdr:rowOff>
    </xdr:from>
    <xdr:to>
      <xdr:col>81</xdr:col>
      <xdr:colOff>101600</xdr:colOff>
      <xdr:row>76</xdr:row>
      <xdr:rowOff>111937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137173</xdr:rowOff>
    </xdr:from>
    <xdr:to>
      <xdr:col>76</xdr:col>
      <xdr:colOff>165100</xdr:colOff>
      <xdr:row>73</xdr:row>
      <xdr:rowOff>67323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83850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49809</xdr:rowOff>
    </xdr:from>
    <xdr:to>
      <xdr:col>72</xdr:col>
      <xdr:colOff>38100</xdr:colOff>
      <xdr:row>77</xdr:row>
      <xdr:rowOff>151409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142536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84443</xdr:rowOff>
    </xdr:from>
    <xdr:to>
      <xdr:col>67</xdr:col>
      <xdr:colOff>101600</xdr:colOff>
      <xdr:row>77</xdr:row>
      <xdr:rowOff>14593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5720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20599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183687"/>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67387</xdr:rowOff>
    </xdr:from>
    <xdr:to>
      <xdr:col>81</xdr:col>
      <xdr:colOff>50800</xdr:colOff>
      <xdr:row>95</xdr:row>
      <xdr:rowOff>114858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183687"/>
          <a:ext cx="8890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114858</xdr:rowOff>
    </xdr:from>
    <xdr:to>
      <xdr:col>76</xdr:col>
      <xdr:colOff>114300</xdr:colOff>
      <xdr:row>97</xdr:row>
      <xdr:rowOff>79273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xdr:rowOff>
    </xdr:from>
    <xdr:to>
      <xdr:col>71</xdr:col>
      <xdr:colOff>177800</xdr:colOff>
      <xdr:row>97</xdr:row>
      <xdr:rowOff>79273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119676</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2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16587</xdr:rowOff>
    </xdr:from>
    <xdr:to>
      <xdr:col>81</xdr:col>
      <xdr:colOff>101600</xdr:colOff>
      <xdr:row>94</xdr:row>
      <xdr:rowOff>118187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134714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64058</xdr:rowOff>
    </xdr:from>
    <xdr:to>
      <xdr:col>76</xdr:col>
      <xdr:colOff>165100</xdr:colOff>
      <xdr:row>95</xdr:row>
      <xdr:rowOff>165658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156785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28473</xdr:rowOff>
    </xdr:from>
    <xdr:to>
      <xdr:col>72</xdr:col>
      <xdr:colOff>38100</xdr:colOff>
      <xdr:row>97</xdr:row>
      <xdr:rowOff>130073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146600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121895</xdr:rowOff>
    </xdr:from>
    <xdr:to>
      <xdr:col>67</xdr:col>
      <xdr:colOff>101600</xdr:colOff>
      <xdr:row>96</xdr:row>
      <xdr:rowOff>52045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68572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124678</xdr:rowOff>
    </xdr:from>
    <xdr:to>
      <xdr:col>116</xdr:col>
      <xdr:colOff>63500</xdr:colOff>
      <xdr:row>31</xdr:row>
      <xdr:rowOff>142966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5268178"/>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142966</xdr:rowOff>
    </xdr:from>
    <xdr:to>
      <xdr:col>111</xdr:col>
      <xdr:colOff>177800</xdr:colOff>
      <xdr:row>32</xdr:row>
      <xdr:rowOff>16256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45791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16256</xdr:rowOff>
    </xdr:from>
    <xdr:to>
      <xdr:col>107</xdr:col>
      <xdr:colOff>50800</xdr:colOff>
      <xdr:row>33</xdr:row>
      <xdr:rowOff>66875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165172</xdr:rowOff>
    </xdr:from>
    <xdr:to>
      <xdr:col>102</xdr:col>
      <xdr:colOff>114300</xdr:colOff>
      <xdr:row>33</xdr:row>
      <xdr:rowOff>66875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73878</xdr:rowOff>
    </xdr:from>
    <xdr:to>
      <xdr:col>116</xdr:col>
      <xdr:colOff>114300</xdr:colOff>
      <xdr:row>31</xdr:row>
      <xdr:rowOff>4028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2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26905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17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92166</xdr:rowOff>
    </xdr:from>
    <xdr:to>
      <xdr:col>112</xdr:col>
      <xdr:colOff>38100</xdr:colOff>
      <xdr:row>32</xdr:row>
      <xdr:rowOff>22316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38843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1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136906</xdr:rowOff>
    </xdr:from>
    <xdr:to>
      <xdr:col>107</xdr:col>
      <xdr:colOff>101600</xdr:colOff>
      <xdr:row>32</xdr:row>
      <xdr:rowOff>67056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83583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16075</xdr:rowOff>
    </xdr:from>
    <xdr:to>
      <xdr:col>102</xdr:col>
      <xdr:colOff>165100</xdr:colOff>
      <xdr:row>33</xdr:row>
      <xdr:rowOff>117675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134202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114372</xdr:rowOff>
    </xdr:from>
    <xdr:to>
      <xdr:col>98</xdr:col>
      <xdr:colOff>38100</xdr:colOff>
      <xdr:row>33</xdr:row>
      <xdr:rowOff>44522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61049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131649</xdr:rowOff>
    </xdr:from>
    <xdr:to>
      <xdr:col>116</xdr:col>
      <xdr:colOff>63500</xdr:colOff>
      <xdr:row>59</xdr:row>
      <xdr:rowOff>18364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75749"/>
          <a:ext cx="8382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18364</xdr:rowOff>
    </xdr:from>
    <xdr:to>
      <xdr:col>111</xdr:col>
      <xdr:colOff>177800</xdr:colOff>
      <xdr:row>59</xdr:row>
      <xdr:rowOff>32334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13391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134391</xdr:rowOff>
    </xdr:from>
    <xdr:to>
      <xdr:col>107</xdr:col>
      <xdr:colOff>50800</xdr:colOff>
      <xdr:row>59</xdr:row>
      <xdr:rowOff>32334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78491"/>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134391</xdr:rowOff>
    </xdr:from>
    <xdr:to>
      <xdr:col>102</xdr:col>
      <xdr:colOff>114300</xdr:colOff>
      <xdr:row>59</xdr:row>
      <xdr:rowOff>34798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78491"/>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80849</xdr:rowOff>
    </xdr:from>
    <xdr:to>
      <xdr:col>116</xdr:col>
      <xdr:colOff>114300</xdr:colOff>
      <xdr:row>59</xdr:row>
      <xdr:rowOff>10999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167226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139014</xdr:rowOff>
    </xdr:from>
    <xdr:to>
      <xdr:col>112</xdr:col>
      <xdr:colOff>38100</xdr:colOff>
      <xdr:row>59</xdr:row>
      <xdr:rowOff>69164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60291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152984</xdr:rowOff>
    </xdr:from>
    <xdr:to>
      <xdr:col>107</xdr:col>
      <xdr:colOff>101600</xdr:colOff>
      <xdr:row>59</xdr:row>
      <xdr:rowOff>83134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74261</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83591</xdr:rowOff>
    </xdr:from>
    <xdr:to>
      <xdr:col>102</xdr:col>
      <xdr:colOff>165100</xdr:colOff>
      <xdr:row>59</xdr:row>
      <xdr:rowOff>13741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4868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155448</xdr:rowOff>
    </xdr:from>
    <xdr:to>
      <xdr:col>98</xdr:col>
      <xdr:colOff>38100</xdr:colOff>
      <xdr:row>59</xdr:row>
      <xdr:rowOff>85598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76725</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9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148616</xdr:rowOff>
    </xdr:from>
    <xdr:to>
      <xdr:col>116</xdr:col>
      <xdr:colOff>63500</xdr:colOff>
      <xdr:row>77</xdr:row>
      <xdr:rowOff>32486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78816"/>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32486</xdr:rowOff>
    </xdr:from>
    <xdr:to>
      <xdr:col>111</xdr:col>
      <xdr:colOff>177800</xdr:colOff>
      <xdr:row>77</xdr:row>
      <xdr:rowOff>63850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341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63850</xdr:rowOff>
    </xdr:from>
    <xdr:to>
      <xdr:col>107</xdr:col>
      <xdr:colOff>50800</xdr:colOff>
      <xdr:row>77</xdr:row>
      <xdr:rowOff>89819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26550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59919</xdr:rowOff>
    </xdr:from>
    <xdr:to>
      <xdr:col>102</xdr:col>
      <xdr:colOff>114300</xdr:colOff>
      <xdr:row>77</xdr:row>
      <xdr:rowOff>89819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261569"/>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97816</xdr:rowOff>
    </xdr:from>
    <xdr:to>
      <xdr:col>116</xdr:col>
      <xdr:colOff>114300</xdr:colOff>
      <xdr:row>77</xdr:row>
      <xdr:rowOff>27966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76243</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153136</xdr:rowOff>
    </xdr:from>
    <xdr:to>
      <xdr:col>112</xdr:col>
      <xdr:colOff>38100</xdr:colOff>
      <xdr:row>77</xdr:row>
      <xdr:rowOff>83286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74413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13050</xdr:rowOff>
    </xdr:from>
    <xdr:to>
      <xdr:col>107</xdr:col>
      <xdr:colOff>101600</xdr:colOff>
      <xdr:row>77</xdr:row>
      <xdr:rowOff>114650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3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39019</xdr:rowOff>
    </xdr:from>
    <xdr:to>
      <xdr:col>102</xdr:col>
      <xdr:colOff>165100</xdr:colOff>
      <xdr:row>77</xdr:row>
      <xdr:rowOff>140619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131746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9119</xdr:rowOff>
    </xdr:from>
    <xdr:to>
      <xdr:col>98</xdr:col>
      <xdr:colOff>38100</xdr:colOff>
      <xdr:row>77</xdr:row>
      <xdr:rowOff>110719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101846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3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物件費は、プラスチック資源分別回収に係る経費が増加した一方で、新型コロナウイルス感染症対策に係る経費等が減少したことで</a:t>
          </a:r>
          <a:r>
            <a:rPr kumimoji="1" lang="en-US" altLang="ja-JP" sz="1100" b="0">
              <a:latin typeface="ＭＳ Ｐゴシック" panose="020B0600070205080204" pitchFamily="50" charset="-128"/>
              <a:ea typeface="ＭＳ Ｐゴシック" panose="020B0600070205080204" pitchFamily="50" charset="-128"/>
            </a:rPr>
            <a:t>10.3</a:t>
          </a:r>
          <a:r>
            <a:rPr kumimoji="1" lang="ja-JP" altLang="en-US" sz="1100" b="0">
              <a:latin typeface="ＭＳ Ｐゴシック" panose="020B0600070205080204" pitchFamily="50" charset="-128"/>
              <a:ea typeface="ＭＳ Ｐゴシック" panose="020B0600070205080204" pitchFamily="50" charset="-128"/>
            </a:rPr>
            <a:t>％低下しましたが、類似団体内平均値も低下しており、同値を下回っています。</a:t>
          </a:r>
        </a:p>
        <a:p>
          <a:r>
            <a:rPr kumimoji="1" lang="ja-JP" altLang="en-US" sz="1100" b="0">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a:t>
          </a:r>
          <a:r>
            <a:rPr kumimoji="1" lang="en-US" altLang="ja-JP" sz="1100" b="0">
              <a:latin typeface="ＭＳ Ｐゴシック" panose="020B0600070205080204" pitchFamily="50" charset="-128"/>
              <a:ea typeface="ＭＳ Ｐゴシック" panose="020B0600070205080204" pitchFamily="50" charset="-128"/>
            </a:rPr>
            <a:t>5.9</a:t>
          </a:r>
          <a:r>
            <a:rPr kumimoji="1" lang="ja-JP" altLang="en-US" sz="1100" b="0">
              <a:latin typeface="ＭＳ Ｐゴシック" panose="020B0600070205080204" pitchFamily="50" charset="-128"/>
              <a:ea typeface="ＭＳ Ｐゴシック" panose="020B0600070205080204" pitchFamily="50" charset="-128"/>
            </a:rPr>
            <a:t>％上昇しています。</a:t>
          </a:r>
        </a:p>
        <a:p>
          <a:r>
            <a:rPr kumimoji="1" lang="ja-JP" altLang="en-US" sz="1100" b="0">
              <a:latin typeface="ＭＳ Ｐゴシック" panose="020B0600070205080204" pitchFamily="50" charset="-128"/>
              <a:ea typeface="ＭＳ Ｐゴシック" panose="020B0600070205080204" pitchFamily="50" charset="-128"/>
            </a:rPr>
            <a:t>　扶助費は、電力・ガス食料品等価格高騰緊急支援給付金の皆減の一方で、物価高騰重点支援給付金の皆増や子ども医療費助成制度拡充による経費の増等により、</a:t>
          </a:r>
          <a:r>
            <a:rPr kumimoji="1" lang="en-US" altLang="ja-JP" sz="1100" b="0">
              <a:latin typeface="ＭＳ Ｐゴシック" panose="020B0600070205080204" pitchFamily="50" charset="-128"/>
              <a:ea typeface="ＭＳ Ｐゴシック" panose="020B0600070205080204" pitchFamily="50" charset="-128"/>
            </a:rPr>
            <a:t>7.2</a:t>
          </a:r>
          <a:r>
            <a:rPr kumimoji="1" lang="ja-JP" altLang="en-US" sz="1100" b="0">
              <a:latin typeface="ＭＳ Ｐゴシック" panose="020B0600070205080204" pitchFamily="50" charset="-128"/>
              <a:ea typeface="ＭＳ Ｐゴシック" panose="020B0600070205080204" pitchFamily="50" charset="-128"/>
            </a:rPr>
            <a:t>％上昇しています。</a:t>
          </a:r>
        </a:p>
        <a:p>
          <a:r>
            <a:rPr kumimoji="1" lang="ja-JP" altLang="en-US" sz="1100" b="0">
              <a:latin typeface="ＭＳ Ｐゴシック" panose="020B0600070205080204" pitchFamily="50" charset="-128"/>
              <a:ea typeface="ＭＳ Ｐゴシック" panose="020B0600070205080204" pitchFamily="50" charset="-128"/>
            </a:rPr>
            <a:t>　補助費等は、エネルギー価格高騰緊急対策支援事業負担金の皆減等により、</a:t>
          </a:r>
          <a:r>
            <a:rPr kumimoji="1" lang="en-US" altLang="ja-JP" sz="1100" b="0">
              <a:latin typeface="ＭＳ Ｐゴシック" panose="020B0600070205080204" pitchFamily="50" charset="-128"/>
              <a:ea typeface="ＭＳ Ｐゴシック" panose="020B0600070205080204" pitchFamily="50" charset="-128"/>
            </a:rPr>
            <a:t>0.6</a:t>
          </a:r>
          <a:r>
            <a:rPr kumimoji="1" lang="ja-JP" altLang="en-US" sz="1100" b="0">
              <a:latin typeface="ＭＳ Ｐゴシック" panose="020B0600070205080204" pitchFamily="50" charset="-128"/>
              <a:ea typeface="ＭＳ Ｐゴシック" panose="020B0600070205080204" pitchFamily="50" charset="-128"/>
            </a:rPr>
            <a:t>％低下しています。</a:t>
          </a:r>
        </a:p>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岡山駅前広場への路面電車乗り入れ整備や水難救助訓練施設整備等の増により増加しています。普通建設事業費（更新整備）は岡山芸術創造劇場整備や岡山城改修事業等の減により低下しており、類似団体平均を下回っています。</a:t>
          </a:r>
        </a:p>
        <a:p>
          <a:r>
            <a:rPr kumimoji="1" lang="ja-JP" altLang="en-US" sz="1100" b="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積立金は、退職手当基金への積立金の皆増や一般廃棄物処理施設整備基金への積立額等が増加した一方で、地域福祉基金への積立額等が減少したことで</a:t>
          </a:r>
          <a:r>
            <a:rPr kumimoji="1" lang="en-US" altLang="ja-JP" sz="1100" b="0">
              <a:latin typeface="ＭＳ Ｐゴシック" panose="020B0600070205080204" pitchFamily="50" charset="-128"/>
              <a:ea typeface="ＭＳ Ｐゴシック" panose="020B0600070205080204" pitchFamily="50" charset="-128"/>
            </a:rPr>
            <a:t>14.9</a:t>
          </a:r>
          <a:r>
            <a:rPr kumimoji="1" lang="ja-JP" altLang="en-US" sz="1100" b="0">
              <a:latin typeface="ＭＳ Ｐゴシック" panose="020B0600070205080204" pitchFamily="50" charset="-128"/>
              <a:ea typeface="ＭＳ Ｐゴシック" panose="020B0600070205080204" pitchFamily="50" charset="-128"/>
            </a:rPr>
            <a:t>％低下し、類似団体内平均を下回っています。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23767</xdr:rowOff>
    </xdr:from>
    <xdr:to>
      <xdr:col>24</xdr:col>
      <xdr:colOff>63500</xdr:colOff>
      <xdr:row>32</xdr:row>
      <xdr:rowOff>116840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1016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32</xdr:row>
      <xdr:rowOff>149497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3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149497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46627</xdr:rowOff>
    </xdr:from>
    <xdr:to>
      <xdr:col>10</xdr:col>
      <xdr:colOff>114300</xdr:colOff>
      <xdr:row>32</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144417</xdr:rowOff>
    </xdr:from>
    <xdr:to>
      <xdr:col>24</xdr:col>
      <xdr:colOff>114300</xdr:colOff>
      <xdr:row>32</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167294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66040</xdr:rowOff>
    </xdr:from>
    <xdr:to>
      <xdr:col>20</xdr:col>
      <xdr:colOff>38100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98697</xdr:rowOff>
    </xdr:from>
    <xdr:to>
      <xdr:col>15</xdr:col>
      <xdr:colOff>101600</xdr:colOff>
      <xdr:row>33</xdr:row>
      <xdr:rowOff>28847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167277</xdr:rowOff>
    </xdr:from>
    <xdr:to>
      <xdr:col>6</xdr:col>
      <xdr:colOff>38100</xdr:colOff>
      <xdr:row>32</xdr:row>
      <xdr:rowOff>97427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113954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1928"/>
          <a:ext cx="8382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36593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169278</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1928"/>
          <a:ext cx="8890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58</xdr:row>
      <xdr:rowOff>91377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49733</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166116</xdr:rowOff>
    </xdr:from>
    <xdr:to>
      <xdr:col>24</xdr:col>
      <xdr:colOff>114300</xdr:colOff>
      <xdr:row>58</xdr:row>
      <xdr:rowOff>96266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81043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118478</xdr:rowOff>
    </xdr:from>
    <xdr:to>
      <xdr:col>20</xdr:col>
      <xdr:colOff>38100</xdr:colOff>
      <xdr:row>58</xdr:row>
      <xdr:rowOff>48628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40577</xdr:rowOff>
    </xdr:from>
    <xdr:to>
      <xdr:col>15</xdr:col>
      <xdr:colOff>101600</xdr:colOff>
      <xdr:row>58</xdr:row>
      <xdr:rowOff>142177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170383</xdr:rowOff>
    </xdr:from>
    <xdr:to>
      <xdr:col>10</xdr:col>
      <xdr:colOff>165100</xdr:colOff>
      <xdr:row>51</xdr:row>
      <xdr:rowOff>100533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117060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155702</xdr:rowOff>
    </xdr:from>
    <xdr:to>
      <xdr:col>6</xdr:col>
      <xdr:colOff>38100</xdr:colOff>
      <xdr:row>59</xdr:row>
      <xdr:rowOff>85852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76979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75532</xdr:rowOff>
    </xdr:from>
    <xdr:to>
      <xdr:col>24</xdr:col>
      <xdr:colOff>63500</xdr:colOff>
      <xdr:row>76</xdr:row>
      <xdr:rowOff>140743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05732"/>
          <a:ext cx="838200" cy="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109807</xdr:rowOff>
    </xdr:from>
    <xdr:to>
      <xdr:col>19</xdr:col>
      <xdr:colOff>177800</xdr:colOff>
      <xdr:row>76</xdr:row>
      <xdr:rowOff>140743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40007"/>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109807</xdr:rowOff>
    </xdr:from>
    <xdr:to>
      <xdr:col>15</xdr:col>
      <xdr:colOff>50800</xdr:colOff>
      <xdr:row>77</xdr:row>
      <xdr:rowOff>144904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0007"/>
          <a:ext cx="889000" cy="2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144904</xdr:rowOff>
    </xdr:from>
    <xdr:to>
      <xdr:col>10</xdr:col>
      <xdr:colOff>114300</xdr:colOff>
      <xdr:row>78</xdr:row>
      <xdr:rowOff>20363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6554"/>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24732</xdr:rowOff>
    </xdr:from>
    <xdr:to>
      <xdr:col>24</xdr:col>
      <xdr:colOff>114300</xdr:colOff>
      <xdr:row>76</xdr:row>
      <xdr:rowOff>126332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89943</xdr:rowOff>
    </xdr:from>
    <xdr:to>
      <xdr:col>20</xdr:col>
      <xdr:colOff>38100</xdr:colOff>
      <xdr:row>77</xdr:row>
      <xdr:rowOff>20093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59007</xdr:rowOff>
    </xdr:from>
    <xdr:to>
      <xdr:col>15</xdr:col>
      <xdr:colOff>101600</xdr:colOff>
      <xdr:row>76</xdr:row>
      <xdr:rowOff>160607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94104</xdr:rowOff>
    </xdr:from>
    <xdr:to>
      <xdr:col>10</xdr:col>
      <xdr:colOff>165100</xdr:colOff>
      <xdr:row>78</xdr:row>
      <xdr:rowOff>24254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141013</xdr:rowOff>
    </xdr:from>
    <xdr:to>
      <xdr:col>6</xdr:col>
      <xdr:colOff>38100</xdr:colOff>
      <xdr:row>78</xdr:row>
      <xdr:rowOff>71163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29874</xdr:rowOff>
    </xdr:from>
    <xdr:to>
      <xdr:col>24</xdr:col>
      <xdr:colOff>63500</xdr:colOff>
      <xdr:row>96</xdr:row>
      <xdr:rowOff>57829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17624"/>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10933</xdr:rowOff>
    </xdr:from>
    <xdr:to>
      <xdr:col>19</xdr:col>
      <xdr:colOff>177800</xdr:colOff>
      <xdr:row>95</xdr:row>
      <xdr:rowOff>29874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9868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97</xdr:row>
      <xdr:rowOff>97050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98683"/>
          <a:ext cx="8890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97050</xdr:rowOff>
    </xdr:from>
    <xdr:to>
      <xdr:col>10</xdr:col>
      <xdr:colOff>114300</xdr:colOff>
      <xdr:row>98</xdr:row>
      <xdr:rowOff>95842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7029</xdr:rowOff>
    </xdr:from>
    <xdr:to>
      <xdr:col>24</xdr:col>
      <xdr:colOff>114300</xdr:colOff>
      <xdr:row>96</xdr:row>
      <xdr:rowOff>108629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29906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150524</xdr:rowOff>
    </xdr:from>
    <xdr:to>
      <xdr:col>20</xdr:col>
      <xdr:colOff>38100</xdr:colOff>
      <xdr:row>95</xdr:row>
      <xdr:rowOff>80674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131583</xdr:rowOff>
    </xdr:from>
    <xdr:to>
      <xdr:col>15</xdr:col>
      <xdr:colOff>101600</xdr:colOff>
      <xdr:row>95</xdr:row>
      <xdr:rowOff>61733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46250</xdr:rowOff>
    </xdr:from>
    <xdr:to>
      <xdr:col>10</xdr:col>
      <xdr:colOff>165100</xdr:colOff>
      <xdr:row>97</xdr:row>
      <xdr:rowOff>147850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45042</xdr:rowOff>
    </xdr:from>
    <xdr:to>
      <xdr:col>6</xdr:col>
      <xdr:colOff>38100</xdr:colOff>
      <xdr:row>98</xdr:row>
      <xdr:rowOff>146642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134620</xdr:rowOff>
    </xdr:from>
    <xdr:to>
      <xdr:col>55</xdr:col>
      <xdr:colOff>0</xdr:colOff>
      <xdr:row>36</xdr:row>
      <xdr:rowOff>137160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068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134620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2427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52070</xdr:rowOff>
    </xdr:from>
    <xdr:to>
      <xdr:col>45</xdr:col>
      <xdr:colOff>177800</xdr:colOff>
      <xdr:row>36</xdr:row>
      <xdr:rowOff>76200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76200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86360</xdr:rowOff>
    </xdr:from>
    <xdr:to>
      <xdr:col>55</xdr:col>
      <xdr:colOff>50800</xdr:colOff>
      <xdr:row>37</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109237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0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83820</xdr:rowOff>
    </xdr:from>
    <xdr:to>
      <xdr:col>50</xdr:col>
      <xdr:colOff>165100</xdr:colOff>
      <xdr:row>37</xdr:row>
      <xdr:rowOff>13970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1270</xdr:rowOff>
    </xdr:from>
    <xdr:to>
      <xdr:col>46</xdr:col>
      <xdr:colOff>38100</xdr:colOff>
      <xdr:row>36</xdr:row>
      <xdr:rowOff>102870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119397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25400</xdr:rowOff>
    </xdr:from>
    <xdr:to>
      <xdr:col>41</xdr:col>
      <xdr:colOff>101600</xdr:colOff>
      <xdr:row>36</xdr:row>
      <xdr:rowOff>127000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30480</xdr:rowOff>
    </xdr:from>
    <xdr:to>
      <xdr:col>36</xdr:col>
      <xdr:colOff>165100</xdr:colOff>
      <xdr:row>36</xdr:row>
      <xdr:rowOff>132080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148607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51</xdr:row>
      <xdr:rowOff>135636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870188"/>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126238</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870188"/>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38862</xdr:rowOff>
    </xdr:from>
    <xdr:to>
      <xdr:col>45</xdr:col>
      <xdr:colOff>177800</xdr:colOff>
      <xdr:row>52</xdr:row>
      <xdr:rowOff>85217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38862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84836</xdr:rowOff>
    </xdr:from>
    <xdr:to>
      <xdr:col>55</xdr:col>
      <xdr:colOff>50800</xdr:colOff>
      <xdr:row>52</xdr:row>
      <xdr:rowOff>14986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37863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75438</xdr:rowOff>
    </xdr:from>
    <xdr:to>
      <xdr:col>50</xdr:col>
      <xdr:colOff>165100</xdr:colOff>
      <xdr:row>52</xdr:row>
      <xdr:rowOff>5588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22115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34417</xdr:rowOff>
    </xdr:from>
    <xdr:to>
      <xdr:col>46</xdr:col>
      <xdr:colOff>38100</xdr:colOff>
      <xdr:row>52</xdr:row>
      <xdr:rowOff>136017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152544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159512</xdr:rowOff>
    </xdr:from>
    <xdr:to>
      <xdr:col>41</xdr:col>
      <xdr:colOff>101600</xdr:colOff>
      <xdr:row>52</xdr:row>
      <xdr:rowOff>89662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106189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135763</xdr:rowOff>
    </xdr:from>
    <xdr:to>
      <xdr:col>36</xdr:col>
      <xdr:colOff>165100</xdr:colOff>
      <xdr:row>51</xdr:row>
      <xdr:rowOff>65913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82440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8854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49224"/>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49224"/>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33128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140723</xdr:rowOff>
    </xdr:from>
    <xdr:to>
      <xdr:col>41</xdr:col>
      <xdr:colOff>50800</xdr:colOff>
      <xdr:row>79</xdr:row>
      <xdr:rowOff>60691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129504</xdr:rowOff>
    </xdr:from>
    <xdr:to>
      <xdr:col>55</xdr:col>
      <xdr:colOff>50800</xdr:colOff>
      <xdr:row>79</xdr:row>
      <xdr:rowOff>59654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44431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125324</xdr:rowOff>
    </xdr:from>
    <xdr:to>
      <xdr:col>50</xdr:col>
      <xdr:colOff>165100</xdr:colOff>
      <xdr:row>79</xdr:row>
      <xdr:rowOff>55474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153778</xdr:rowOff>
    </xdr:from>
    <xdr:to>
      <xdr:col>46</xdr:col>
      <xdr:colOff>38100</xdr:colOff>
      <xdr:row>79</xdr:row>
      <xdr:rowOff>83928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75055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89923</xdr:rowOff>
    </xdr:from>
    <xdr:to>
      <xdr:col>41</xdr:col>
      <xdr:colOff>101600</xdr:colOff>
      <xdr:row>79</xdr:row>
      <xdr:rowOff>20073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9891</xdr:rowOff>
    </xdr:from>
    <xdr:to>
      <xdr:col>36</xdr:col>
      <xdr:colOff>165100</xdr:colOff>
      <xdr:row>79</xdr:row>
      <xdr:rowOff>111491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102618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76949</xdr:rowOff>
    </xdr:from>
    <xdr:to>
      <xdr:col>55</xdr:col>
      <xdr:colOff>0</xdr:colOff>
      <xdr:row>95</xdr:row>
      <xdr:rowOff>170149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364699"/>
          <a:ext cx="8382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170149</xdr:rowOff>
    </xdr:from>
    <xdr:to>
      <xdr:col>50</xdr:col>
      <xdr:colOff>114300</xdr:colOff>
      <xdr:row>96</xdr:row>
      <xdr:rowOff>28783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57899"/>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28783</xdr:rowOff>
    </xdr:from>
    <xdr:to>
      <xdr:col>45</xdr:col>
      <xdr:colOff>177800</xdr:colOff>
      <xdr:row>96</xdr:row>
      <xdr:rowOff>142672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142672</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26149</xdr:rowOff>
    </xdr:from>
    <xdr:to>
      <xdr:col>55</xdr:col>
      <xdr:colOff>50800</xdr:colOff>
      <xdr:row>95</xdr:row>
      <xdr:rowOff>127749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49026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119349</xdr:rowOff>
    </xdr:from>
    <xdr:to>
      <xdr:col>50</xdr:col>
      <xdr:colOff>165100</xdr:colOff>
      <xdr:row>96</xdr:row>
      <xdr:rowOff>49499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149433</xdr:rowOff>
    </xdr:from>
    <xdr:to>
      <xdr:col>46</xdr:col>
      <xdr:colOff>38100</xdr:colOff>
      <xdr:row>96</xdr:row>
      <xdr:rowOff>79583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91872</xdr:rowOff>
    </xdr:from>
    <xdr:to>
      <xdr:col>41</xdr:col>
      <xdr:colOff>101600</xdr:colOff>
      <xdr:row>97</xdr:row>
      <xdr:rowOff>22022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128197</xdr:rowOff>
    </xdr:from>
    <xdr:to>
      <xdr:col>36</xdr:col>
      <xdr:colOff>165100</xdr:colOff>
      <xdr:row>97</xdr:row>
      <xdr:rowOff>58347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49474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32829</xdr:rowOff>
    </xdr:from>
    <xdr:to>
      <xdr:col>85</xdr:col>
      <xdr:colOff>127000</xdr:colOff>
      <xdr:row>36</xdr:row>
      <xdr:rowOff>27115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62129"/>
          <a:ext cx="8382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97790</xdr:rowOff>
    </xdr:from>
    <xdr:to>
      <xdr:col>81</xdr:col>
      <xdr:colOff>50800</xdr:colOff>
      <xdr:row>36</xdr:row>
      <xdr:rowOff>27115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98540"/>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97790</xdr:rowOff>
    </xdr:from>
    <xdr:to>
      <xdr:col>76</xdr:col>
      <xdr:colOff>114300</xdr:colOff>
      <xdr:row>36</xdr:row>
      <xdr:rowOff>9017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9854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9017</xdr:rowOff>
    </xdr:from>
    <xdr:to>
      <xdr:col>71</xdr:col>
      <xdr:colOff>177800</xdr:colOff>
      <xdr:row>36</xdr:row>
      <xdr:rowOff>147510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1217"/>
          <a:ext cx="889000" cy="1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153479</xdr:rowOff>
    </xdr:from>
    <xdr:to>
      <xdr:col>85</xdr:col>
      <xdr:colOff>177800</xdr:colOff>
      <xdr:row>34</xdr:row>
      <xdr:rowOff>83629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147765</xdr:rowOff>
    </xdr:from>
    <xdr:to>
      <xdr:col>81</xdr:col>
      <xdr:colOff>101600</xdr:colOff>
      <xdr:row>36</xdr:row>
      <xdr:rowOff>77915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94442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46990</xdr:rowOff>
    </xdr:from>
    <xdr:to>
      <xdr:col>76</xdr:col>
      <xdr:colOff>165100</xdr:colOff>
      <xdr:row>35</xdr:row>
      <xdr:rowOff>148590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165117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129667</xdr:rowOff>
    </xdr:from>
    <xdr:to>
      <xdr:col>72</xdr:col>
      <xdr:colOff>38100</xdr:colOff>
      <xdr:row>36</xdr:row>
      <xdr:rowOff>59817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76344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96710</xdr:rowOff>
    </xdr:from>
    <xdr:to>
      <xdr:col>67</xdr:col>
      <xdr:colOff>101600</xdr:colOff>
      <xdr:row>37</xdr:row>
      <xdr:rowOff>26860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17987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84645</xdr:rowOff>
    </xdr:from>
    <xdr:to>
      <xdr:col>85</xdr:col>
      <xdr:colOff>127000</xdr:colOff>
      <xdr:row>56</xdr:row>
      <xdr:rowOff>151282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85845"/>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37821</xdr:rowOff>
    </xdr:from>
    <xdr:to>
      <xdr:col>81</xdr:col>
      <xdr:colOff>50800</xdr:colOff>
      <xdr:row>56</xdr:row>
      <xdr:rowOff>84645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39021"/>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37821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140767</xdr:rowOff>
    </xdr:from>
    <xdr:to>
      <xdr:col>71</xdr:col>
      <xdr:colOff>177800</xdr:colOff>
      <xdr:row>56</xdr:row>
      <xdr:rowOff>80035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100482</xdr:rowOff>
    </xdr:from>
    <xdr:to>
      <xdr:col>85</xdr:col>
      <xdr:colOff>177800</xdr:colOff>
      <xdr:row>57</xdr:row>
      <xdr:rowOff>30632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78909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33845</xdr:rowOff>
    </xdr:from>
    <xdr:to>
      <xdr:col>81</xdr:col>
      <xdr:colOff>101600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126572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158471</xdr:rowOff>
    </xdr:from>
    <xdr:to>
      <xdr:col>76</xdr:col>
      <xdr:colOff>165100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89967</xdr:rowOff>
    </xdr:from>
    <xdr:to>
      <xdr:col>72</xdr:col>
      <xdr:colOff>38100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29235</xdr:rowOff>
    </xdr:from>
    <xdr:to>
      <xdr:col>67</xdr:col>
      <xdr:colOff>101600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137196</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0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44559</xdr:rowOff>
    </xdr:from>
    <xdr:to>
      <xdr:col>71</xdr:col>
      <xdr:colOff>177800</xdr:colOff>
      <xdr:row>78</xdr:row>
      <xdr:rowOff>137196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17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86396</xdr:rowOff>
    </xdr:from>
    <xdr:to>
      <xdr:col>72</xdr:col>
      <xdr:colOff>38100</xdr:colOff>
      <xdr:row>79</xdr:row>
      <xdr:rowOff>16546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165209</xdr:rowOff>
    </xdr:from>
    <xdr:to>
      <xdr:col>67</xdr:col>
      <xdr:colOff>101600</xdr:colOff>
      <xdr:row>78</xdr:row>
      <xdr:rowOff>95359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111886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4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119050</xdr:rowOff>
    </xdr:from>
    <xdr:to>
      <xdr:col>85</xdr:col>
      <xdr:colOff>127000</xdr:colOff>
      <xdr:row>96</xdr:row>
      <xdr:rowOff>59004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06800"/>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96</xdr:row>
      <xdr:rowOff>59004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956496"/>
          <a:ext cx="8890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11646</xdr:rowOff>
    </xdr:from>
    <xdr:to>
      <xdr:col>76</xdr:col>
      <xdr:colOff>114300</xdr:colOff>
      <xdr:row>97</xdr:row>
      <xdr:rowOff>95962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95962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68250</xdr:rowOff>
    </xdr:from>
    <xdr:to>
      <xdr:col>85</xdr:col>
      <xdr:colOff>177800</xdr:colOff>
      <xdr:row>95</xdr:row>
      <xdr:rowOff>169850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46677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8204</xdr:rowOff>
    </xdr:from>
    <xdr:to>
      <xdr:col>81</xdr:col>
      <xdr:colOff>101600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132296</xdr:rowOff>
    </xdr:from>
    <xdr:to>
      <xdr:col>76</xdr:col>
      <xdr:colOff>165100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45162</xdr:rowOff>
    </xdr:from>
    <xdr:to>
      <xdr:col>72</xdr:col>
      <xdr:colOff>38100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81432</xdr:rowOff>
    </xdr:from>
    <xdr:to>
      <xdr:col>67</xdr:col>
      <xdr:colOff>101600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議会費は、旅費（議員費用弁償）の増等の影響で、前年度比で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％上昇しています。依然として人件費の割合が高く類似団体に比べコスト高となっています。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総務費は、令和２年度は特別定額給付金給付事業等により、類似団体平均値と同様に大幅に増加しました。令和５年度は岡山芸術創造劇場整備の減等により前年度比で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民生費は、電力・ガス食料品等価格高騰緊急支援給付金の皆減や地域福祉基金への積立金の減等の一方で、物価高騰重点支援給付金の皆増や子ども医療費助成制度拡充による経費の増等により、前年度比で</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衛生費は、ごみ処理広域化処理施設整備や一般廃棄物処理施設整備基金への積立金の増等の一方で、新型コロナウイルス感染症対策事業費の減等により、前年度比で</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農林水産業費は、米販売農家次期作継続応援給付事業の皆減等により、前年度比で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％低下しています。また、広大な岡山平野における土地改良事業に係る元利償還交付金や用水路に係る維持管理費等の経費が生じるため、依然として類似団体内平均値に比べコスト高となっています。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消防費は、水難救助訓練施設整備や消防指令システム更新の増等により、前年度比で</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％上昇しています。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令和５年度は物価高騰対応重点支援交付金の増等により歳入及び歳出ともに増となる中、翌年度へ繰り越すべき財源の減等により、実質収支額は前年度比で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百万円の増、標準財政規模比では</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％増加しています。</a:t>
          </a:r>
        </a:p>
        <a:p>
          <a:r>
            <a:rPr kumimoji="1" lang="ja-JP" altLang="en-US" sz="1400">
              <a:latin typeface="ＭＳ ゴシック" pitchFamily="49" charset="-128"/>
              <a:ea typeface="ＭＳ ゴシック" pitchFamily="49" charset="-128"/>
            </a:rPr>
            <a:t>　実質単年度収支は、財政調整基金の取り崩し等により平成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年度以降マイナスとなっていました。令和３年度は臨時財政対策債の繰上償還額の増加等によりプラスとなりましたが、令和４年度以降は再びマイナスとなっています。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元利償還金等から控除される算入公債費等は特定財源や普通交付税の減により減少傾向となっています。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令和５年度についても交付税算入の多い有利な財源の活用や基金の増などにより、令和４年度に引き続き充当可能財源が将来負担を上回っております。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・今後増加が見込まれる一般廃棄物処理施設の整備費に対応するため一般廃棄物処理施設整備基金に</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億円、定年延長に対応するため退職手当基金に</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・市税収入の大幅な減収や災害への対応等に必要となる財源として一定程度の財政調整基金を維持していくとともに、それぞれ個々の資金使途目的に合わせて特定目的基金の運用を図っていきます。</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・公共施設整備基金：公共施設等の整備事業の財源に充てるため</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・庁舎整備基金：庁舎整備事業の財源に充てるため</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・地域福祉基金：在宅福祉事業、その他の地域福祉の充実に寄与する事業に要する経費の財源に充てるため</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・学校教育施設等整備基金：学校教育設備等を整備する財源に充てるため</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・退職手当基金：定年延長に伴う後年度の退職手当の支給に備えるため</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億円の積み立てを行い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億円の皆増</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・庁舎整備基金：本庁舎整備事業の財源として約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億円を取り崩し、</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・庁舎整備基金：今後、本庁舎整備事業の進捗に従い取り崩して事業の財源に充てていく予定です。</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・公共施設等整備基金：公共施設の整備等のための事業の財源に充てていく予定です。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・実質収支の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・前年度末残高対比で</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2,096</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・今後も市税収入の大幅な減少や災害への備え等のため、一定程度の残高を維持していくように努めます。</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利息の積立によるもの</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今後、公債費の増加が見込まれており、平準化の財源として一定程度を維持していく見込みです。</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392169186</v>
      </c>
      <c r="BO4" s="449"/>
      <c r="BP4" s="449"/>
      <c r="BQ4" s="449"/>
      <c r="BR4" s="449"/>
      <c r="BS4" s="449"/>
      <c r="BT4" s="449"/>
      <c r="BU4" s="450"/>
      <c r="BV4" s="448">
        <v>391046068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4.5999999999999996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377741273</v>
      </c>
      <c r="BO5" s="420"/>
      <c r="BP5" s="420"/>
      <c r="BQ5" s="420"/>
      <c r="BR5" s="420"/>
      <c r="BS5" s="420"/>
      <c r="BT5" s="420"/>
      <c r="BU5" s="421"/>
      <c r="BV5" s="419">
        <v>375817774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14427913</v>
      </c>
      <c r="BO6" s="420"/>
      <c r="BP6" s="420"/>
      <c r="BQ6" s="420"/>
      <c r="BR6" s="420"/>
      <c r="BS6" s="420"/>
      <c r="BT6" s="420"/>
      <c r="BU6" s="421"/>
      <c r="BV6" s="419">
        <v>15228294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3615648</v>
      </c>
      <c r="BO7" s="420"/>
      <c r="BP7" s="420"/>
      <c r="BQ7" s="420"/>
      <c r="BR7" s="420"/>
      <c r="BS7" s="420"/>
      <c r="BT7" s="420"/>
      <c r="BU7" s="421"/>
      <c r="BV7" s="419">
        <v>5665142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209635573</v>
      </c>
      <c r="CU7" s="420"/>
      <c r="CV7" s="420"/>
      <c r="CW7" s="420"/>
      <c r="CX7" s="420"/>
      <c r="CY7" s="420"/>
      <c r="CZ7" s="420"/>
      <c r="DA7" s="421"/>
      <c r="DB7" s="419">
        <v>206289107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10812265</v>
      </c>
      <c r="BO8" s="420"/>
      <c r="BP8" s="420"/>
      <c r="BQ8" s="420"/>
      <c r="BR8" s="420"/>
      <c r="BS8" s="420"/>
      <c r="BT8" s="420"/>
      <c r="BU8" s="421"/>
      <c r="BV8" s="419">
        <v>9563152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724691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1249113</v>
      </c>
      <c r="BO9" s="420"/>
      <c r="BP9" s="420"/>
      <c r="BQ9" s="420"/>
      <c r="BR9" s="420"/>
      <c r="BS9" s="420"/>
      <c r="BT9" s="420"/>
      <c r="BU9" s="421"/>
      <c r="BV9" s="419">
        <v>-3820645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14.9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719474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6793</v>
      </c>
      <c r="BO10" s="420"/>
      <c r="BP10" s="420"/>
      <c r="BQ10" s="420"/>
      <c r="BR10" s="420"/>
      <c r="BS10" s="420"/>
      <c r="BT10" s="420"/>
      <c r="BU10" s="421"/>
      <c r="BV10" s="419">
        <v>4105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3900000</v>
      </c>
      <c r="BO11" s="420"/>
      <c r="BP11" s="420"/>
      <c r="BQ11" s="420"/>
      <c r="BR11" s="420"/>
      <c r="BS11" s="420"/>
      <c r="BT11" s="420"/>
      <c r="BU11" s="421"/>
      <c r="BV11" s="419">
        <v>3000000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698671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7000000</v>
      </c>
      <c r="BO12" s="420"/>
      <c r="BP12" s="420"/>
      <c r="BQ12" s="420"/>
      <c r="BR12" s="420"/>
      <c r="BS12" s="420"/>
      <c r="BT12" s="420"/>
      <c r="BU12" s="421"/>
      <c r="BV12" s="419">
        <v>5000000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683166</v>
      </c>
      <c r="S13" s="507"/>
      <c r="T13" s="507"/>
      <c r="U13" s="507"/>
      <c r="V13" s="508"/>
      <c r="W13" s="509" t="s">
        <v>131</v>
      </c>
      <c r="X13" s="405"/>
      <c r="Y13" s="405"/>
      <c r="Z13" s="405"/>
      <c r="AA13" s="405"/>
      <c r="AB13" s="406"/>
      <c r="AC13" s="372">
        <v>7487</v>
      </c>
      <c r="AD13" s="373"/>
      <c r="AE13" s="373"/>
      <c r="AF13" s="373"/>
      <c r="AG13" s="374"/>
      <c r="AH13" s="372">
        <v>8329</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-1844094</v>
      </c>
      <c r="BO13" s="420"/>
      <c r="BP13" s="420"/>
      <c r="BQ13" s="420"/>
      <c r="BR13" s="420"/>
      <c r="BS13" s="420"/>
      <c r="BT13" s="420"/>
      <c r="BU13" s="421"/>
      <c r="BV13" s="419">
        <v>-5816540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702020</v>
      </c>
      <c r="S14" s="507"/>
      <c r="T14" s="507"/>
      <c r="U14" s="507"/>
      <c r="V14" s="508"/>
      <c r="W14" s="510"/>
      <c r="X14" s="408"/>
      <c r="Y14" s="408"/>
      <c r="Z14" s="408"/>
      <c r="AA14" s="408"/>
      <c r="AB14" s="409"/>
      <c r="AC14" s="499">
        <v>2.2999999999999998</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687932</v>
      </c>
      <c r="S15" s="507"/>
      <c r="T15" s="507"/>
      <c r="U15" s="507"/>
      <c r="V15" s="508"/>
      <c r="W15" s="509" t="s">
        <v>137</v>
      </c>
      <c r="X15" s="405"/>
      <c r="Y15" s="405"/>
      <c r="Z15" s="405"/>
      <c r="AA15" s="405"/>
      <c r="AB15" s="406"/>
      <c r="AC15" s="372">
        <v>69148</v>
      </c>
      <c r="AD15" s="373"/>
      <c r="AE15" s="373"/>
      <c r="AF15" s="373"/>
      <c r="AG15" s="374"/>
      <c r="AH15" s="372">
        <v>70742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125125928</v>
      </c>
      <c r="BO15" s="449"/>
      <c r="BP15" s="449"/>
      <c r="BQ15" s="449"/>
      <c r="BR15" s="449"/>
      <c r="BS15" s="449"/>
      <c r="BT15" s="449"/>
      <c r="BU15" s="450"/>
      <c r="BV15" s="448">
        <v>121974096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21.5</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168693035</v>
      </c>
      <c r="BO16" s="420"/>
      <c r="BP16" s="420"/>
      <c r="BQ16" s="420"/>
      <c r="BR16" s="420"/>
      <c r="BS16" s="420"/>
      <c r="BT16" s="420"/>
      <c r="BU16" s="421"/>
      <c r="BV16" s="419">
        <v>161828109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245491</v>
      </c>
      <c r="AD17" s="373"/>
      <c r="AE17" s="373"/>
      <c r="AF17" s="373"/>
      <c r="AG17" s="374"/>
      <c r="AH17" s="372">
        <v>242725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156171670</v>
      </c>
      <c r="BO17" s="420"/>
      <c r="BP17" s="420"/>
      <c r="BQ17" s="420"/>
      <c r="BR17" s="420"/>
      <c r="BS17" s="420"/>
      <c r="BT17" s="420"/>
      <c r="BU17" s="421"/>
      <c r="BV17" s="419">
        <v>152280699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789.95</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75.400000000000006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191054002</v>
      </c>
      <c r="BO18" s="420"/>
      <c r="BP18" s="420"/>
      <c r="BQ18" s="420"/>
      <c r="BR18" s="420"/>
      <c r="BS18" s="420"/>
      <c r="BT18" s="420"/>
      <c r="BU18" s="421"/>
      <c r="BV18" s="419">
        <v>188206618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256548561</v>
      </c>
      <c r="BO19" s="420"/>
      <c r="BP19" s="420"/>
      <c r="BQ19" s="420"/>
      <c r="BR19" s="420"/>
      <c r="BS19" s="420"/>
      <c r="BT19" s="420"/>
      <c r="BU19" s="421"/>
      <c r="BV19" s="419">
        <v>245165996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327620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337786351</v>
      </c>
      <c r="BO22" s="449"/>
      <c r="BP22" s="449"/>
      <c r="BQ22" s="449"/>
      <c r="BR22" s="449"/>
      <c r="BS22" s="449"/>
      <c r="BT22" s="449"/>
      <c r="BU22" s="450"/>
      <c r="BV22" s="448">
        <v>343772121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132304811</v>
      </c>
      <c r="BO23" s="420"/>
      <c r="BP23" s="420"/>
      <c r="BQ23" s="420"/>
      <c r="BR23" s="420"/>
      <c r="BS23" s="420"/>
      <c r="BT23" s="420"/>
      <c r="BU23" s="421"/>
      <c r="BV23" s="419">
        <v>141115810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11600</v>
      </c>
      <c r="R24" s="373"/>
      <c r="S24" s="373"/>
      <c r="T24" s="373"/>
      <c r="U24" s="373"/>
      <c r="V24" s="374"/>
      <c r="W24" s="462"/>
      <c r="X24" s="399"/>
      <c r="Y24" s="400"/>
      <c r="Z24" s="375" t="s">
        <v>162</v>
      </c>
      <c r="AA24" s="376"/>
      <c r="AB24" s="376"/>
      <c r="AC24" s="376"/>
      <c r="AD24" s="376"/>
      <c r="AE24" s="376"/>
      <c r="AF24" s="376"/>
      <c r="AG24" s="377"/>
      <c r="AH24" s="372">
        <v>4521</v>
      </c>
      <c r="AI24" s="373"/>
      <c r="AJ24" s="373"/>
      <c r="AK24" s="373"/>
      <c r="AL24" s="374"/>
      <c r="AM24" s="372">
        <v>14869569</v>
      </c>
      <c r="AN24" s="373"/>
      <c r="AO24" s="373"/>
      <c r="AP24" s="373"/>
      <c r="AQ24" s="373"/>
      <c r="AR24" s="374"/>
      <c r="AS24" s="372">
        <v>3289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182578764</v>
      </c>
      <c r="BO24" s="420"/>
      <c r="BP24" s="420"/>
      <c r="BQ24" s="420"/>
      <c r="BR24" s="420"/>
      <c r="BS24" s="420"/>
      <c r="BT24" s="420"/>
      <c r="BU24" s="421"/>
      <c r="BV24" s="419">
        <v>181383159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9200</v>
      </c>
      <c r="R25" s="373"/>
      <c r="S25" s="373"/>
      <c r="T25" s="373"/>
      <c r="U25" s="373"/>
      <c r="V25" s="374"/>
      <c r="W25" s="462"/>
      <c r="X25" s="399"/>
      <c r="Y25" s="400"/>
      <c r="Z25" s="375" t="s">
        <v>165</v>
      </c>
      <c r="AA25" s="376"/>
      <c r="AB25" s="376"/>
      <c r="AC25" s="376"/>
      <c r="AD25" s="376"/>
      <c r="AE25" s="376"/>
      <c r="AF25" s="376"/>
      <c r="AG25" s="377"/>
      <c r="AH25" s="372">
        <v>770</v>
      </c>
      <c r="AI25" s="373"/>
      <c r="AJ25" s="373"/>
      <c r="AK25" s="373"/>
      <c r="AL25" s="374"/>
      <c r="AM25" s="372">
        <v>2507120</v>
      </c>
      <c r="AN25" s="373"/>
      <c r="AO25" s="373"/>
      <c r="AP25" s="373"/>
      <c r="AQ25" s="373"/>
      <c r="AR25" s="374"/>
      <c r="AS25" s="372">
        <v>3256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282517997</v>
      </c>
      <c r="BO25" s="449"/>
      <c r="BP25" s="449"/>
      <c r="BQ25" s="449"/>
      <c r="BR25" s="449"/>
      <c r="BS25" s="449"/>
      <c r="BT25" s="449"/>
      <c r="BU25" s="450"/>
      <c r="BV25" s="448">
        <v>145075961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5969</v>
      </c>
      <c r="R26" s="373"/>
      <c r="S26" s="373"/>
      <c r="T26" s="373"/>
      <c r="U26" s="373"/>
      <c r="V26" s="374"/>
      <c r="W26" s="462"/>
      <c r="X26" s="399"/>
      <c r="Y26" s="400"/>
      <c r="Z26" s="375" t="s">
        <v>168</v>
      </c>
      <c r="AA26" s="430"/>
      <c r="AB26" s="430"/>
      <c r="AC26" s="430"/>
      <c r="AD26" s="430"/>
      <c r="AE26" s="430"/>
      <c r="AF26" s="430"/>
      <c r="AG26" s="431"/>
      <c r="AH26" s="372">
        <v>345</v>
      </c>
      <c r="AI26" s="373"/>
      <c r="AJ26" s="373"/>
      <c r="AK26" s="373"/>
      <c r="AL26" s="374"/>
      <c r="AM26" s="372">
        <v>1115385</v>
      </c>
      <c r="AN26" s="373"/>
      <c r="AO26" s="373"/>
      <c r="AP26" s="373"/>
      <c r="AQ26" s="373"/>
      <c r="AR26" s="374"/>
      <c r="AS26" s="372">
        <v>3233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1231700</v>
      </c>
      <c r="BO26" s="420"/>
      <c r="BP26" s="420"/>
      <c r="BQ26" s="420"/>
      <c r="BR26" s="420"/>
      <c r="BS26" s="420"/>
      <c r="BT26" s="420"/>
      <c r="BU26" s="421"/>
      <c r="BV26" s="419">
        <v>1251401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8500</v>
      </c>
      <c r="R27" s="373"/>
      <c r="S27" s="373"/>
      <c r="T27" s="373"/>
      <c r="U27" s="373"/>
      <c r="V27" s="374"/>
      <c r="W27" s="462"/>
      <c r="X27" s="399"/>
      <c r="Y27" s="400"/>
      <c r="Z27" s="375" t="s">
        <v>171</v>
      </c>
      <c r="AA27" s="376"/>
      <c r="AB27" s="376"/>
      <c r="AC27" s="376"/>
      <c r="AD27" s="376"/>
      <c r="AE27" s="376"/>
      <c r="AF27" s="376"/>
      <c r="AG27" s="377"/>
      <c r="AH27" s="372">
        <v>3368</v>
      </c>
      <c r="AI27" s="373"/>
      <c r="AJ27" s="373"/>
      <c r="AK27" s="373"/>
      <c r="AL27" s="374"/>
      <c r="AM27" s="372">
        <v>11928852</v>
      </c>
      <c r="AN27" s="373"/>
      <c r="AO27" s="373"/>
      <c r="AP27" s="373"/>
      <c r="AQ27" s="373"/>
      <c r="AR27" s="374"/>
      <c r="AS27" s="372">
        <v>3542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4875158</v>
      </c>
      <c r="BO27" s="454"/>
      <c r="BP27" s="454"/>
      <c r="BQ27" s="454"/>
      <c r="BR27" s="454"/>
      <c r="BS27" s="454"/>
      <c r="BT27" s="454"/>
      <c r="BU27" s="455"/>
      <c r="BV27" s="453">
        <v>4853042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7700</v>
      </c>
      <c r="R28" s="373"/>
      <c r="S28" s="373"/>
      <c r="T28" s="373"/>
      <c r="U28" s="373"/>
      <c r="V28" s="374"/>
      <c r="W28" s="462"/>
      <c r="X28" s="399"/>
      <c r="Y28" s="400"/>
      <c r="Z28" s="375" t="s">
        <v>174</v>
      </c>
      <c r="AA28" s="376"/>
      <c r="AB28" s="376"/>
      <c r="AC28" s="376"/>
      <c r="AD28" s="376"/>
      <c r="AE28" s="376"/>
      <c r="AF28" s="376"/>
      <c r="AG28" s="377"/>
      <c r="AH28" s="372">
        <v>528</v>
      </c>
      <c r="AI28" s="373"/>
      <c r="AJ28" s="373"/>
      <c r="AK28" s="373"/>
      <c r="AL28" s="374"/>
      <c r="AM28" s="372">
        <v>1493712</v>
      </c>
      <c r="AN28" s="373"/>
      <c r="AO28" s="373"/>
      <c r="AP28" s="373"/>
      <c r="AQ28" s="373"/>
      <c r="AR28" s="374"/>
      <c r="AS28" s="372">
        <v>2829</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21046526</v>
      </c>
      <c r="BO28" s="449"/>
      <c r="BP28" s="449"/>
      <c r="BQ28" s="449"/>
      <c r="BR28" s="449"/>
      <c r="BS28" s="449"/>
      <c r="BT28" s="449"/>
      <c r="BU28" s="450"/>
      <c r="BV28" s="448">
        <v>22839733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44</v>
      </c>
      <c r="M29" s="373"/>
      <c r="N29" s="373"/>
      <c r="O29" s="373"/>
      <c r="P29" s="374"/>
      <c r="Q29" s="372">
        <v>7100</v>
      </c>
      <c r="R29" s="373"/>
      <c r="S29" s="373"/>
      <c r="T29" s="373"/>
      <c r="U29" s="373"/>
      <c r="V29" s="374"/>
      <c r="W29" s="463"/>
      <c r="X29" s="464"/>
      <c r="Y29" s="465"/>
      <c r="Z29" s="375" t="s">
        <v>177</v>
      </c>
      <c r="AA29" s="376"/>
      <c r="AB29" s="376"/>
      <c r="AC29" s="376"/>
      <c r="AD29" s="376"/>
      <c r="AE29" s="376"/>
      <c r="AF29" s="376"/>
      <c r="AG29" s="377"/>
      <c r="AH29" s="372">
        <v>8417</v>
      </c>
      <c r="AI29" s="373"/>
      <c r="AJ29" s="373"/>
      <c r="AK29" s="373"/>
      <c r="AL29" s="374"/>
      <c r="AM29" s="372">
        <v>28292133</v>
      </c>
      <c r="AN29" s="373"/>
      <c r="AO29" s="373"/>
      <c r="AP29" s="373"/>
      <c r="AQ29" s="373"/>
      <c r="AR29" s="374"/>
      <c r="AS29" s="372">
        <v>3361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1584117</v>
      </c>
      <c r="BO29" s="420"/>
      <c r="BP29" s="420"/>
      <c r="BQ29" s="420"/>
      <c r="BR29" s="420"/>
      <c r="BS29" s="420"/>
      <c r="BT29" s="420"/>
      <c r="BU29" s="421"/>
      <c r="BV29" s="419">
        <v>1528609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45316924</v>
      </c>
      <c r="BO30" s="454"/>
      <c r="BP30" s="454"/>
      <c r="BQ30" s="454"/>
      <c r="BR30" s="454"/>
      <c r="BS30" s="454"/>
      <c r="BT30" s="454"/>
      <c r="BU30" s="455"/>
      <c r="BV30" s="453">
        <v>41536033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9</v>
      </c>
      <c r="V34" s="367"/>
      <c r="W34" s="368" t="str">
        <f>IF('各会計、関係団体の財政状況及び健全化判断比率'!B28="","",'各会計、関係団体の財政状況及び健全化判断比率'!B28)</f>
        <v>岡山市国民健康保険費特別会計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IF('各会計、関係団体の財政状況及び健全化判断比率'!B31="","",'各会計、関係団体の財政状況及び健全化判断比率'!B31)</f>
        <v>岡山市下水道事業会計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神崎衛生施設組合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27</v>
      </c>
      <c r="CP34" s="367"/>
      <c r="CQ34" s="368" t="str">
        <f>IF('各会計、関係団体の財政状況及び健全化判断比率'!BS7="","",'各会計、関係団体の財政状況及び健全化判断比率'!BS7)</f>
        <v>（一財）岡山市勤労者サポートプラザ</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岡山市用品調達費特別会計</v>
      </c>
      <c r="F35" s="368"/>
      <c r="G35" s="368"/>
      <c r="H35" s="368"/>
      <c r="I35" s="368"/>
      <c r="J35" s="368"/>
      <c r="K35" s="368"/>
      <c r="L35" s="368"/>
      <c r="M35" s="368"/>
      <c r="N35" s="368"/>
      <c r="O35" s="368"/>
      <c r="P35" s="368"/>
      <c r="Q35" s="368"/>
      <c r="R35" s="368"/>
      <c r="S35" s="368"/>
      <c r="T35" s="181"/>
      <c r="U35" s="367">
        <f>IF(W35="","",U34+1)</f>
        <v>10</v>
      </c>
      <c r="V35" s="367"/>
      <c r="W35" s="368" t="str">
        <f>IF('各会計、関係団体の財政状況及び健全化判断比率'!B29="","",'各会計、関係団体の財政状況及び健全化判断比率'!B29)</f>
        <v>岡山市介護保険費特別会計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IF('各会計、関係団体の財政状況及び健全化判断比率'!B32="","",'各会計、関係団体の財政状況及び健全化判断比率'!B32)</f>
        <v>岡山市市場事業会計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備南衛生施設組合</v>
      </c>
      <c r="BZ35" s="368"/>
      <c r="CA35" s="368"/>
      <c r="CB35" s="368"/>
      <c r="CC35" s="368"/>
      <c r="CD35" s="368"/>
      <c r="CE35" s="368"/>
      <c r="CF35" s="368"/>
      <c r="CG35" s="368"/>
      <c r="CH35" s="368"/>
      <c r="CI35" s="368"/>
      <c r="CJ35" s="368"/>
      <c r="CK35" s="368"/>
      <c r="CL35" s="368"/>
      <c r="CM35" s="368"/>
      <c r="CN35" s="181"/>
      <c r="CO35" s="367">
        <f t="shared" ref="CO35:CO43" si="3">IF(CQ35="","",CO34+1)</f>
        <v>28</v>
      </c>
      <c r="CP35" s="367"/>
      <c r="CQ35" s="368" t="str">
        <f>IF('各会計、関係団体の財政状況及び健全化判断比率'!BS8="","",'各会計、関係団体の財政状況及び健全化判断比率'!BS8)</f>
        <v>（公財）岡山市公園協会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岡山市災害遺児教育年金事業費特別会計</v>
      </c>
      <c r="F36" s="368"/>
      <c r="G36" s="368"/>
      <c r="H36" s="368"/>
      <c r="I36" s="368"/>
      <c r="J36" s="368"/>
      <c r="K36" s="368"/>
      <c r="L36" s="368"/>
      <c r="M36" s="368"/>
      <c r="N36" s="368"/>
      <c r="O36" s="368"/>
      <c r="P36" s="368"/>
      <c r="Q36" s="368"/>
      <c r="R36" s="368"/>
      <c r="S36" s="368"/>
      <c r="T36" s="181"/>
      <c r="U36" s="367">
        <f t="shared" ref="U36:U43" si="4">IF(W36="","",U35+1)</f>
        <v>11</v>
      </c>
      <c r="V36" s="367"/>
      <c r="W36" s="368" t="str">
        <f>IF('各会計、関係団体の財政状況及び健全化判断比率'!B30="","",'各会計、関係団体の財政状況及び健全化判断比率'!B30)</f>
        <v>岡山市後期高齢者医療費特別会計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IF('各会計、関係団体の財政状況及び健全化判断比率'!B33="","",'各会計、関係団体の財政状況及び健全化判断比率'!B33)</f>
        <v>岡山市水道事業会計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旭川中部衛生施設組合</v>
      </c>
      <c r="BZ36" s="368"/>
      <c r="CA36" s="368"/>
      <c r="CB36" s="368"/>
      <c r="CC36" s="368"/>
      <c r="CD36" s="368"/>
      <c r="CE36" s="368"/>
      <c r="CF36" s="368"/>
      <c r="CG36" s="368"/>
      <c r="CH36" s="368"/>
      <c r="CI36" s="368"/>
      <c r="CJ36" s="368"/>
      <c r="CK36" s="368"/>
      <c r="CL36" s="368"/>
      <c r="CM36" s="368"/>
      <c r="CN36" s="181"/>
      <c r="CO36" s="367">
        <f t="shared" si="3"/>
        <v>29</v>
      </c>
      <c r="CP36" s="367"/>
      <c r="CQ36" s="368" t="str">
        <f>IF('各会計、関係団体の財政状況及び健全化判断比率'!BS9="","",'各会計、関係団体の財政状況及び健全化判断比率'!BS9)</f>
        <v>（公財）岡山市シルバー人材センター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岡山市公共用地取得事業費特別会計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IF('各会計、関係団体の財政状況及び健全化判断比率'!B34="","",'各会計、関係団体の財政状況及び健全化判断比率'!B34)</f>
        <v>岡山市工業用水道事業会計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岡山市久米南町衛生施設組合</v>
      </c>
      <c r="BZ37" s="368"/>
      <c r="CA37" s="368"/>
      <c r="CB37" s="368"/>
      <c r="CC37" s="368"/>
      <c r="CD37" s="368"/>
      <c r="CE37" s="368"/>
      <c r="CF37" s="368"/>
      <c r="CG37" s="368"/>
      <c r="CH37" s="368"/>
      <c r="CI37" s="368"/>
      <c r="CJ37" s="368"/>
      <c r="CK37" s="368"/>
      <c r="CL37" s="368"/>
      <c r="CM37" s="368"/>
      <c r="CN37" s="181"/>
      <c r="CO37" s="367">
        <f t="shared" si="3"/>
        <v>30</v>
      </c>
      <c r="CP37" s="367"/>
      <c r="CQ37" s="368" t="str">
        <f>IF('各会計、関係団体の財政状況及び健全化判断比率'!BS10="","",'各会計、関係団体の財政状況及び健全化判断比率'!BS10)</f>
        <v>(公財）岡山文化芸術創造</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岡山市学童校外事故共済事業費特別会計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IF('各会計、関係団体の財政状況及び健全化判断比率'!B35="","",'各会計、関係団体の財政状況及び健全化判断比率'!B35)</f>
        <v>岡山市病院事業会計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岡山市久米南町国民健康保険組合</v>
      </c>
      <c r="BZ38" s="368"/>
      <c r="CA38" s="368"/>
      <c r="CB38" s="368"/>
      <c r="CC38" s="368"/>
      <c r="CD38" s="368"/>
      <c r="CE38" s="368"/>
      <c r="CF38" s="368"/>
      <c r="CG38" s="368"/>
      <c r="CH38" s="368"/>
      <c r="CI38" s="368"/>
      <c r="CJ38" s="368"/>
      <c r="CK38" s="368"/>
      <c r="CL38" s="368"/>
      <c r="CM38" s="368"/>
      <c r="CN38" s="181"/>
      <c r="CO38" s="367">
        <f t="shared" si="3"/>
        <v>31</v>
      </c>
      <c r="CP38" s="367"/>
      <c r="CQ38" s="368" t="str">
        <f>IF('各会計、関係団体の財政状況及び健全化判断比率'!BS11="","",'各会計、関係団体の財政状況及び健全化判断比率'!BS11)</f>
        <v>（一財）岡山市水産協会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岡山市母子父子寡婦福祉資金貸付事業費特別会計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22</v>
      </c>
      <c r="BX39" s="367"/>
      <c r="BY39" s="368" t="str">
        <f>IF('各会計、関係団体の財政状況及び健全化判断比率'!B73="","",'各会計、関係団体の財政状況及び健全化判断比率'!B73)</f>
        <v>岡山県広域水道企業団</v>
      </c>
      <c r="BZ39" s="368"/>
      <c r="CA39" s="368"/>
      <c r="CB39" s="368"/>
      <c r="CC39" s="368"/>
      <c r="CD39" s="368"/>
      <c r="CE39" s="368"/>
      <c r="CF39" s="368"/>
      <c r="CG39" s="368"/>
      <c r="CH39" s="368"/>
      <c r="CI39" s="368"/>
      <c r="CJ39" s="368"/>
      <c r="CK39" s="368"/>
      <c r="CL39" s="368"/>
      <c r="CM39" s="368"/>
      <c r="CN39" s="181"/>
      <c r="CO39" s="367">
        <f t="shared" si="3"/>
        <v>32</v>
      </c>
      <c r="CP39" s="367"/>
      <c r="CQ39" s="368" t="str">
        <f>IF('各会計、関係団体の財政状況及び健全化判断比率'!BS12="","",'各会計、関係団体の財政状況及び健全化判断比率'!BS12)</f>
        <v>（公財）岡山市ふれあい公社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岡山市公債費特別会計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23</v>
      </c>
      <c r="BX40" s="367"/>
      <c r="BY40" s="368" t="str">
        <f>IF('各会計、関係団体の財政状況及び健全化判断比率'!B74="","",'各会計、関係団体の財政状況及び健全化判断比率'!B74)</f>
        <v>岡山県南部水道企業団</v>
      </c>
      <c r="BZ40" s="368"/>
      <c r="CA40" s="368"/>
      <c r="CB40" s="368"/>
      <c r="CC40" s="368"/>
      <c r="CD40" s="368"/>
      <c r="CE40" s="368"/>
      <c r="CF40" s="368"/>
      <c r="CG40" s="368"/>
      <c r="CH40" s="368"/>
      <c r="CI40" s="368"/>
      <c r="CJ40" s="368"/>
      <c r="CK40" s="368"/>
      <c r="CL40" s="368"/>
      <c r="CM40" s="368"/>
      <c r="CN40" s="181"/>
      <c r="CO40" s="367">
        <f t="shared" si="3"/>
        <v>33</v>
      </c>
      <c r="CP40" s="367"/>
      <c r="CQ40" s="368" t="str">
        <f>IF('各会計、関係団体の財政状況及び健全化判断比率'!BS13="","",'各会計、関係団体の財政状況及び健全化判断比率'!BS13)</f>
        <v>（株）岡山コンベンションセンター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岡山市立総合医療センター病院事業債特別会計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24</v>
      </c>
      <c r="BX41" s="367"/>
      <c r="BY41" s="368" t="str">
        <f>IF('各会計、関係団体の財政状況及び健全化判断比率'!B75="","",'各会計、関係団体の財政状況及び健全化判断比率'!B75)</f>
        <v>湛井十二箇郷組合</v>
      </c>
      <c r="BZ41" s="368"/>
      <c r="CA41" s="368"/>
      <c r="CB41" s="368"/>
      <c r="CC41" s="368"/>
      <c r="CD41" s="368"/>
      <c r="CE41" s="368"/>
      <c r="CF41" s="368"/>
      <c r="CG41" s="368"/>
      <c r="CH41" s="368"/>
      <c r="CI41" s="368"/>
      <c r="CJ41" s="368"/>
      <c r="CK41" s="368"/>
      <c r="CL41" s="368"/>
      <c r="CM41" s="368"/>
      <c r="CN41" s="181"/>
      <c r="CO41" s="367">
        <f t="shared" si="3"/>
        <v>34</v>
      </c>
      <c r="CP41" s="367"/>
      <c r="CQ41" s="368" t="str">
        <f>IF('各会計、関係団体の財政状況及び健全化判断比率'!BS14="","",'各会計、関係団体の財政状況及び健全化判断比率'!BS14)</f>
        <v>岡山市場冷蔵（株）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25</v>
      </c>
      <c r="BX42" s="367"/>
      <c r="BY42" s="368" t="str">
        <f>IF('各会計、関係団体の財政状況及び健全化判断比率'!B76="","",'各会計、関係団体の財政状況及び健全化判断比率'!B76)</f>
        <v>大正池水利組合</v>
      </c>
      <c r="BZ42" s="368"/>
      <c r="CA42" s="368"/>
      <c r="CB42" s="368"/>
      <c r="CC42" s="368"/>
      <c r="CD42" s="368"/>
      <c r="CE42" s="368"/>
      <c r="CF42" s="368"/>
      <c r="CG42" s="368"/>
      <c r="CH42" s="368"/>
      <c r="CI42" s="368"/>
      <c r="CJ42" s="368"/>
      <c r="CK42" s="368"/>
      <c r="CL42" s="368"/>
      <c r="CM42" s="368"/>
      <c r="CN42" s="181"/>
      <c r="CO42" s="367">
        <f t="shared" si="3"/>
        <v>35</v>
      </c>
      <c r="CP42" s="367"/>
      <c r="CQ42" s="368" t="str">
        <f>IF('各会計、関係団体の財政状況及び健全化判断比率'!BS15="","",'各会計、関係団体の財政状況及び健全化判断比率'!BS15)</f>
        <v>岡山港埠頭開発(株）</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26</v>
      </c>
      <c r="BX43" s="367"/>
      <c r="BY43" s="368" t="str">
        <f>IF('各会計、関係団体の財政状況及び健全化判断比率'!B77="","",'各会計、関係団体の財政状況及び健全化判断比率'!B77)</f>
        <v>田原用水組合</v>
      </c>
      <c r="BZ43" s="368"/>
      <c r="CA43" s="368"/>
      <c r="CB43" s="368"/>
      <c r="CC43" s="368"/>
      <c r="CD43" s="368"/>
      <c r="CE43" s="368"/>
      <c r="CF43" s="368"/>
      <c r="CG43" s="368"/>
      <c r="CH43" s="368"/>
      <c r="CI43" s="368"/>
      <c r="CJ43" s="368"/>
      <c r="CK43" s="368"/>
      <c r="CL43" s="368"/>
      <c r="CM43" s="368"/>
      <c r="CN43" s="181"/>
      <c r="CO43" s="367">
        <f t="shared" si="3"/>
        <v>36</v>
      </c>
      <c r="CP43" s="367"/>
      <c r="CQ43" s="368" t="str">
        <f>IF('各会計、関係団体の財政状況及び健全化判断比率'!BS16="","",'各会計、関係団体の財政状況及び健全化判断比率'!BS16)</f>
        <v>岡山市土地開発公社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Utgg144YfttuokqqCF4X5VL5zYnx+reWh2eyPCj2O1Z/EowXEa3vri2y2uo4mpwEQv6IYHy5O8BEf1xwLGyYA==" saltValue="/pUtqobo3uCyV43Aa66f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135626343</v>
      </c>
      <c r="S5" s="677"/>
      <c r="T5" s="677"/>
      <c r="U5" s="677"/>
      <c r="V5" s="677"/>
      <c r="W5" s="677"/>
      <c r="X5" s="677"/>
      <c r="Y5" s="702"/>
      <c r="Z5" s="715">
        <v>34.6</v>
      </c>
      <c r="AA5" s="715"/>
      <c r="AB5" s="715"/>
      <c r="AC5" s="715"/>
      <c r="AD5" s="716">
        <v>127217922</v>
      </c>
      <c r="AE5" s="716"/>
      <c r="AF5" s="716"/>
      <c r="AG5" s="716"/>
      <c r="AH5" s="716"/>
      <c r="AI5" s="716"/>
      <c r="AJ5" s="716"/>
      <c r="AK5" s="716"/>
      <c r="AL5" s="703">
        <v>62.4</v>
      </c>
      <c r="AM5" s="685"/>
      <c r="AN5" s="685"/>
      <c r="AO5" s="704"/>
      <c r="AP5" s="679" t="s">
        <v>216</v>
      </c>
      <c r="AQ5" s="680"/>
      <c r="AR5" s="680"/>
      <c r="AS5" s="680"/>
      <c r="AT5" s="680"/>
      <c r="AU5" s="680"/>
      <c r="AV5" s="680"/>
      <c r="AW5" s="680"/>
      <c r="AX5" s="680"/>
      <c r="AY5" s="680"/>
      <c r="AZ5" s="680"/>
      <c r="BA5" s="680"/>
      <c r="BB5" s="680"/>
      <c r="BC5" s="680"/>
      <c r="BD5" s="680"/>
      <c r="BE5" s="680"/>
      <c r="BF5" s="681"/>
      <c r="BG5" s="621">
        <v>123091298</v>
      </c>
      <c r="BH5" s="622"/>
      <c r="BI5" s="622"/>
      <c r="BJ5" s="622"/>
      <c r="BK5" s="622"/>
      <c r="BL5" s="622"/>
      <c r="BM5" s="622"/>
      <c r="BN5" s="623"/>
      <c r="BO5" s="659">
        <v>90.8</v>
      </c>
      <c r="BP5" s="659"/>
      <c r="BQ5" s="659"/>
      <c r="BR5" s="659"/>
      <c r="BS5" s="660">
        <v>2016173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2681497</v>
      </c>
      <c r="S6" s="622"/>
      <c r="T6" s="622"/>
      <c r="U6" s="622"/>
      <c r="V6" s="622"/>
      <c r="W6" s="622"/>
      <c r="X6" s="622"/>
      <c r="Y6" s="623"/>
      <c r="Z6" s="659">
        <v>0.7</v>
      </c>
      <c r="AA6" s="659"/>
      <c r="AB6" s="659"/>
      <c r="AC6" s="659"/>
      <c r="AD6" s="660">
        <v>2681497</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123091298</v>
      </c>
      <c r="BH6" s="622"/>
      <c r="BI6" s="622"/>
      <c r="BJ6" s="622"/>
      <c r="BK6" s="622"/>
      <c r="BL6" s="622"/>
      <c r="BM6" s="622"/>
      <c r="BN6" s="623"/>
      <c r="BO6" s="659">
        <v>90.8</v>
      </c>
      <c r="BP6" s="659"/>
      <c r="BQ6" s="659"/>
      <c r="BR6" s="659"/>
      <c r="BS6" s="660">
        <v>2016173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1104519</v>
      </c>
      <c r="CS6" s="622"/>
      <c r="CT6" s="622"/>
      <c r="CU6" s="622"/>
      <c r="CV6" s="622"/>
      <c r="CW6" s="622"/>
      <c r="CX6" s="622"/>
      <c r="CY6" s="623"/>
      <c r="CZ6" s="703">
        <v>0.3</v>
      </c>
      <c r="DA6" s="685"/>
      <c r="DB6" s="685"/>
      <c r="DC6" s="705"/>
      <c r="DD6" s="627">
        <v>8745</v>
      </c>
      <c r="DE6" s="622"/>
      <c r="DF6" s="622"/>
      <c r="DG6" s="622"/>
      <c r="DH6" s="622"/>
      <c r="DI6" s="622"/>
      <c r="DJ6" s="622"/>
      <c r="DK6" s="622"/>
      <c r="DL6" s="622"/>
      <c r="DM6" s="622"/>
      <c r="DN6" s="622"/>
      <c r="DO6" s="622"/>
      <c r="DP6" s="623"/>
      <c r="DQ6" s="627">
        <v>1104316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46639</v>
      </c>
      <c r="S7" s="622"/>
      <c r="T7" s="622"/>
      <c r="U7" s="622"/>
      <c r="V7" s="622"/>
      <c r="W7" s="622"/>
      <c r="X7" s="622"/>
      <c r="Y7" s="623"/>
      <c r="Z7" s="659">
        <v>0</v>
      </c>
      <c r="AA7" s="659"/>
      <c r="AB7" s="659"/>
      <c r="AC7" s="659"/>
      <c r="AD7" s="660">
        <v>46639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66042611</v>
      </c>
      <c r="BH7" s="622"/>
      <c r="BI7" s="622"/>
      <c r="BJ7" s="622"/>
      <c r="BK7" s="622"/>
      <c r="BL7" s="622"/>
      <c r="BM7" s="622"/>
      <c r="BN7" s="623"/>
      <c r="BO7" s="659">
        <v>48.7</v>
      </c>
      <c r="BP7" s="659"/>
      <c r="BQ7" s="659"/>
      <c r="BR7" s="659"/>
      <c r="BS7" s="660">
        <v>2016173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30336260</v>
      </c>
      <c r="CS7" s="622"/>
      <c r="CT7" s="622"/>
      <c r="CU7" s="622"/>
      <c r="CV7" s="622"/>
      <c r="CW7" s="622"/>
      <c r="CX7" s="622"/>
      <c r="CY7" s="623"/>
      <c r="CZ7" s="659">
        <v>8</v>
      </c>
      <c r="DA7" s="659"/>
      <c r="DB7" s="659"/>
      <c r="DC7" s="659"/>
      <c r="DD7" s="627">
        <v>3113909</v>
      </c>
      <c r="DE7" s="622"/>
      <c r="DF7" s="622"/>
      <c r="DG7" s="622"/>
      <c r="DH7" s="622"/>
      <c r="DI7" s="622"/>
      <c r="DJ7" s="622"/>
      <c r="DK7" s="622"/>
      <c r="DL7" s="622"/>
      <c r="DM7" s="622"/>
      <c r="DN7" s="622"/>
      <c r="DO7" s="622"/>
      <c r="DP7" s="623"/>
      <c r="DQ7" s="627">
        <v>20699795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767616</v>
      </c>
      <c r="S8" s="622"/>
      <c r="T8" s="622"/>
      <c r="U8" s="622"/>
      <c r="V8" s="622"/>
      <c r="W8" s="622"/>
      <c r="X8" s="622"/>
      <c r="Y8" s="623"/>
      <c r="Z8" s="659">
        <v>0.2</v>
      </c>
      <c r="AA8" s="659"/>
      <c r="AB8" s="659"/>
      <c r="AC8" s="659"/>
      <c r="AD8" s="660">
        <v>767616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1240310</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149111150</v>
      </c>
      <c r="CS8" s="622"/>
      <c r="CT8" s="622"/>
      <c r="CU8" s="622"/>
      <c r="CV8" s="622"/>
      <c r="CW8" s="622"/>
      <c r="CX8" s="622"/>
      <c r="CY8" s="623"/>
      <c r="CZ8" s="659">
        <v>39.5</v>
      </c>
      <c r="DA8" s="659"/>
      <c r="DB8" s="659"/>
      <c r="DC8" s="659"/>
      <c r="DD8" s="627">
        <v>3788950</v>
      </c>
      <c r="DE8" s="622"/>
      <c r="DF8" s="622"/>
      <c r="DG8" s="622"/>
      <c r="DH8" s="622"/>
      <c r="DI8" s="622"/>
      <c r="DJ8" s="622"/>
      <c r="DK8" s="622"/>
      <c r="DL8" s="622"/>
      <c r="DM8" s="622"/>
      <c r="DN8" s="622"/>
      <c r="DO8" s="622"/>
      <c r="DP8" s="623"/>
      <c r="DQ8" s="627">
        <v>76204885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840519</v>
      </c>
      <c r="S9" s="622"/>
      <c r="T9" s="622"/>
      <c r="U9" s="622"/>
      <c r="V9" s="622"/>
      <c r="W9" s="622"/>
      <c r="X9" s="622"/>
      <c r="Y9" s="623"/>
      <c r="Z9" s="659">
        <v>0.2</v>
      </c>
      <c r="AA9" s="659"/>
      <c r="AB9" s="659"/>
      <c r="AC9" s="659"/>
      <c r="AD9" s="660">
        <v>840519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54966703</v>
      </c>
      <c r="BH9" s="622"/>
      <c r="BI9" s="622"/>
      <c r="BJ9" s="622"/>
      <c r="BK9" s="622"/>
      <c r="BL9" s="622"/>
      <c r="BM9" s="622"/>
      <c r="BN9" s="623"/>
      <c r="BO9" s="659">
        <v>40.5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32842219</v>
      </c>
      <c r="CS9" s="622"/>
      <c r="CT9" s="622"/>
      <c r="CU9" s="622"/>
      <c r="CV9" s="622"/>
      <c r="CW9" s="622"/>
      <c r="CX9" s="622"/>
      <c r="CY9" s="623"/>
      <c r="CZ9" s="659">
        <v>8.6999999999999993</v>
      </c>
      <c r="DA9" s="659"/>
      <c r="DB9" s="659"/>
      <c r="DC9" s="659"/>
      <c r="DD9" s="627">
        <v>3106303</v>
      </c>
      <c r="DE9" s="622"/>
      <c r="DF9" s="622"/>
      <c r="DG9" s="622"/>
      <c r="DH9" s="622"/>
      <c r="DI9" s="622"/>
      <c r="DJ9" s="622"/>
      <c r="DK9" s="622"/>
      <c r="DL9" s="622"/>
      <c r="DM9" s="622"/>
      <c r="DN9" s="622"/>
      <c r="DO9" s="622"/>
      <c r="DP9" s="623"/>
      <c r="DQ9" s="627">
        <v>21608632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140357</v>
      </c>
      <c r="S10" s="622"/>
      <c r="T10" s="622"/>
      <c r="U10" s="622"/>
      <c r="V10" s="622"/>
      <c r="W10" s="622"/>
      <c r="X10" s="622"/>
      <c r="Y10" s="623"/>
      <c r="Z10" s="659">
        <v>0</v>
      </c>
      <c r="AA10" s="659"/>
      <c r="AB10" s="659"/>
      <c r="AC10" s="659"/>
      <c r="AD10" s="660">
        <v>140357</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2752861</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231797</v>
      </c>
      <c r="CS10" s="622"/>
      <c r="CT10" s="622"/>
      <c r="CU10" s="622"/>
      <c r="CV10" s="622"/>
      <c r="CW10" s="622"/>
      <c r="CX10" s="622"/>
      <c r="CY10" s="623"/>
      <c r="CZ10" s="659">
        <v>0.1</v>
      </c>
      <c r="DA10" s="659"/>
      <c r="DB10" s="659"/>
      <c r="DC10" s="659"/>
      <c r="DD10" s="627">
        <v>13618</v>
      </c>
      <c r="DE10" s="622"/>
      <c r="DF10" s="622"/>
      <c r="DG10" s="622"/>
      <c r="DH10" s="622"/>
      <c r="DI10" s="622"/>
      <c r="DJ10" s="622"/>
      <c r="DK10" s="622"/>
      <c r="DL10" s="622"/>
      <c r="DM10" s="622"/>
      <c r="DN10" s="622"/>
      <c r="DO10" s="622"/>
      <c r="DP10" s="623"/>
      <c r="DQ10" s="627">
        <v>66409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17926237</v>
      </c>
      <c r="S11" s="622"/>
      <c r="T11" s="622"/>
      <c r="U11" s="622"/>
      <c r="V11" s="622"/>
      <c r="W11" s="622"/>
      <c r="X11" s="622"/>
      <c r="Y11" s="623"/>
      <c r="Z11" s="624">
        <v>4.5999999999999996</v>
      </c>
      <c r="AA11" s="625"/>
      <c r="AB11" s="625"/>
      <c r="AC11" s="626"/>
      <c r="AD11" s="627">
        <v>17926237</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7082737</v>
      </c>
      <c r="BH11" s="622"/>
      <c r="BI11" s="622"/>
      <c r="BJ11" s="622"/>
      <c r="BK11" s="622"/>
      <c r="BL11" s="622"/>
      <c r="BM11" s="622"/>
      <c r="BN11" s="623"/>
      <c r="BO11" s="659">
        <v>5.2</v>
      </c>
      <c r="BP11" s="659"/>
      <c r="BQ11" s="659"/>
      <c r="BR11" s="659"/>
      <c r="BS11" s="660">
        <v>2016173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7044193</v>
      </c>
      <c r="CS11" s="622"/>
      <c r="CT11" s="622"/>
      <c r="CU11" s="622"/>
      <c r="CV11" s="622"/>
      <c r="CW11" s="622"/>
      <c r="CX11" s="622"/>
      <c r="CY11" s="623"/>
      <c r="CZ11" s="659">
        <v>1.9</v>
      </c>
      <c r="DA11" s="659"/>
      <c r="DB11" s="659"/>
      <c r="DC11" s="659"/>
      <c r="DD11" s="627">
        <v>3128127</v>
      </c>
      <c r="DE11" s="622"/>
      <c r="DF11" s="622"/>
      <c r="DG11" s="622"/>
      <c r="DH11" s="622"/>
      <c r="DI11" s="622"/>
      <c r="DJ11" s="622"/>
      <c r="DK11" s="622"/>
      <c r="DL11" s="622"/>
      <c r="DM11" s="622"/>
      <c r="DN11" s="622"/>
      <c r="DO11" s="622"/>
      <c r="DP11" s="623"/>
      <c r="DQ11" s="627">
        <v>4931295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121160</v>
      </c>
      <c r="S12" s="622"/>
      <c r="T12" s="622"/>
      <c r="U12" s="622"/>
      <c r="V12" s="622"/>
      <c r="W12" s="622"/>
      <c r="X12" s="622"/>
      <c r="Y12" s="623"/>
      <c r="Z12" s="659">
        <v>0</v>
      </c>
      <c r="AA12" s="659"/>
      <c r="AB12" s="659"/>
      <c r="AC12" s="659"/>
      <c r="AD12" s="660">
        <v>121160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49607956</v>
      </c>
      <c r="BH12" s="622"/>
      <c r="BI12" s="622"/>
      <c r="BJ12" s="622"/>
      <c r="BK12" s="622"/>
      <c r="BL12" s="622"/>
      <c r="BM12" s="622"/>
      <c r="BN12" s="623"/>
      <c r="BO12" s="659">
        <v>36.6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5777999</v>
      </c>
      <c r="CS12" s="622"/>
      <c r="CT12" s="622"/>
      <c r="CU12" s="622"/>
      <c r="CV12" s="622"/>
      <c r="CW12" s="622"/>
      <c r="CX12" s="622"/>
      <c r="CY12" s="623"/>
      <c r="CZ12" s="659">
        <v>1.5</v>
      </c>
      <c r="DA12" s="659"/>
      <c r="DB12" s="659"/>
      <c r="DC12" s="659"/>
      <c r="DD12" s="627">
        <v>751612</v>
      </c>
      <c r="DE12" s="622"/>
      <c r="DF12" s="622"/>
      <c r="DG12" s="622"/>
      <c r="DH12" s="622"/>
      <c r="DI12" s="622"/>
      <c r="DJ12" s="622"/>
      <c r="DK12" s="622"/>
      <c r="DL12" s="622"/>
      <c r="DM12" s="622"/>
      <c r="DN12" s="622"/>
      <c r="DO12" s="622"/>
      <c r="DP12" s="623"/>
      <c r="DQ12" s="627">
        <v>4754812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49344475</v>
      </c>
      <c r="BH13" s="622"/>
      <c r="BI13" s="622"/>
      <c r="BJ13" s="622"/>
      <c r="BK13" s="622"/>
      <c r="BL13" s="622"/>
      <c r="BM13" s="622"/>
      <c r="BN13" s="623"/>
      <c r="BO13" s="659">
        <v>36.4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45584769</v>
      </c>
      <c r="CS13" s="622"/>
      <c r="CT13" s="622"/>
      <c r="CU13" s="622"/>
      <c r="CV13" s="622"/>
      <c r="CW13" s="622"/>
      <c r="CX13" s="622"/>
      <c r="CY13" s="623"/>
      <c r="CZ13" s="659">
        <v>12.1</v>
      </c>
      <c r="DA13" s="659"/>
      <c r="DB13" s="659"/>
      <c r="DC13" s="659"/>
      <c r="DD13" s="627">
        <v>25474550</v>
      </c>
      <c r="DE13" s="622"/>
      <c r="DF13" s="622"/>
      <c r="DG13" s="622"/>
      <c r="DH13" s="622"/>
      <c r="DI13" s="622"/>
      <c r="DJ13" s="622"/>
      <c r="DK13" s="622"/>
      <c r="DL13" s="622"/>
      <c r="DM13" s="622"/>
      <c r="DN13" s="622"/>
      <c r="DO13" s="622"/>
      <c r="DP13" s="623"/>
      <c r="DQ13" s="627">
        <v>24305568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24087</v>
      </c>
      <c r="S14" s="622"/>
      <c r="T14" s="622"/>
      <c r="U14" s="622"/>
      <c r="V14" s="622"/>
      <c r="W14" s="622"/>
      <c r="X14" s="622"/>
      <c r="Y14" s="623"/>
      <c r="Z14" s="659">
        <v>0</v>
      </c>
      <c r="AA14" s="659"/>
      <c r="AB14" s="659"/>
      <c r="AC14" s="659"/>
      <c r="AD14" s="660">
        <v>24087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2252777</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10173687</v>
      </c>
      <c r="CS14" s="622"/>
      <c r="CT14" s="622"/>
      <c r="CU14" s="622"/>
      <c r="CV14" s="622"/>
      <c r="CW14" s="622"/>
      <c r="CX14" s="622"/>
      <c r="CY14" s="623"/>
      <c r="CZ14" s="659">
        <v>2.7</v>
      </c>
      <c r="DA14" s="659"/>
      <c r="DB14" s="659"/>
      <c r="DC14" s="659"/>
      <c r="DD14" s="627">
        <v>2005310</v>
      </c>
      <c r="DE14" s="622"/>
      <c r="DF14" s="622"/>
      <c r="DG14" s="622"/>
      <c r="DH14" s="622"/>
      <c r="DI14" s="622"/>
      <c r="DJ14" s="622"/>
      <c r="DK14" s="622"/>
      <c r="DL14" s="622"/>
      <c r="DM14" s="622"/>
      <c r="DN14" s="622"/>
      <c r="DO14" s="622"/>
      <c r="DP14" s="623"/>
      <c r="DQ14" s="627">
        <v>8080225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6114227</v>
      </c>
      <c r="S15" s="622"/>
      <c r="T15" s="622"/>
      <c r="U15" s="622"/>
      <c r="V15" s="622"/>
      <c r="W15" s="622"/>
      <c r="X15" s="622"/>
      <c r="Y15" s="623"/>
      <c r="Z15" s="659">
        <v>1.6</v>
      </c>
      <c r="AA15" s="659"/>
      <c r="AB15" s="659"/>
      <c r="AC15" s="659"/>
      <c r="AD15" s="660">
        <v>6114227</v>
      </c>
      <c r="AE15" s="660"/>
      <c r="AF15" s="660"/>
      <c r="AG15" s="660"/>
      <c r="AH15" s="660"/>
      <c r="AI15" s="660"/>
      <c r="AJ15" s="660"/>
      <c r="AK15" s="660"/>
      <c r="AL15" s="624">
        <v>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5187922</v>
      </c>
      <c r="BH15" s="622"/>
      <c r="BI15" s="622"/>
      <c r="BJ15" s="622"/>
      <c r="BK15" s="622"/>
      <c r="BL15" s="622"/>
      <c r="BM15" s="622"/>
      <c r="BN15" s="623"/>
      <c r="BO15" s="659">
        <v>3.8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56379616</v>
      </c>
      <c r="CS15" s="622"/>
      <c r="CT15" s="622"/>
      <c r="CU15" s="622"/>
      <c r="CV15" s="622"/>
      <c r="CW15" s="622"/>
      <c r="CX15" s="622"/>
      <c r="CY15" s="623"/>
      <c r="CZ15" s="659">
        <v>14.9</v>
      </c>
      <c r="DA15" s="659"/>
      <c r="DB15" s="659"/>
      <c r="DC15" s="659"/>
      <c r="DD15" s="627">
        <v>4760846</v>
      </c>
      <c r="DE15" s="622"/>
      <c r="DF15" s="622"/>
      <c r="DG15" s="622"/>
      <c r="DH15" s="622"/>
      <c r="DI15" s="622"/>
      <c r="DJ15" s="622"/>
      <c r="DK15" s="622"/>
      <c r="DL15" s="622"/>
      <c r="DM15" s="622"/>
      <c r="DN15" s="622"/>
      <c r="DO15" s="622"/>
      <c r="DP15" s="623"/>
      <c r="DQ15" s="627">
        <v>42503089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371459</v>
      </c>
      <c r="S16" s="622"/>
      <c r="T16" s="622"/>
      <c r="U16" s="622"/>
      <c r="V16" s="622"/>
      <c r="W16" s="622"/>
      <c r="X16" s="622"/>
      <c r="Y16" s="623"/>
      <c r="Z16" s="659">
        <v>0.1</v>
      </c>
      <c r="AA16" s="659"/>
      <c r="AB16" s="659"/>
      <c r="AC16" s="659"/>
      <c r="AD16" s="660">
        <v>371459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1764489</v>
      </c>
      <c r="S17" s="622"/>
      <c r="T17" s="622"/>
      <c r="U17" s="622"/>
      <c r="V17" s="622"/>
      <c r="W17" s="622"/>
      <c r="X17" s="622"/>
      <c r="Y17" s="623"/>
      <c r="Z17" s="659">
        <v>0.4</v>
      </c>
      <c r="AA17" s="659"/>
      <c r="AB17" s="659"/>
      <c r="AC17" s="659"/>
      <c r="AD17" s="660">
        <v>1764489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39155064</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38259076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1184984</v>
      </c>
      <c r="S18" s="622"/>
      <c r="T18" s="622"/>
      <c r="U18" s="622"/>
      <c r="V18" s="622"/>
      <c r="W18" s="622"/>
      <c r="X18" s="622"/>
      <c r="Y18" s="623"/>
      <c r="Z18" s="659">
        <v>0.3</v>
      </c>
      <c r="AA18" s="659"/>
      <c r="AB18" s="659"/>
      <c r="AC18" s="659"/>
      <c r="AD18" s="660">
        <v>1184984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1060342</v>
      </c>
      <c r="S19" s="622"/>
      <c r="T19" s="622"/>
      <c r="U19" s="622"/>
      <c r="V19" s="622"/>
      <c r="W19" s="622"/>
      <c r="X19" s="622"/>
      <c r="Y19" s="623"/>
      <c r="Z19" s="659">
        <v>0.3</v>
      </c>
      <c r="AA19" s="659"/>
      <c r="AB19" s="659"/>
      <c r="AC19" s="659"/>
      <c r="AD19" s="660">
        <v>1060342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12535045</v>
      </c>
      <c r="BH19" s="622"/>
      <c r="BI19" s="622"/>
      <c r="BJ19" s="622"/>
      <c r="BK19" s="622"/>
      <c r="BL19" s="622"/>
      <c r="BM19" s="622"/>
      <c r="BN19" s="623"/>
      <c r="BO19" s="659">
        <v>9.1999999999999993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124642</v>
      </c>
      <c r="S20" s="622"/>
      <c r="T20" s="622"/>
      <c r="U20" s="622"/>
      <c r="V20" s="622"/>
      <c r="W20" s="622"/>
      <c r="X20" s="622"/>
      <c r="Y20" s="623"/>
      <c r="Z20" s="659">
        <v>0</v>
      </c>
      <c r="AA20" s="659"/>
      <c r="AB20" s="659"/>
      <c r="AC20" s="659"/>
      <c r="AD20" s="660">
        <v>124642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12535045</v>
      </c>
      <c r="BH20" s="622"/>
      <c r="BI20" s="622"/>
      <c r="BJ20" s="622"/>
      <c r="BK20" s="622"/>
      <c r="BL20" s="622"/>
      <c r="BM20" s="622"/>
      <c r="BN20" s="623"/>
      <c r="BO20" s="659">
        <v>9.1999999999999993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377741273</v>
      </c>
      <c r="CS20" s="622"/>
      <c r="CT20" s="622"/>
      <c r="CU20" s="622"/>
      <c r="CV20" s="622"/>
      <c r="CW20" s="622"/>
      <c r="CX20" s="622"/>
      <c r="CY20" s="623"/>
      <c r="CZ20" s="659">
        <v>100</v>
      </c>
      <c r="DA20" s="659"/>
      <c r="DB20" s="659"/>
      <c r="DC20" s="659"/>
      <c r="DD20" s="627">
        <v>46151970</v>
      </c>
      <c r="DE20" s="622"/>
      <c r="DF20" s="622"/>
      <c r="DG20" s="622"/>
      <c r="DH20" s="622"/>
      <c r="DI20" s="622"/>
      <c r="DJ20" s="622"/>
      <c r="DK20" s="622"/>
      <c r="DL20" s="622"/>
      <c r="DM20" s="622"/>
      <c r="DN20" s="622"/>
      <c r="DO20" s="622"/>
      <c r="DP20" s="623"/>
      <c r="DQ20" s="627">
        <v>242518102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45931609</v>
      </c>
      <c r="S21" s="622"/>
      <c r="T21" s="622"/>
      <c r="U21" s="622"/>
      <c r="V21" s="622"/>
      <c r="W21" s="622"/>
      <c r="X21" s="622"/>
      <c r="Y21" s="623"/>
      <c r="Z21" s="659">
        <v>11.7</v>
      </c>
      <c r="AA21" s="659"/>
      <c r="AB21" s="659"/>
      <c r="AC21" s="659"/>
      <c r="AD21" s="660">
        <v>44100186</v>
      </c>
      <c r="AE21" s="660"/>
      <c r="AF21" s="660"/>
      <c r="AG21" s="660"/>
      <c r="AH21" s="660"/>
      <c r="AI21" s="660"/>
      <c r="AJ21" s="660"/>
      <c r="AK21" s="660"/>
      <c r="AL21" s="624">
        <v>21.6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27144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44100186</v>
      </c>
      <c r="S22" s="622"/>
      <c r="T22" s="622"/>
      <c r="U22" s="622"/>
      <c r="V22" s="622"/>
      <c r="W22" s="622"/>
      <c r="X22" s="622"/>
      <c r="Y22" s="623"/>
      <c r="Z22" s="659">
        <v>11.2</v>
      </c>
      <c r="AA22" s="659"/>
      <c r="AB22" s="659"/>
      <c r="AC22" s="659"/>
      <c r="AD22" s="660">
        <v>44100186</v>
      </c>
      <c r="AE22" s="660"/>
      <c r="AF22" s="660"/>
      <c r="AG22" s="660"/>
      <c r="AH22" s="660"/>
      <c r="AI22" s="660"/>
      <c r="AJ22" s="660"/>
      <c r="AK22" s="660"/>
      <c r="AL22" s="624">
        <v>21.6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4099480</v>
      </c>
      <c r="BH22" s="622"/>
      <c r="BI22" s="622"/>
      <c r="BJ22" s="622"/>
      <c r="BK22" s="622"/>
      <c r="BL22" s="622"/>
      <c r="BM22" s="622"/>
      <c r="BN22" s="623"/>
      <c r="BO22" s="659">
        <v>3</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1831423</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8408421</v>
      </c>
      <c r="BH23" s="622"/>
      <c r="BI23" s="622"/>
      <c r="BJ23" s="622"/>
      <c r="BK23" s="622"/>
      <c r="BL23" s="622"/>
      <c r="BM23" s="622"/>
      <c r="BN23" s="623"/>
      <c r="BO23" s="659">
        <v>6.2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221724203</v>
      </c>
      <c r="CS24" s="677"/>
      <c r="CT24" s="677"/>
      <c r="CU24" s="677"/>
      <c r="CV24" s="677"/>
      <c r="CW24" s="677"/>
      <c r="CX24" s="677"/>
      <c r="CY24" s="702"/>
      <c r="CZ24" s="703">
        <v>58.7</v>
      </c>
      <c r="DA24" s="685"/>
      <c r="DB24" s="685"/>
      <c r="DC24" s="705"/>
      <c r="DD24" s="701">
        <v>147309465</v>
      </c>
      <c r="DE24" s="677"/>
      <c r="DF24" s="677"/>
      <c r="DG24" s="677"/>
      <c r="DH24" s="677"/>
      <c r="DI24" s="677"/>
      <c r="DJ24" s="677"/>
      <c r="DK24" s="702"/>
      <c r="DL24" s="701">
        <v>132042569</v>
      </c>
      <c r="DM24" s="677"/>
      <c r="DN24" s="677"/>
      <c r="DO24" s="677"/>
      <c r="DP24" s="677"/>
      <c r="DQ24" s="677"/>
      <c r="DR24" s="677"/>
      <c r="DS24" s="677"/>
      <c r="DT24" s="677"/>
      <c r="DU24" s="677"/>
      <c r="DV24" s="702"/>
      <c r="DW24" s="703">
        <v>62.2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213541223</v>
      </c>
      <c r="S25" s="622"/>
      <c r="T25" s="622"/>
      <c r="U25" s="622"/>
      <c r="V25" s="622"/>
      <c r="W25" s="622"/>
      <c r="X25" s="622"/>
      <c r="Y25" s="623"/>
      <c r="Z25" s="659">
        <v>54.5</v>
      </c>
      <c r="AA25" s="659"/>
      <c r="AB25" s="659"/>
      <c r="AC25" s="659"/>
      <c r="AD25" s="660">
        <v>203301379</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79252044</v>
      </c>
      <c r="CS25" s="634"/>
      <c r="CT25" s="634"/>
      <c r="CU25" s="634"/>
      <c r="CV25" s="634"/>
      <c r="CW25" s="634"/>
      <c r="CX25" s="634"/>
      <c r="CY25" s="635"/>
      <c r="CZ25" s="624">
        <v>21</v>
      </c>
      <c r="DA25" s="636"/>
      <c r="DB25" s="636"/>
      <c r="DC25" s="637"/>
      <c r="DD25" s="627">
        <v>68894562</v>
      </c>
      <c r="DE25" s="634"/>
      <c r="DF25" s="634"/>
      <c r="DG25" s="634"/>
      <c r="DH25" s="634"/>
      <c r="DI25" s="634"/>
      <c r="DJ25" s="634"/>
      <c r="DK25" s="635"/>
      <c r="DL25" s="627">
        <v>67628566</v>
      </c>
      <c r="DM25" s="634"/>
      <c r="DN25" s="634"/>
      <c r="DO25" s="634"/>
      <c r="DP25" s="634"/>
      <c r="DQ25" s="634"/>
      <c r="DR25" s="634"/>
      <c r="DS25" s="634"/>
      <c r="DT25" s="634"/>
      <c r="DU25" s="634"/>
      <c r="DV25" s="635"/>
      <c r="DW25" s="624">
        <v>31.9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190832</v>
      </c>
      <c r="S26" s="622"/>
      <c r="T26" s="622"/>
      <c r="U26" s="622"/>
      <c r="V26" s="622"/>
      <c r="W26" s="622"/>
      <c r="X26" s="622"/>
      <c r="Y26" s="623"/>
      <c r="Z26" s="659">
        <v>0</v>
      </c>
      <c r="AA26" s="659"/>
      <c r="AB26" s="659"/>
      <c r="AC26" s="659"/>
      <c r="AD26" s="660">
        <v>190832</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56720549</v>
      </c>
      <c r="CS26" s="622"/>
      <c r="CT26" s="622"/>
      <c r="CU26" s="622"/>
      <c r="CV26" s="622"/>
      <c r="CW26" s="622"/>
      <c r="CX26" s="622"/>
      <c r="CY26" s="623"/>
      <c r="CZ26" s="624">
        <v>15</v>
      </c>
      <c r="DA26" s="636"/>
      <c r="DB26" s="636"/>
      <c r="DC26" s="637"/>
      <c r="DD26" s="627">
        <v>47339202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1532790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135626343</v>
      </c>
      <c r="BH27" s="622"/>
      <c r="BI27" s="622"/>
      <c r="BJ27" s="622"/>
      <c r="BK27" s="622"/>
      <c r="BL27" s="622"/>
      <c r="BM27" s="622"/>
      <c r="BN27" s="623"/>
      <c r="BO27" s="659">
        <v>100</v>
      </c>
      <c r="BP27" s="659"/>
      <c r="BQ27" s="659"/>
      <c r="BR27" s="659"/>
      <c r="BS27" s="660">
        <v>2016173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103370116</v>
      </c>
      <c r="CS27" s="634"/>
      <c r="CT27" s="634"/>
      <c r="CU27" s="634"/>
      <c r="CV27" s="634"/>
      <c r="CW27" s="634"/>
      <c r="CX27" s="634"/>
      <c r="CY27" s="635"/>
      <c r="CZ27" s="624">
        <v>27.4</v>
      </c>
      <c r="DA27" s="636"/>
      <c r="DB27" s="636"/>
      <c r="DC27" s="637"/>
      <c r="DD27" s="627">
        <v>40208848</v>
      </c>
      <c r="DE27" s="634"/>
      <c r="DF27" s="634"/>
      <c r="DG27" s="634"/>
      <c r="DH27" s="634"/>
      <c r="DI27" s="634"/>
      <c r="DJ27" s="634"/>
      <c r="DK27" s="635"/>
      <c r="DL27" s="627">
        <v>30107948</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3561772</v>
      </c>
      <c r="S28" s="622"/>
      <c r="T28" s="622"/>
      <c r="U28" s="622"/>
      <c r="V28" s="622"/>
      <c r="W28" s="622"/>
      <c r="X28" s="622"/>
      <c r="Y28" s="623"/>
      <c r="Z28" s="659">
        <v>0.9</v>
      </c>
      <c r="AA28" s="659"/>
      <c r="AB28" s="659"/>
      <c r="AC28" s="659"/>
      <c r="AD28" s="660">
        <v>431705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39102043</v>
      </c>
      <c r="CS28" s="622"/>
      <c r="CT28" s="622"/>
      <c r="CU28" s="622"/>
      <c r="CV28" s="622"/>
      <c r="CW28" s="622"/>
      <c r="CX28" s="622"/>
      <c r="CY28" s="623"/>
      <c r="CZ28" s="624">
        <v>10.4</v>
      </c>
      <c r="DA28" s="636"/>
      <c r="DB28" s="636"/>
      <c r="DC28" s="637"/>
      <c r="DD28" s="627">
        <v>38206055</v>
      </c>
      <c r="DE28" s="622"/>
      <c r="DF28" s="622"/>
      <c r="DG28" s="622"/>
      <c r="DH28" s="622"/>
      <c r="DI28" s="622"/>
      <c r="DJ28" s="622"/>
      <c r="DK28" s="623"/>
      <c r="DL28" s="627">
        <v>34306055</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2864404</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39098153</v>
      </c>
      <c r="CS29" s="634"/>
      <c r="CT29" s="634"/>
      <c r="CU29" s="634"/>
      <c r="CV29" s="634"/>
      <c r="CW29" s="634"/>
      <c r="CX29" s="634"/>
      <c r="CY29" s="635"/>
      <c r="CZ29" s="624">
        <v>10.4</v>
      </c>
      <c r="DA29" s="636"/>
      <c r="DB29" s="636"/>
      <c r="DC29" s="637"/>
      <c r="DD29" s="627">
        <v>38202165</v>
      </c>
      <c r="DE29" s="634"/>
      <c r="DF29" s="634"/>
      <c r="DG29" s="634"/>
      <c r="DH29" s="634"/>
      <c r="DI29" s="634"/>
      <c r="DJ29" s="634"/>
      <c r="DK29" s="635"/>
      <c r="DL29" s="627">
        <v>34302165</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89830470</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37323870</v>
      </c>
      <c r="CS30" s="622"/>
      <c r="CT30" s="622"/>
      <c r="CU30" s="622"/>
      <c r="CV30" s="622"/>
      <c r="CW30" s="622"/>
      <c r="CX30" s="622"/>
      <c r="CY30" s="623"/>
      <c r="CZ30" s="624">
        <v>9.9</v>
      </c>
      <c r="DA30" s="636"/>
      <c r="DB30" s="636"/>
      <c r="DC30" s="637"/>
      <c r="DD30" s="627">
        <v>36526981</v>
      </c>
      <c r="DE30" s="622"/>
      <c r="DF30" s="622"/>
      <c r="DG30" s="622"/>
      <c r="DH30" s="622"/>
      <c r="DI30" s="622"/>
      <c r="DJ30" s="622"/>
      <c r="DK30" s="623"/>
      <c r="DL30" s="627">
        <v>32626981</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60561</v>
      </c>
      <c r="S31" s="622"/>
      <c r="T31" s="622"/>
      <c r="U31" s="622"/>
      <c r="V31" s="622"/>
      <c r="W31" s="622"/>
      <c r="X31" s="622"/>
      <c r="Y31" s="623"/>
      <c r="Z31" s="659">
        <v>0</v>
      </c>
      <c r="AA31" s="659"/>
      <c r="AB31" s="659"/>
      <c r="AC31" s="659"/>
      <c r="AD31" s="660">
        <v>60561</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99.3</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1774283</v>
      </c>
      <c r="CS31" s="634"/>
      <c r="CT31" s="634"/>
      <c r="CU31" s="634"/>
      <c r="CV31" s="634"/>
      <c r="CW31" s="634"/>
      <c r="CX31" s="634"/>
      <c r="CY31" s="635"/>
      <c r="CZ31" s="624">
        <v>0.5</v>
      </c>
      <c r="DA31" s="636"/>
      <c r="DB31" s="636"/>
      <c r="DC31" s="637"/>
      <c r="DD31" s="627">
        <v>1675184</v>
      </c>
      <c r="DE31" s="634"/>
      <c r="DF31" s="634"/>
      <c r="DG31" s="634"/>
      <c r="DH31" s="634"/>
      <c r="DI31" s="634"/>
      <c r="DJ31" s="634"/>
      <c r="DK31" s="635"/>
      <c r="DL31" s="627">
        <v>1675184</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18643667</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99.1</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3890</v>
      </c>
      <c r="CS32" s="622"/>
      <c r="CT32" s="622"/>
      <c r="CU32" s="622"/>
      <c r="CV32" s="622"/>
      <c r="CW32" s="622"/>
      <c r="CX32" s="622"/>
      <c r="CY32" s="623"/>
      <c r="CZ32" s="624">
        <v>0</v>
      </c>
      <c r="DA32" s="636"/>
      <c r="DB32" s="636"/>
      <c r="DC32" s="637"/>
      <c r="DD32" s="627">
        <v>3890</v>
      </c>
      <c r="DE32" s="622"/>
      <c r="DF32" s="622"/>
      <c r="DG32" s="622"/>
      <c r="DH32" s="622"/>
      <c r="DI32" s="622"/>
      <c r="DJ32" s="622"/>
      <c r="DK32" s="623"/>
      <c r="DL32" s="627">
        <v>3890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1247763</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99.6</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109865100</v>
      </c>
      <c r="CS33" s="634"/>
      <c r="CT33" s="634"/>
      <c r="CU33" s="634"/>
      <c r="CV33" s="634"/>
      <c r="CW33" s="634"/>
      <c r="CX33" s="634"/>
      <c r="CY33" s="635"/>
      <c r="CZ33" s="624">
        <v>29.1</v>
      </c>
      <c r="DA33" s="636"/>
      <c r="DB33" s="636"/>
      <c r="DC33" s="637"/>
      <c r="DD33" s="627">
        <v>84716906</v>
      </c>
      <c r="DE33" s="634"/>
      <c r="DF33" s="634"/>
      <c r="DG33" s="634"/>
      <c r="DH33" s="634"/>
      <c r="DI33" s="634"/>
      <c r="DJ33" s="634"/>
      <c r="DK33" s="635"/>
      <c r="DL33" s="627">
        <v>59011433</v>
      </c>
      <c r="DM33" s="634"/>
      <c r="DN33" s="634"/>
      <c r="DO33" s="634"/>
      <c r="DP33" s="634"/>
      <c r="DQ33" s="634"/>
      <c r="DR33" s="634"/>
      <c r="DS33" s="634"/>
      <c r="DT33" s="634"/>
      <c r="DU33" s="634"/>
      <c r="DV33" s="635"/>
      <c r="DW33" s="624">
        <v>27.8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500353</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38062560</v>
      </c>
      <c r="CS34" s="622"/>
      <c r="CT34" s="622"/>
      <c r="CU34" s="622"/>
      <c r="CV34" s="622"/>
      <c r="CW34" s="622"/>
      <c r="CX34" s="622"/>
      <c r="CY34" s="623"/>
      <c r="CZ34" s="624">
        <v>10.1</v>
      </c>
      <c r="DA34" s="636"/>
      <c r="DB34" s="636"/>
      <c r="DC34" s="637"/>
      <c r="DD34" s="627">
        <v>27283893</v>
      </c>
      <c r="DE34" s="622"/>
      <c r="DF34" s="622"/>
      <c r="DG34" s="622"/>
      <c r="DH34" s="622"/>
      <c r="DI34" s="622"/>
      <c r="DJ34" s="622"/>
      <c r="DK34" s="623"/>
      <c r="DL34" s="627">
        <v>24433266</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9925937</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5512331</v>
      </c>
      <c r="CS35" s="634"/>
      <c r="CT35" s="634"/>
      <c r="CU35" s="634"/>
      <c r="CV35" s="634"/>
      <c r="CW35" s="634"/>
      <c r="CX35" s="634"/>
      <c r="CY35" s="635"/>
      <c r="CZ35" s="624">
        <v>1.5</v>
      </c>
      <c r="DA35" s="636"/>
      <c r="DB35" s="636"/>
      <c r="DC35" s="637"/>
      <c r="DD35" s="627">
        <v>5132339</v>
      </c>
      <c r="DE35" s="634"/>
      <c r="DF35" s="634"/>
      <c r="DG35" s="634"/>
      <c r="DH35" s="634"/>
      <c r="DI35" s="634"/>
      <c r="DJ35" s="634"/>
      <c r="DK35" s="635"/>
      <c r="DL35" s="627">
        <v>5121966</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10028294</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36845309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220523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25838564</v>
      </c>
      <c r="CS36" s="622"/>
      <c r="CT36" s="622"/>
      <c r="CU36" s="622"/>
      <c r="CV36" s="622"/>
      <c r="CW36" s="622"/>
      <c r="CX36" s="622"/>
      <c r="CY36" s="623"/>
      <c r="CZ36" s="624">
        <v>6.8</v>
      </c>
      <c r="DA36" s="636"/>
      <c r="DB36" s="636"/>
      <c r="DC36" s="637"/>
      <c r="DD36" s="627">
        <v>21796785</v>
      </c>
      <c r="DE36" s="622"/>
      <c r="DF36" s="622"/>
      <c r="DG36" s="622"/>
      <c r="DH36" s="622"/>
      <c r="DI36" s="622"/>
      <c r="DJ36" s="622"/>
      <c r="DK36" s="623"/>
      <c r="DL36" s="627">
        <v>9865364</v>
      </c>
      <c r="DM36" s="622"/>
      <c r="DN36" s="622"/>
      <c r="DO36" s="622"/>
      <c r="DP36" s="622"/>
      <c r="DQ36" s="622"/>
      <c r="DR36" s="622"/>
      <c r="DS36" s="622"/>
      <c r="DT36" s="622"/>
      <c r="DU36" s="622"/>
      <c r="DV36" s="623"/>
      <c r="DW36" s="624">
        <v>4.5999999999999996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8903020</v>
      </c>
      <c r="S37" s="622"/>
      <c r="T37" s="622"/>
      <c r="U37" s="622"/>
      <c r="V37" s="622"/>
      <c r="W37" s="622"/>
      <c r="X37" s="622"/>
      <c r="Y37" s="623"/>
      <c r="Z37" s="659">
        <v>2.2999999999999998</v>
      </c>
      <c r="AA37" s="659"/>
      <c r="AB37" s="659"/>
      <c r="AC37" s="659"/>
      <c r="AD37" s="660">
        <v>24635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9765235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-941625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596635</v>
      </c>
      <c r="CS37" s="634"/>
      <c r="CT37" s="634"/>
      <c r="CU37" s="634"/>
      <c r="CV37" s="634"/>
      <c r="CW37" s="634"/>
      <c r="CX37" s="634"/>
      <c r="CY37" s="635"/>
      <c r="CZ37" s="624">
        <v>0.2</v>
      </c>
      <c r="DA37" s="636"/>
      <c r="DB37" s="636"/>
      <c r="DC37" s="637"/>
      <c r="DD37" s="627">
        <v>596635</v>
      </c>
      <c r="DE37" s="634"/>
      <c r="DF37" s="634"/>
      <c r="DG37" s="634"/>
      <c r="DH37" s="634"/>
      <c r="DI37" s="634"/>
      <c r="DJ37" s="634"/>
      <c r="DK37" s="635"/>
      <c r="DL37" s="627">
        <v>563496</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31338100</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601873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81198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26063637</v>
      </c>
      <c r="CS38" s="622"/>
      <c r="CT38" s="622"/>
      <c r="CU38" s="622"/>
      <c r="CV38" s="622"/>
      <c r="CW38" s="622"/>
      <c r="CX38" s="622"/>
      <c r="CY38" s="623"/>
      <c r="CZ38" s="624">
        <v>6.9</v>
      </c>
      <c r="DA38" s="636"/>
      <c r="DB38" s="636"/>
      <c r="DC38" s="637"/>
      <c r="DD38" s="627">
        <v>21195649</v>
      </c>
      <c r="DE38" s="622"/>
      <c r="DF38" s="622"/>
      <c r="DG38" s="622"/>
      <c r="DH38" s="622"/>
      <c r="DI38" s="622"/>
      <c r="DJ38" s="622"/>
      <c r="DK38" s="623"/>
      <c r="DL38" s="627">
        <v>19590837</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257845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115785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6506867</v>
      </c>
      <c r="CS39" s="634"/>
      <c r="CT39" s="634"/>
      <c r="CU39" s="634"/>
      <c r="CV39" s="634"/>
      <c r="CW39" s="634"/>
      <c r="CX39" s="634"/>
      <c r="CY39" s="635"/>
      <c r="CZ39" s="624">
        <v>1.7</v>
      </c>
      <c r="DA39" s="636"/>
      <c r="DB39" s="636"/>
      <c r="DC39" s="637"/>
      <c r="DD39" s="627">
        <v>6349227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8300000</v>
      </c>
      <c r="S40" s="622"/>
      <c r="T40" s="622"/>
      <c r="U40" s="622"/>
      <c r="V40" s="622"/>
      <c r="W40" s="622"/>
      <c r="X40" s="622"/>
      <c r="Y40" s="623"/>
      <c r="Z40" s="659">
        <v>2.1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144836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7881141</v>
      </c>
      <c r="CS40" s="622"/>
      <c r="CT40" s="622"/>
      <c r="CU40" s="622"/>
      <c r="CV40" s="622"/>
      <c r="CW40" s="622"/>
      <c r="CX40" s="622"/>
      <c r="CY40" s="623"/>
      <c r="CZ40" s="624">
        <v>2.1</v>
      </c>
      <c r="DA40" s="636"/>
      <c r="DB40" s="636"/>
      <c r="DC40" s="637"/>
      <c r="DD40" s="627">
        <v>2959013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392169186</v>
      </c>
      <c r="S41" s="646"/>
      <c r="T41" s="646"/>
      <c r="U41" s="646"/>
      <c r="V41" s="646"/>
      <c r="W41" s="646"/>
      <c r="X41" s="646"/>
      <c r="Y41" s="649"/>
      <c r="Z41" s="650">
        <v>100</v>
      </c>
      <c r="AA41" s="650"/>
      <c r="AB41" s="650"/>
      <c r="AC41" s="650"/>
      <c r="AD41" s="651">
        <v>204009112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5784627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20290893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46151970</v>
      </c>
      <c r="CS42" s="634"/>
      <c r="CT42" s="634"/>
      <c r="CU42" s="634"/>
      <c r="CV42" s="634"/>
      <c r="CW42" s="634"/>
      <c r="CX42" s="634"/>
      <c r="CY42" s="635"/>
      <c r="CZ42" s="624">
        <v>12.2</v>
      </c>
      <c r="DA42" s="636"/>
      <c r="DB42" s="636"/>
      <c r="DC42" s="637"/>
      <c r="DD42" s="627">
        <v>10491731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1171164</v>
      </c>
      <c r="CS43" s="634"/>
      <c r="CT43" s="634"/>
      <c r="CU43" s="634"/>
      <c r="CV43" s="634"/>
      <c r="CW43" s="634"/>
      <c r="CX43" s="634"/>
      <c r="CY43" s="635"/>
      <c r="CZ43" s="624">
        <v>0.3</v>
      </c>
      <c r="DA43" s="636"/>
      <c r="DB43" s="636"/>
      <c r="DC43" s="637"/>
      <c r="DD43" s="627">
        <v>1171164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46151970</v>
      </c>
      <c r="CS44" s="622"/>
      <c r="CT44" s="622"/>
      <c r="CU44" s="622"/>
      <c r="CV44" s="622"/>
      <c r="CW44" s="622"/>
      <c r="CX44" s="622"/>
      <c r="CY44" s="623"/>
      <c r="CZ44" s="624">
        <v>12.2</v>
      </c>
      <c r="DA44" s="625"/>
      <c r="DB44" s="625"/>
      <c r="DC44" s="626"/>
      <c r="DD44" s="627">
        <v>10491731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18624557</v>
      </c>
      <c r="CS45" s="634"/>
      <c r="CT45" s="634"/>
      <c r="CU45" s="634"/>
      <c r="CV45" s="634"/>
      <c r="CW45" s="634"/>
      <c r="CX45" s="634"/>
      <c r="CY45" s="635"/>
      <c r="CZ45" s="624">
        <v>4.9000000000000004</v>
      </c>
      <c r="DA45" s="636"/>
      <c r="DB45" s="636"/>
      <c r="DC45" s="637"/>
      <c r="DD45" s="627">
        <v>1102620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24272554</v>
      </c>
      <c r="CS46" s="622"/>
      <c r="CT46" s="622"/>
      <c r="CU46" s="622"/>
      <c r="CV46" s="622"/>
      <c r="CW46" s="622"/>
      <c r="CX46" s="622"/>
      <c r="CY46" s="623"/>
      <c r="CZ46" s="624">
        <v>6.4</v>
      </c>
      <c r="DA46" s="625"/>
      <c r="DB46" s="625"/>
      <c r="DC46" s="626"/>
      <c r="DD46" s="627">
        <v>9022660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377741273</v>
      </c>
      <c r="CS49" s="606"/>
      <c r="CT49" s="606"/>
      <c r="CU49" s="606"/>
      <c r="CV49" s="606"/>
      <c r="CW49" s="606"/>
      <c r="CX49" s="606"/>
      <c r="CY49" s="607"/>
      <c r="CZ49" s="608">
        <v>100</v>
      </c>
      <c r="DA49" s="609"/>
      <c r="DB49" s="609"/>
      <c r="DC49" s="610"/>
      <c r="DD49" s="611">
        <v>242518102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eakbvcr6Cb8QY+rb5P3k1NBjmAzET1wUpvMCCkWZzHwchFvzhhO4yxSTKlXbx7PSQLtpf95yjMVNqL7/v+Ddg==" saltValue="mrDk8+qWjL2GgJihNlbC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2"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390965</v>
      </c>
      <c r="R7" s="1103"/>
      <c r="S7" s="1103"/>
      <c r="T7" s="1103"/>
      <c r="U7" s="1103"/>
      <c r="V7" s="1103">
        <v>376243</v>
      </c>
      <c r="W7" s="1103"/>
      <c r="X7" s="1103"/>
      <c r="Y7" s="1103"/>
      <c r="Z7" s="1103"/>
      <c r="AA7" s="1103">
        <v>14722</v>
      </c>
      <c r="AB7" s="1103"/>
      <c r="AC7" s="1103"/>
      <c r="AD7" s="1103"/>
      <c r="AE7" s="1104"/>
      <c r="AF7" s="1105">
        <v>11480</v>
      </c>
      <c r="AG7" s="1106"/>
      <c r="AH7" s="1106"/>
      <c r="AI7" s="1106"/>
      <c r="AJ7" s="1107"/>
      <c r="AK7" s="1108">
        <v>9934</v>
      </c>
      <c r="AL7" s="1109"/>
      <c r="AM7" s="1109"/>
      <c r="AN7" s="1109"/>
      <c r="AO7" s="1109"/>
      <c r="AP7" s="1109">
        <v>358830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573</v>
      </c>
      <c r="BT7" s="1100"/>
      <c r="BU7" s="1100"/>
      <c r="BV7" s="1100"/>
      <c r="BW7" s="1100"/>
      <c r="BX7" s="1100"/>
      <c r="BY7" s="1100"/>
      <c r="BZ7" s="1100"/>
      <c r="CA7" s="1100"/>
      <c r="CB7" s="1100"/>
      <c r="CC7" s="1100"/>
      <c r="CD7" s="1100"/>
      <c r="CE7" s="1100"/>
      <c r="CF7" s="1100"/>
      <c r="CG7" s="1112"/>
      <c r="CH7" s="1096">
        <v>-3</v>
      </c>
      <c r="CI7" s="1097"/>
      <c r="CJ7" s="1097"/>
      <c r="CK7" s="1097"/>
      <c r="CL7" s="1098"/>
      <c r="CM7" s="1096">
        <v>162</v>
      </c>
      <c r="CN7" s="1097"/>
      <c r="CO7" s="1097"/>
      <c r="CP7" s="1097"/>
      <c r="CQ7" s="1098"/>
      <c r="CR7" s="1096">
        <v>100</v>
      </c>
      <c r="CS7" s="1097"/>
      <c r="CT7" s="1097"/>
      <c r="CU7" s="1097"/>
      <c r="CV7" s="1098"/>
      <c r="CW7" s="1096">
        <v>5</v>
      </c>
      <c r="CX7" s="1097"/>
      <c r="CY7" s="1097"/>
      <c r="CZ7" s="1097"/>
      <c r="DA7" s="1098"/>
      <c r="DB7" s="1096" t="s">
        <v>496</v>
      </c>
      <c r="DC7" s="1097"/>
      <c r="DD7" s="1097"/>
      <c r="DE7" s="1097"/>
      <c r="DF7" s="1098"/>
      <c r="DG7" s="1096" t="s">
        <v>496</v>
      </c>
      <c r="DH7" s="1097"/>
      <c r="DI7" s="1097"/>
      <c r="DJ7" s="1097"/>
      <c r="DK7" s="1098"/>
      <c r="DL7" s="1096" t="s">
        <v>496</v>
      </c>
      <c r="DM7" s="1097"/>
      <c r="DN7" s="1097"/>
      <c r="DO7" s="1097"/>
      <c r="DP7" s="1098"/>
      <c r="DQ7" s="1096" t="s">
        <v>496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38</v>
      </c>
      <c r="R8" s="1039"/>
      <c r="S8" s="1039"/>
      <c r="T8" s="1039"/>
      <c r="U8" s="1039"/>
      <c r="V8" s="1039">
        <v>37</v>
      </c>
      <c r="W8" s="1039"/>
      <c r="X8" s="1039"/>
      <c r="Y8" s="1039"/>
      <c r="Z8" s="1039"/>
      <c r="AA8" s="1039">
        <v>1</v>
      </c>
      <c r="AB8" s="1039"/>
      <c r="AC8" s="1039"/>
      <c r="AD8" s="1039"/>
      <c r="AE8" s="1040"/>
      <c r="AF8" s="1035">
        <v>1</v>
      </c>
      <c r="AG8" s="1036"/>
      <c r="AH8" s="1036"/>
      <c r="AI8" s="1036"/>
      <c r="AJ8" s="1037"/>
      <c r="AK8" s="1080">
        <v>37</v>
      </c>
      <c r="AL8" s="1081"/>
      <c r="AM8" s="1081"/>
      <c r="AN8" s="1081"/>
      <c r="AO8" s="1081"/>
      <c r="AP8" s="1081" t="s">
        <v>496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574</v>
      </c>
      <c r="BT8" s="993"/>
      <c r="BU8" s="993"/>
      <c r="BV8" s="993"/>
      <c r="BW8" s="993"/>
      <c r="BX8" s="993"/>
      <c r="BY8" s="993"/>
      <c r="BZ8" s="993"/>
      <c r="CA8" s="993"/>
      <c r="CB8" s="993"/>
      <c r="CC8" s="993"/>
      <c r="CD8" s="993"/>
      <c r="CE8" s="993"/>
      <c r="CF8" s="993"/>
      <c r="CG8" s="1014"/>
      <c r="CH8" s="989">
        <v>2</v>
      </c>
      <c r="CI8" s="990"/>
      <c r="CJ8" s="990"/>
      <c r="CK8" s="990"/>
      <c r="CL8" s="991"/>
      <c r="CM8" s="989">
        <v>662</v>
      </c>
      <c r="CN8" s="990"/>
      <c r="CO8" s="990"/>
      <c r="CP8" s="990"/>
      <c r="CQ8" s="991"/>
      <c r="CR8" s="989">
        <v>57</v>
      </c>
      <c r="CS8" s="990"/>
      <c r="CT8" s="990"/>
      <c r="CU8" s="990"/>
      <c r="CV8" s="991"/>
      <c r="CW8" s="989" t="s">
        <v>496</v>
      </c>
      <c r="CX8" s="990"/>
      <c r="CY8" s="990"/>
      <c r="CZ8" s="990"/>
      <c r="DA8" s="991"/>
      <c r="DB8" s="989" t="s">
        <v>496</v>
      </c>
      <c r="DC8" s="990"/>
      <c r="DD8" s="990"/>
      <c r="DE8" s="990"/>
      <c r="DF8" s="991"/>
      <c r="DG8" s="989" t="s">
        <v>496</v>
      </c>
      <c r="DH8" s="990"/>
      <c r="DI8" s="990"/>
      <c r="DJ8" s="990"/>
      <c r="DK8" s="991"/>
      <c r="DL8" s="989" t="s">
        <v>496</v>
      </c>
      <c r="DM8" s="990"/>
      <c r="DN8" s="990"/>
      <c r="DO8" s="990"/>
      <c r="DP8" s="991"/>
      <c r="DQ8" s="989" t="s">
        <v>496</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13</v>
      </c>
      <c r="R9" s="1039"/>
      <c r="S9" s="1039"/>
      <c r="T9" s="1039"/>
      <c r="U9" s="1039"/>
      <c r="V9" s="1039">
        <v>13</v>
      </c>
      <c r="W9" s="1039"/>
      <c r="X9" s="1039"/>
      <c r="Y9" s="1039"/>
      <c r="Z9" s="1039"/>
      <c r="AA9" s="1039">
        <v>0</v>
      </c>
      <c r="AB9" s="1039"/>
      <c r="AC9" s="1039"/>
      <c r="AD9" s="1039"/>
      <c r="AE9" s="1040"/>
      <c r="AF9" s="1035" t="s">
        <v>122</v>
      </c>
      <c r="AG9" s="1036"/>
      <c r="AH9" s="1036"/>
      <c r="AI9" s="1036"/>
      <c r="AJ9" s="1037"/>
      <c r="AK9" s="1080">
        <v>4</v>
      </c>
      <c r="AL9" s="1081"/>
      <c r="AM9" s="1081"/>
      <c r="AN9" s="1081"/>
      <c r="AO9" s="1081"/>
      <c r="AP9" s="1081" t="s">
        <v>496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575</v>
      </c>
      <c r="BT9" s="993"/>
      <c r="BU9" s="993"/>
      <c r="BV9" s="993"/>
      <c r="BW9" s="993"/>
      <c r="BX9" s="993"/>
      <c r="BY9" s="993"/>
      <c r="BZ9" s="993"/>
      <c r="CA9" s="993"/>
      <c r="CB9" s="993"/>
      <c r="CC9" s="993"/>
      <c r="CD9" s="993"/>
      <c r="CE9" s="993"/>
      <c r="CF9" s="993"/>
      <c r="CG9" s="1014"/>
      <c r="CH9" s="989">
        <v>2</v>
      </c>
      <c r="CI9" s="990"/>
      <c r="CJ9" s="990"/>
      <c r="CK9" s="990"/>
      <c r="CL9" s="991"/>
      <c r="CM9" s="989">
        <v>318</v>
      </c>
      <c r="CN9" s="990"/>
      <c r="CO9" s="990"/>
      <c r="CP9" s="990"/>
      <c r="CQ9" s="991"/>
      <c r="CR9" s="989">
        <v>50</v>
      </c>
      <c r="CS9" s="990"/>
      <c r="CT9" s="990"/>
      <c r="CU9" s="990"/>
      <c r="CV9" s="991"/>
      <c r="CW9" s="989">
        <v>28</v>
      </c>
      <c r="CX9" s="990"/>
      <c r="CY9" s="990"/>
      <c r="CZ9" s="990"/>
      <c r="DA9" s="991"/>
      <c r="DB9" s="989" t="s">
        <v>496</v>
      </c>
      <c r="DC9" s="990"/>
      <c r="DD9" s="990"/>
      <c r="DE9" s="990"/>
      <c r="DF9" s="991"/>
      <c r="DG9" s="989" t="s">
        <v>496</v>
      </c>
      <c r="DH9" s="990"/>
      <c r="DI9" s="990"/>
      <c r="DJ9" s="990"/>
      <c r="DK9" s="991"/>
      <c r="DL9" s="989" t="s">
        <v>496</v>
      </c>
      <c r="DM9" s="990"/>
      <c r="DN9" s="990"/>
      <c r="DO9" s="990"/>
      <c r="DP9" s="991"/>
      <c r="DQ9" s="989" t="s">
        <v>496</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153</v>
      </c>
      <c r="R10" s="1039"/>
      <c r="S10" s="1039"/>
      <c r="T10" s="1039"/>
      <c r="U10" s="1039"/>
      <c r="V10" s="1039">
        <v>50</v>
      </c>
      <c r="W10" s="1039"/>
      <c r="X10" s="1039"/>
      <c r="Y10" s="1039"/>
      <c r="Z10" s="1039"/>
      <c r="AA10" s="1039">
        <v>103</v>
      </c>
      <c r="AB10" s="1039"/>
      <c r="AC10" s="1039"/>
      <c r="AD10" s="1039"/>
      <c r="AE10" s="1040"/>
      <c r="AF10" s="1035" t="s">
        <v>122</v>
      </c>
      <c r="AG10" s="1036"/>
      <c r="AH10" s="1036"/>
      <c r="AI10" s="1036"/>
      <c r="AJ10" s="1037"/>
      <c r="AK10" s="1080">
        <v>12</v>
      </c>
      <c r="AL10" s="1081"/>
      <c r="AM10" s="1081"/>
      <c r="AN10" s="1081"/>
      <c r="AO10" s="1081"/>
      <c r="AP10" s="1081" t="s">
        <v>496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576</v>
      </c>
      <c r="BT10" s="993"/>
      <c r="BU10" s="993"/>
      <c r="BV10" s="993"/>
      <c r="BW10" s="993"/>
      <c r="BX10" s="993"/>
      <c r="BY10" s="993"/>
      <c r="BZ10" s="993"/>
      <c r="CA10" s="993"/>
      <c r="CB10" s="993"/>
      <c r="CC10" s="993"/>
      <c r="CD10" s="993"/>
      <c r="CE10" s="993"/>
      <c r="CF10" s="993"/>
      <c r="CG10" s="1014"/>
      <c r="CH10" s="989">
        <v>12</v>
      </c>
      <c r="CI10" s="990"/>
      <c r="CJ10" s="990"/>
      <c r="CK10" s="990"/>
      <c r="CL10" s="991"/>
      <c r="CM10" s="989">
        <v>705</v>
      </c>
      <c r="CN10" s="990"/>
      <c r="CO10" s="990"/>
      <c r="CP10" s="990"/>
      <c r="CQ10" s="991"/>
      <c r="CR10" s="989">
        <v>454</v>
      </c>
      <c r="CS10" s="990"/>
      <c r="CT10" s="990"/>
      <c r="CU10" s="990"/>
      <c r="CV10" s="991"/>
      <c r="CW10" s="989">
        <v>309</v>
      </c>
      <c r="CX10" s="990"/>
      <c r="CY10" s="990"/>
      <c r="CZ10" s="990"/>
      <c r="DA10" s="991"/>
      <c r="DB10" s="989" t="s">
        <v>496</v>
      </c>
      <c r="DC10" s="990"/>
      <c r="DD10" s="990"/>
      <c r="DE10" s="990"/>
      <c r="DF10" s="991"/>
      <c r="DG10" s="989" t="s">
        <v>496</v>
      </c>
      <c r="DH10" s="990"/>
      <c r="DI10" s="990"/>
      <c r="DJ10" s="990"/>
      <c r="DK10" s="991"/>
      <c r="DL10" s="989" t="s">
        <v>496</v>
      </c>
      <c r="DM10" s="990"/>
      <c r="DN10" s="990"/>
      <c r="DO10" s="990"/>
      <c r="DP10" s="991"/>
      <c r="DQ10" s="989" t="s">
        <v>496</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16</v>
      </c>
      <c r="R11" s="1039"/>
      <c r="S11" s="1039"/>
      <c r="T11" s="1039"/>
      <c r="U11" s="1039"/>
      <c r="V11" s="1039">
        <v>12</v>
      </c>
      <c r="W11" s="1039"/>
      <c r="X11" s="1039"/>
      <c r="Y11" s="1039"/>
      <c r="Z11" s="1039"/>
      <c r="AA11" s="1039">
        <v>4</v>
      </c>
      <c r="AB11" s="1039"/>
      <c r="AC11" s="1039"/>
      <c r="AD11" s="1039"/>
      <c r="AE11" s="1040"/>
      <c r="AF11" s="1035" t="s">
        <v>122</v>
      </c>
      <c r="AG11" s="1036"/>
      <c r="AH11" s="1036"/>
      <c r="AI11" s="1036"/>
      <c r="AJ11" s="1037"/>
      <c r="AK11" s="1080" t="s">
        <v>496</v>
      </c>
      <c r="AL11" s="1081"/>
      <c r="AM11" s="1081"/>
      <c r="AN11" s="1081"/>
      <c r="AO11" s="1081"/>
      <c r="AP11" s="1081" t="s">
        <v>496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577</v>
      </c>
      <c r="BT11" s="993"/>
      <c r="BU11" s="993"/>
      <c r="BV11" s="993"/>
      <c r="BW11" s="993"/>
      <c r="BX11" s="993"/>
      <c r="BY11" s="993"/>
      <c r="BZ11" s="993"/>
      <c r="CA11" s="993"/>
      <c r="CB11" s="993"/>
      <c r="CC11" s="993"/>
      <c r="CD11" s="993"/>
      <c r="CE11" s="993"/>
      <c r="CF11" s="993"/>
      <c r="CG11" s="1014"/>
      <c r="CH11" s="989">
        <v>0</v>
      </c>
      <c r="CI11" s="990"/>
      <c r="CJ11" s="990"/>
      <c r="CK11" s="990"/>
      <c r="CL11" s="991"/>
      <c r="CM11" s="989">
        <v>265</v>
      </c>
      <c r="CN11" s="990"/>
      <c r="CO11" s="990"/>
      <c r="CP11" s="990"/>
      <c r="CQ11" s="991"/>
      <c r="CR11" s="989">
        <v>230</v>
      </c>
      <c r="CS11" s="990"/>
      <c r="CT11" s="990"/>
      <c r="CU11" s="990"/>
      <c r="CV11" s="991"/>
      <c r="CW11" s="989" t="s">
        <v>496</v>
      </c>
      <c r="CX11" s="990"/>
      <c r="CY11" s="990"/>
      <c r="CZ11" s="990"/>
      <c r="DA11" s="991"/>
      <c r="DB11" s="989" t="s">
        <v>496</v>
      </c>
      <c r="DC11" s="990"/>
      <c r="DD11" s="990"/>
      <c r="DE11" s="990"/>
      <c r="DF11" s="991"/>
      <c r="DG11" s="989" t="s">
        <v>496</v>
      </c>
      <c r="DH11" s="990"/>
      <c r="DI11" s="990"/>
      <c r="DJ11" s="990"/>
      <c r="DK11" s="991"/>
      <c r="DL11" s="989" t="s">
        <v>496</v>
      </c>
      <c r="DM11" s="990"/>
      <c r="DN11" s="990"/>
      <c r="DO11" s="990"/>
      <c r="DP11" s="991"/>
      <c r="DQ11" s="989" t="s">
        <v>496</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424</v>
      </c>
      <c r="R12" s="1039"/>
      <c r="S12" s="1039"/>
      <c r="T12" s="1039"/>
      <c r="U12" s="1039"/>
      <c r="V12" s="1039">
        <v>158</v>
      </c>
      <c r="W12" s="1039"/>
      <c r="X12" s="1039"/>
      <c r="Y12" s="1039"/>
      <c r="Z12" s="1039"/>
      <c r="AA12" s="1039">
        <v>267</v>
      </c>
      <c r="AB12" s="1039"/>
      <c r="AC12" s="1039"/>
      <c r="AD12" s="1039"/>
      <c r="AE12" s="1040"/>
      <c r="AF12" s="1035" t="s">
        <v>122</v>
      </c>
      <c r="AG12" s="1036"/>
      <c r="AH12" s="1036"/>
      <c r="AI12" s="1036"/>
      <c r="AJ12" s="1037"/>
      <c r="AK12" s="1080">
        <v>5</v>
      </c>
      <c r="AL12" s="1081"/>
      <c r="AM12" s="1081"/>
      <c r="AN12" s="1081"/>
      <c r="AO12" s="1081"/>
      <c r="AP12" s="1081">
        <v>804</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578</v>
      </c>
      <c r="BT12" s="993"/>
      <c r="BU12" s="993"/>
      <c r="BV12" s="993"/>
      <c r="BW12" s="993"/>
      <c r="BX12" s="993"/>
      <c r="BY12" s="993"/>
      <c r="BZ12" s="993"/>
      <c r="CA12" s="993"/>
      <c r="CB12" s="993"/>
      <c r="CC12" s="993"/>
      <c r="CD12" s="993"/>
      <c r="CE12" s="993"/>
      <c r="CF12" s="993"/>
      <c r="CG12" s="1014"/>
      <c r="CH12" s="989">
        <v>-55</v>
      </c>
      <c r="CI12" s="990"/>
      <c r="CJ12" s="990"/>
      <c r="CK12" s="990"/>
      <c r="CL12" s="991"/>
      <c r="CM12" s="989">
        <v>832</v>
      </c>
      <c r="CN12" s="990"/>
      <c r="CO12" s="990"/>
      <c r="CP12" s="990"/>
      <c r="CQ12" s="991"/>
      <c r="CR12" s="989">
        <v>100</v>
      </c>
      <c r="CS12" s="990"/>
      <c r="CT12" s="990"/>
      <c r="CU12" s="990"/>
      <c r="CV12" s="991"/>
      <c r="CW12" s="989">
        <v>36</v>
      </c>
      <c r="CX12" s="990"/>
      <c r="CY12" s="990"/>
      <c r="CZ12" s="990"/>
      <c r="DA12" s="991"/>
      <c r="DB12" s="989" t="s">
        <v>496</v>
      </c>
      <c r="DC12" s="990"/>
      <c r="DD12" s="990"/>
      <c r="DE12" s="990"/>
      <c r="DF12" s="991"/>
      <c r="DG12" s="989" t="s">
        <v>496</v>
      </c>
      <c r="DH12" s="990"/>
      <c r="DI12" s="990"/>
      <c r="DJ12" s="990"/>
      <c r="DK12" s="991"/>
      <c r="DL12" s="989" t="s">
        <v>496</v>
      </c>
      <c r="DM12" s="990"/>
      <c r="DN12" s="990"/>
      <c r="DO12" s="990"/>
      <c r="DP12" s="991"/>
      <c r="DQ12" s="989" t="s">
        <v>496</v>
      </c>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46409</v>
      </c>
      <c r="R13" s="1039"/>
      <c r="S13" s="1039"/>
      <c r="T13" s="1039"/>
      <c r="U13" s="1039"/>
      <c r="V13" s="1039">
        <v>46409</v>
      </c>
      <c r="W13" s="1039"/>
      <c r="X13" s="1039"/>
      <c r="Y13" s="1039"/>
      <c r="Z13" s="1039"/>
      <c r="AA13" s="1039">
        <v>0</v>
      </c>
      <c r="AB13" s="1039"/>
      <c r="AC13" s="1039"/>
      <c r="AD13" s="1039"/>
      <c r="AE13" s="1040"/>
      <c r="AF13" s="1035" t="s">
        <v>122</v>
      </c>
      <c r="AG13" s="1036"/>
      <c r="AH13" s="1036"/>
      <c r="AI13" s="1036"/>
      <c r="AJ13" s="1037"/>
      <c r="AK13" s="1080">
        <v>44354</v>
      </c>
      <c r="AL13" s="1081"/>
      <c r="AM13" s="1081"/>
      <c r="AN13" s="1081"/>
      <c r="AO13" s="1081"/>
      <c r="AP13" s="1081" t="s">
        <v>496</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579</v>
      </c>
      <c r="BT13" s="993"/>
      <c r="BU13" s="993"/>
      <c r="BV13" s="993"/>
      <c r="BW13" s="993"/>
      <c r="BX13" s="993"/>
      <c r="BY13" s="993"/>
      <c r="BZ13" s="993"/>
      <c r="CA13" s="993"/>
      <c r="CB13" s="993"/>
      <c r="CC13" s="993"/>
      <c r="CD13" s="993"/>
      <c r="CE13" s="993"/>
      <c r="CF13" s="993"/>
      <c r="CG13" s="1014"/>
      <c r="CH13" s="989">
        <v>48</v>
      </c>
      <c r="CI13" s="990"/>
      <c r="CJ13" s="990"/>
      <c r="CK13" s="990"/>
      <c r="CL13" s="991"/>
      <c r="CM13" s="989">
        <v>1198</v>
      </c>
      <c r="CN13" s="990"/>
      <c r="CO13" s="990"/>
      <c r="CP13" s="990"/>
      <c r="CQ13" s="991"/>
      <c r="CR13" s="989">
        <v>50</v>
      </c>
      <c r="CS13" s="990"/>
      <c r="CT13" s="990"/>
      <c r="CU13" s="990"/>
      <c r="CV13" s="991"/>
      <c r="CW13" s="989" t="s">
        <v>496</v>
      </c>
      <c r="CX13" s="990"/>
      <c r="CY13" s="990"/>
      <c r="CZ13" s="990"/>
      <c r="DA13" s="991"/>
      <c r="DB13" s="989" t="s">
        <v>496</v>
      </c>
      <c r="DC13" s="990"/>
      <c r="DD13" s="990"/>
      <c r="DE13" s="990"/>
      <c r="DF13" s="991"/>
      <c r="DG13" s="989" t="s">
        <v>496</v>
      </c>
      <c r="DH13" s="990"/>
      <c r="DI13" s="990"/>
      <c r="DJ13" s="990"/>
      <c r="DK13" s="991"/>
      <c r="DL13" s="989" t="s">
        <v>496</v>
      </c>
      <c r="DM13" s="990"/>
      <c r="DN13" s="990"/>
      <c r="DO13" s="990"/>
      <c r="DP13" s="991"/>
      <c r="DQ13" s="989" t="s">
        <v>496</v>
      </c>
      <c r="DR13" s="990"/>
      <c r="DS13" s="990"/>
      <c r="DT13" s="990"/>
      <c r="DU13" s="991"/>
      <c r="DV13" s="992"/>
      <c r="DW13" s="993"/>
      <c r="DX13" s="993"/>
      <c r="DY13" s="993"/>
      <c r="DZ13" s="994"/>
      <c r="EA13" s="234"/>
    </row>
    <row r="14" spans="1:131" s="235" customFormat="1" ht="26.25" customHeight="1" x14ac:dyDescent="0.2">
      <c r="A14" s="238">
        <v>8</v>
      </c>
      <c r="B14" s="1030" t="s">
        <v>381</v>
      </c>
      <c r="C14" s="1031"/>
      <c r="D14" s="1031"/>
      <c r="E14" s="1031"/>
      <c r="F14" s="1031"/>
      <c r="G14" s="1031"/>
      <c r="H14" s="1031"/>
      <c r="I14" s="1031"/>
      <c r="J14" s="1031"/>
      <c r="K14" s="1031"/>
      <c r="L14" s="1031"/>
      <c r="M14" s="1031"/>
      <c r="N14" s="1031"/>
      <c r="O14" s="1031"/>
      <c r="P14" s="1032"/>
      <c r="Q14" s="1038">
        <v>1501</v>
      </c>
      <c r="R14" s="1039"/>
      <c r="S14" s="1039"/>
      <c r="T14" s="1039"/>
      <c r="U14" s="1039"/>
      <c r="V14" s="1039">
        <v>1501</v>
      </c>
      <c r="W14" s="1039"/>
      <c r="X14" s="1039"/>
      <c r="Y14" s="1039"/>
      <c r="Z14" s="1039"/>
      <c r="AA14" s="1039">
        <v>0</v>
      </c>
      <c r="AB14" s="1039"/>
      <c r="AC14" s="1039"/>
      <c r="AD14" s="1039"/>
      <c r="AE14" s="1040"/>
      <c r="AF14" s="1035" t="s">
        <v>122</v>
      </c>
      <c r="AG14" s="1036"/>
      <c r="AH14" s="1036"/>
      <c r="AI14" s="1036"/>
      <c r="AJ14" s="1037"/>
      <c r="AK14" s="1080" t="s">
        <v>496</v>
      </c>
      <c r="AL14" s="1081"/>
      <c r="AM14" s="1081"/>
      <c r="AN14" s="1081"/>
      <c r="AO14" s="1081"/>
      <c r="AP14" s="1081">
        <v>12437</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580</v>
      </c>
      <c r="BT14" s="993"/>
      <c r="BU14" s="993"/>
      <c r="BV14" s="993"/>
      <c r="BW14" s="993"/>
      <c r="BX14" s="993"/>
      <c r="BY14" s="993"/>
      <c r="BZ14" s="993"/>
      <c r="CA14" s="993"/>
      <c r="CB14" s="993"/>
      <c r="CC14" s="993"/>
      <c r="CD14" s="993"/>
      <c r="CE14" s="993"/>
      <c r="CF14" s="993"/>
      <c r="CG14" s="1014"/>
      <c r="CH14" s="989">
        <v>4</v>
      </c>
      <c r="CI14" s="990"/>
      <c r="CJ14" s="990"/>
      <c r="CK14" s="990"/>
      <c r="CL14" s="991"/>
      <c r="CM14" s="989">
        <v>43</v>
      </c>
      <c r="CN14" s="990"/>
      <c r="CO14" s="990"/>
      <c r="CP14" s="990"/>
      <c r="CQ14" s="991"/>
      <c r="CR14" s="989">
        <v>5</v>
      </c>
      <c r="CS14" s="990"/>
      <c r="CT14" s="990"/>
      <c r="CU14" s="990"/>
      <c r="CV14" s="991"/>
      <c r="CW14" s="989" t="s">
        <v>496</v>
      </c>
      <c r="CX14" s="990"/>
      <c r="CY14" s="990"/>
      <c r="CZ14" s="990"/>
      <c r="DA14" s="991"/>
      <c r="DB14" s="989" t="s">
        <v>496</v>
      </c>
      <c r="DC14" s="990"/>
      <c r="DD14" s="990"/>
      <c r="DE14" s="990"/>
      <c r="DF14" s="991"/>
      <c r="DG14" s="989" t="s">
        <v>496</v>
      </c>
      <c r="DH14" s="990"/>
      <c r="DI14" s="990"/>
      <c r="DJ14" s="990"/>
      <c r="DK14" s="991"/>
      <c r="DL14" s="989" t="s">
        <v>496</v>
      </c>
      <c r="DM14" s="990"/>
      <c r="DN14" s="990"/>
      <c r="DO14" s="990"/>
      <c r="DP14" s="991"/>
      <c r="DQ14" s="989" t="s">
        <v>496</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581</v>
      </c>
      <c r="BT15" s="993"/>
      <c r="BU15" s="993"/>
      <c r="BV15" s="993"/>
      <c r="BW15" s="993"/>
      <c r="BX15" s="993"/>
      <c r="BY15" s="993"/>
      <c r="BZ15" s="993"/>
      <c r="CA15" s="993"/>
      <c r="CB15" s="993"/>
      <c r="CC15" s="993"/>
      <c r="CD15" s="993"/>
      <c r="CE15" s="993"/>
      <c r="CF15" s="993"/>
      <c r="CG15" s="1014"/>
      <c r="CH15" s="989">
        <v>18</v>
      </c>
      <c r="CI15" s="990"/>
      <c r="CJ15" s="990"/>
      <c r="CK15" s="990"/>
      <c r="CL15" s="991"/>
      <c r="CM15" s="989">
        <v>247</v>
      </c>
      <c r="CN15" s="990"/>
      <c r="CO15" s="990"/>
      <c r="CP15" s="990"/>
      <c r="CQ15" s="991"/>
      <c r="CR15" s="989">
        <v>7</v>
      </c>
      <c r="CS15" s="990"/>
      <c r="CT15" s="990"/>
      <c r="CU15" s="990"/>
      <c r="CV15" s="991"/>
      <c r="CW15" s="989" t="s">
        <v>496</v>
      </c>
      <c r="CX15" s="990"/>
      <c r="CY15" s="990"/>
      <c r="CZ15" s="990"/>
      <c r="DA15" s="991"/>
      <c r="DB15" s="989" t="s">
        <v>496</v>
      </c>
      <c r="DC15" s="990"/>
      <c r="DD15" s="990"/>
      <c r="DE15" s="990"/>
      <c r="DF15" s="991"/>
      <c r="DG15" s="989" t="s">
        <v>496</v>
      </c>
      <c r="DH15" s="990"/>
      <c r="DI15" s="990"/>
      <c r="DJ15" s="990"/>
      <c r="DK15" s="991"/>
      <c r="DL15" s="989" t="s">
        <v>496</v>
      </c>
      <c r="DM15" s="990"/>
      <c r="DN15" s="990"/>
      <c r="DO15" s="990"/>
      <c r="DP15" s="991"/>
      <c r="DQ15" s="989" t="s">
        <v>496</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t="s">
        <v>572</v>
      </c>
      <c r="BS16" s="992" t="s">
        <v>582</v>
      </c>
      <c r="BT16" s="993"/>
      <c r="BU16" s="993"/>
      <c r="BV16" s="993"/>
      <c r="BW16" s="993"/>
      <c r="BX16" s="993"/>
      <c r="BY16" s="993"/>
      <c r="BZ16" s="993"/>
      <c r="CA16" s="993"/>
      <c r="CB16" s="993"/>
      <c r="CC16" s="993"/>
      <c r="CD16" s="993"/>
      <c r="CE16" s="993"/>
      <c r="CF16" s="993"/>
      <c r="CG16" s="1014"/>
      <c r="CH16" s="989">
        <v>-3</v>
      </c>
      <c r="CI16" s="990"/>
      <c r="CJ16" s="990"/>
      <c r="CK16" s="990"/>
      <c r="CL16" s="991"/>
      <c r="CM16" s="989">
        <v>957</v>
      </c>
      <c r="CN16" s="990"/>
      <c r="CO16" s="990"/>
      <c r="CP16" s="990"/>
      <c r="CQ16" s="991"/>
      <c r="CR16" s="989">
        <v>20</v>
      </c>
      <c r="CS16" s="990"/>
      <c r="CT16" s="990"/>
      <c r="CU16" s="990"/>
      <c r="CV16" s="991"/>
      <c r="CW16" s="989" t="s">
        <v>496</v>
      </c>
      <c r="CX16" s="990"/>
      <c r="CY16" s="990"/>
      <c r="CZ16" s="990"/>
      <c r="DA16" s="991"/>
      <c r="DB16" s="989">
        <v>4000</v>
      </c>
      <c r="DC16" s="990"/>
      <c r="DD16" s="990"/>
      <c r="DE16" s="990"/>
      <c r="DF16" s="991"/>
      <c r="DG16" s="989" t="s">
        <v>496</v>
      </c>
      <c r="DH16" s="990"/>
      <c r="DI16" s="990"/>
      <c r="DJ16" s="990"/>
      <c r="DK16" s="991"/>
      <c r="DL16" s="989" t="s">
        <v>496</v>
      </c>
      <c r="DM16" s="990"/>
      <c r="DN16" s="990"/>
      <c r="DO16" s="990"/>
      <c r="DP16" s="991"/>
      <c r="DQ16" s="989" t="s">
        <v>496</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583</v>
      </c>
      <c r="BT17" s="993"/>
      <c r="BU17" s="993"/>
      <c r="BV17" s="993"/>
      <c r="BW17" s="993"/>
      <c r="BX17" s="993"/>
      <c r="BY17" s="993"/>
      <c r="BZ17" s="993"/>
      <c r="CA17" s="993"/>
      <c r="CB17" s="993"/>
      <c r="CC17" s="993"/>
      <c r="CD17" s="993"/>
      <c r="CE17" s="993"/>
      <c r="CF17" s="993"/>
      <c r="CG17" s="1014"/>
      <c r="CH17" s="989">
        <v>8</v>
      </c>
      <c r="CI17" s="990"/>
      <c r="CJ17" s="990"/>
      <c r="CK17" s="990"/>
      <c r="CL17" s="991"/>
      <c r="CM17" s="989">
        <v>3128</v>
      </c>
      <c r="CN17" s="990"/>
      <c r="CO17" s="990"/>
      <c r="CP17" s="990"/>
      <c r="CQ17" s="991"/>
      <c r="CR17" s="989">
        <v>1540</v>
      </c>
      <c r="CS17" s="990"/>
      <c r="CT17" s="990"/>
      <c r="CU17" s="990"/>
      <c r="CV17" s="991"/>
      <c r="CW17" s="989" t="s">
        <v>496</v>
      </c>
      <c r="CX17" s="990"/>
      <c r="CY17" s="990"/>
      <c r="CZ17" s="990"/>
      <c r="DA17" s="991"/>
      <c r="DB17" s="989" t="s">
        <v>496</v>
      </c>
      <c r="DC17" s="990"/>
      <c r="DD17" s="990"/>
      <c r="DE17" s="990"/>
      <c r="DF17" s="991"/>
      <c r="DG17" s="989" t="s">
        <v>496</v>
      </c>
      <c r="DH17" s="990"/>
      <c r="DI17" s="990"/>
      <c r="DJ17" s="990"/>
      <c r="DK17" s="991"/>
      <c r="DL17" s="989" t="s">
        <v>496</v>
      </c>
      <c r="DM17" s="990"/>
      <c r="DN17" s="990"/>
      <c r="DO17" s="990"/>
      <c r="DP17" s="991"/>
      <c r="DQ17" s="989" t="s">
        <v>496</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t="s">
        <v>572</v>
      </c>
      <c r="BS18" s="992" t="s">
        <v>584</v>
      </c>
      <c r="BT18" s="993"/>
      <c r="BU18" s="993"/>
      <c r="BV18" s="993"/>
      <c r="BW18" s="993"/>
      <c r="BX18" s="993"/>
      <c r="BY18" s="993"/>
      <c r="BZ18" s="993"/>
      <c r="CA18" s="993"/>
      <c r="CB18" s="993"/>
      <c r="CC18" s="993"/>
      <c r="CD18" s="993"/>
      <c r="CE18" s="993"/>
      <c r="CF18" s="993"/>
      <c r="CG18" s="1014"/>
      <c r="CH18" s="989">
        <v>-500</v>
      </c>
      <c r="CI18" s="990"/>
      <c r="CJ18" s="990"/>
      <c r="CK18" s="990"/>
      <c r="CL18" s="991"/>
      <c r="CM18" s="989">
        <v>3253</v>
      </c>
      <c r="CN18" s="990"/>
      <c r="CO18" s="990"/>
      <c r="CP18" s="990"/>
      <c r="CQ18" s="991"/>
      <c r="CR18" s="989">
        <v>2322</v>
      </c>
      <c r="CS18" s="990"/>
      <c r="CT18" s="990"/>
      <c r="CU18" s="990"/>
      <c r="CV18" s="991"/>
      <c r="CW18" s="989">
        <v>577</v>
      </c>
      <c r="CX18" s="990"/>
      <c r="CY18" s="990"/>
      <c r="CZ18" s="990"/>
      <c r="DA18" s="991"/>
      <c r="DB18" s="989">
        <v>12437</v>
      </c>
      <c r="DC18" s="990"/>
      <c r="DD18" s="990"/>
      <c r="DE18" s="990"/>
      <c r="DF18" s="991"/>
      <c r="DG18" s="989" t="s">
        <v>496</v>
      </c>
      <c r="DH18" s="990"/>
      <c r="DI18" s="990"/>
      <c r="DJ18" s="990"/>
      <c r="DK18" s="991"/>
      <c r="DL18" s="989" t="s">
        <v>496</v>
      </c>
      <c r="DM18" s="990"/>
      <c r="DN18" s="990"/>
      <c r="DO18" s="990"/>
      <c r="DP18" s="991"/>
      <c r="DQ18" s="989" t="s">
        <v>496</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585</v>
      </c>
      <c r="BT19" s="993"/>
      <c r="BU19" s="993"/>
      <c r="BV19" s="993"/>
      <c r="BW19" s="993"/>
      <c r="BX19" s="993"/>
      <c r="BY19" s="993"/>
      <c r="BZ19" s="993"/>
      <c r="CA19" s="993"/>
      <c r="CB19" s="993"/>
      <c r="CC19" s="993"/>
      <c r="CD19" s="993"/>
      <c r="CE19" s="993"/>
      <c r="CF19" s="993"/>
      <c r="CG19" s="1014"/>
      <c r="CH19" s="989">
        <v>0</v>
      </c>
      <c r="CI19" s="990"/>
      <c r="CJ19" s="990"/>
      <c r="CK19" s="990"/>
      <c r="CL19" s="991"/>
      <c r="CM19" s="989">
        <v>72</v>
      </c>
      <c r="CN19" s="990"/>
      <c r="CO19" s="990"/>
      <c r="CP19" s="990"/>
      <c r="CQ19" s="991"/>
      <c r="CR19" s="989">
        <v>30</v>
      </c>
      <c r="CS19" s="990"/>
      <c r="CT19" s="990"/>
      <c r="CU19" s="990"/>
      <c r="CV19" s="991"/>
      <c r="CW19" s="989">
        <v>53</v>
      </c>
      <c r="CX19" s="990"/>
      <c r="CY19" s="990"/>
      <c r="CZ19" s="990"/>
      <c r="DA19" s="991"/>
      <c r="DB19" s="989" t="s">
        <v>496</v>
      </c>
      <c r="DC19" s="990"/>
      <c r="DD19" s="990"/>
      <c r="DE19" s="990"/>
      <c r="DF19" s="991"/>
      <c r="DG19" s="989" t="s">
        <v>496</v>
      </c>
      <c r="DH19" s="990"/>
      <c r="DI19" s="990"/>
      <c r="DJ19" s="990"/>
      <c r="DK19" s="991"/>
      <c r="DL19" s="989" t="s">
        <v>496</v>
      </c>
      <c r="DM19" s="990"/>
      <c r="DN19" s="990"/>
      <c r="DO19" s="990"/>
      <c r="DP19" s="991"/>
      <c r="DQ19" s="989" t="s">
        <v>496</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586</v>
      </c>
      <c r="BT20" s="993"/>
      <c r="BU20" s="993"/>
      <c r="BV20" s="993"/>
      <c r="BW20" s="993"/>
      <c r="BX20" s="993"/>
      <c r="BY20" s="993"/>
      <c r="BZ20" s="993"/>
      <c r="CA20" s="993"/>
      <c r="CB20" s="993"/>
      <c r="CC20" s="993"/>
      <c r="CD20" s="993"/>
      <c r="CE20" s="993"/>
      <c r="CF20" s="993"/>
      <c r="CG20" s="1014"/>
      <c r="CH20" s="989">
        <v>0</v>
      </c>
      <c r="CI20" s="990"/>
      <c r="CJ20" s="990"/>
      <c r="CK20" s="990"/>
      <c r="CL20" s="991"/>
      <c r="CM20" s="989">
        <v>30</v>
      </c>
      <c r="CN20" s="990"/>
      <c r="CO20" s="990"/>
      <c r="CP20" s="990"/>
      <c r="CQ20" s="991"/>
      <c r="CR20" s="989" t="s">
        <v>496</v>
      </c>
      <c r="CS20" s="990"/>
      <c r="CT20" s="990"/>
      <c r="CU20" s="990"/>
      <c r="CV20" s="991"/>
      <c r="CW20" s="989">
        <v>6</v>
      </c>
      <c r="CX20" s="990"/>
      <c r="CY20" s="990"/>
      <c r="CZ20" s="990"/>
      <c r="DA20" s="991"/>
      <c r="DB20" s="989" t="s">
        <v>496</v>
      </c>
      <c r="DC20" s="990"/>
      <c r="DD20" s="990"/>
      <c r="DE20" s="990"/>
      <c r="DF20" s="991"/>
      <c r="DG20" s="989" t="s">
        <v>496</v>
      </c>
      <c r="DH20" s="990"/>
      <c r="DI20" s="990"/>
      <c r="DJ20" s="990"/>
      <c r="DK20" s="991"/>
      <c r="DL20" s="989" t="s">
        <v>496</v>
      </c>
      <c r="DM20" s="990"/>
      <c r="DN20" s="990"/>
      <c r="DO20" s="990"/>
      <c r="DP20" s="991"/>
      <c r="DQ20" s="989" t="s">
        <v>496</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383</v>
      </c>
      <c r="B23" s="937" t="s">
        <v>384</v>
      </c>
      <c r="C23" s="938"/>
      <c r="D23" s="938"/>
      <c r="E23" s="938"/>
      <c r="F23" s="938"/>
      <c r="G23" s="938"/>
      <c r="H23" s="938"/>
      <c r="I23" s="938"/>
      <c r="J23" s="938"/>
      <c r="K23" s="938"/>
      <c r="L23" s="938"/>
      <c r="M23" s="938"/>
      <c r="N23" s="938"/>
      <c r="O23" s="938"/>
      <c r="P23" s="948"/>
      <c r="Q23" s="1067">
        <v>395100</v>
      </c>
      <c r="R23" s="1061"/>
      <c r="S23" s="1061"/>
      <c r="T23" s="1061"/>
      <c r="U23" s="1061"/>
      <c r="V23" s="1061">
        <v>380003</v>
      </c>
      <c r="W23" s="1061"/>
      <c r="X23" s="1061"/>
      <c r="Y23" s="1061"/>
      <c r="Z23" s="1061"/>
      <c r="AA23" s="1061">
        <v>15097</v>
      </c>
      <c r="AB23" s="1061"/>
      <c r="AC23" s="1061"/>
      <c r="AD23" s="1061"/>
      <c r="AE23" s="1068"/>
      <c r="AF23" s="1069">
        <v>11481</v>
      </c>
      <c r="AG23" s="1061"/>
      <c r="AH23" s="1061"/>
      <c r="AI23" s="1061"/>
      <c r="AJ23" s="1070"/>
      <c r="AK23" s="1071"/>
      <c r="AL23" s="1072"/>
      <c r="AM23" s="1072"/>
      <c r="AN23" s="1072"/>
      <c r="AO23" s="1072"/>
      <c r="AP23" s="1061">
        <v>372071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395</v>
      </c>
      <c r="C28" s="1048"/>
      <c r="D28" s="1048"/>
      <c r="E28" s="1048"/>
      <c r="F28" s="1048"/>
      <c r="G28" s="1048"/>
      <c r="H28" s="1048"/>
      <c r="I28" s="1048"/>
      <c r="J28" s="1048"/>
      <c r="K28" s="1048"/>
      <c r="L28" s="1048"/>
      <c r="M28" s="1048"/>
      <c r="N28" s="1048"/>
      <c r="O28" s="1048"/>
      <c r="P28" s="1049"/>
      <c r="Q28" s="1050">
        <v>66734</v>
      </c>
      <c r="R28" s="1051"/>
      <c r="S28" s="1051"/>
      <c r="T28" s="1051"/>
      <c r="U28" s="1051"/>
      <c r="V28" s="1051">
        <v>66513</v>
      </c>
      <c r="W28" s="1051"/>
      <c r="X28" s="1051"/>
      <c r="Y28" s="1051"/>
      <c r="Z28" s="1051"/>
      <c r="AA28" s="1051">
        <v>221</v>
      </c>
      <c r="AB28" s="1051"/>
      <c r="AC28" s="1051"/>
      <c r="AD28" s="1051"/>
      <c r="AE28" s="1052"/>
      <c r="AF28" s="1053">
        <v>221</v>
      </c>
      <c r="AG28" s="1051"/>
      <c r="AH28" s="1051"/>
      <c r="AI28" s="1051"/>
      <c r="AJ28" s="1054"/>
      <c r="AK28" s="1042">
        <v>7470</v>
      </c>
      <c r="AL28" s="1043"/>
      <c r="AM28" s="1043"/>
      <c r="AN28" s="1043"/>
      <c r="AO28" s="1043"/>
      <c r="AP28" s="1043" t="s">
        <v>558</v>
      </c>
      <c r="AQ28" s="1043"/>
      <c r="AR28" s="1043"/>
      <c r="AS28" s="1043"/>
      <c r="AT28" s="1043"/>
      <c r="AU28" s="1043" t="s">
        <v>558</v>
      </c>
      <c r="AV28" s="1043"/>
      <c r="AW28" s="1043"/>
      <c r="AX28" s="1043"/>
      <c r="AY28" s="1043"/>
      <c r="AZ28" s="1044" t="s">
        <v>558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396</v>
      </c>
      <c r="C29" s="1031"/>
      <c r="D29" s="1031"/>
      <c r="E29" s="1031"/>
      <c r="F29" s="1031"/>
      <c r="G29" s="1031"/>
      <c r="H29" s="1031"/>
      <c r="I29" s="1031"/>
      <c r="J29" s="1031"/>
      <c r="K29" s="1031"/>
      <c r="L29" s="1031"/>
      <c r="M29" s="1031"/>
      <c r="N29" s="1031"/>
      <c r="O29" s="1031"/>
      <c r="P29" s="1032"/>
      <c r="Q29" s="1038">
        <v>70532</v>
      </c>
      <c r="R29" s="1039"/>
      <c r="S29" s="1039"/>
      <c r="T29" s="1039"/>
      <c r="U29" s="1039"/>
      <c r="V29" s="1039">
        <v>69148</v>
      </c>
      <c r="W29" s="1039"/>
      <c r="X29" s="1039"/>
      <c r="Y29" s="1039"/>
      <c r="Z29" s="1039"/>
      <c r="AA29" s="1039">
        <v>1384</v>
      </c>
      <c r="AB29" s="1039"/>
      <c r="AC29" s="1039"/>
      <c r="AD29" s="1039"/>
      <c r="AE29" s="1040"/>
      <c r="AF29" s="1035">
        <v>1384</v>
      </c>
      <c r="AG29" s="1036"/>
      <c r="AH29" s="1036"/>
      <c r="AI29" s="1036"/>
      <c r="AJ29" s="1037"/>
      <c r="AK29" s="980">
        <v>10544</v>
      </c>
      <c r="AL29" s="971"/>
      <c r="AM29" s="971"/>
      <c r="AN29" s="971"/>
      <c r="AO29" s="971"/>
      <c r="AP29" s="971" t="s">
        <v>558</v>
      </c>
      <c r="AQ29" s="971"/>
      <c r="AR29" s="971"/>
      <c r="AS29" s="971"/>
      <c r="AT29" s="971"/>
      <c r="AU29" s="971" t="s">
        <v>558</v>
      </c>
      <c r="AV29" s="971"/>
      <c r="AW29" s="971"/>
      <c r="AX29" s="971"/>
      <c r="AY29" s="971"/>
      <c r="AZ29" s="1041" t="s">
        <v>558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397</v>
      </c>
      <c r="C30" s="1031"/>
      <c r="D30" s="1031"/>
      <c r="E30" s="1031"/>
      <c r="F30" s="1031"/>
      <c r="G30" s="1031"/>
      <c r="H30" s="1031"/>
      <c r="I30" s="1031"/>
      <c r="J30" s="1031"/>
      <c r="K30" s="1031"/>
      <c r="L30" s="1031"/>
      <c r="M30" s="1031"/>
      <c r="N30" s="1031"/>
      <c r="O30" s="1031"/>
      <c r="P30" s="1032"/>
      <c r="Q30" s="1038">
        <v>10647</v>
      </c>
      <c r="R30" s="1039"/>
      <c r="S30" s="1039"/>
      <c r="T30" s="1039"/>
      <c r="U30" s="1039"/>
      <c r="V30" s="1039">
        <v>10638</v>
      </c>
      <c r="W30" s="1039"/>
      <c r="X30" s="1039"/>
      <c r="Y30" s="1039"/>
      <c r="Z30" s="1039"/>
      <c r="AA30" s="1039">
        <v>9</v>
      </c>
      <c r="AB30" s="1039"/>
      <c r="AC30" s="1039"/>
      <c r="AD30" s="1039"/>
      <c r="AE30" s="1040"/>
      <c r="AF30" s="1035">
        <v>9</v>
      </c>
      <c r="AG30" s="1036"/>
      <c r="AH30" s="1036"/>
      <c r="AI30" s="1036"/>
      <c r="AJ30" s="1037"/>
      <c r="AK30" s="980">
        <v>1951</v>
      </c>
      <c r="AL30" s="971"/>
      <c r="AM30" s="971"/>
      <c r="AN30" s="971"/>
      <c r="AO30" s="971"/>
      <c r="AP30" s="971" t="s">
        <v>558</v>
      </c>
      <c r="AQ30" s="971"/>
      <c r="AR30" s="971"/>
      <c r="AS30" s="971"/>
      <c r="AT30" s="971"/>
      <c r="AU30" s="971" t="s">
        <v>558</v>
      </c>
      <c r="AV30" s="971"/>
      <c r="AW30" s="971"/>
      <c r="AX30" s="971"/>
      <c r="AY30" s="971"/>
      <c r="AZ30" s="1041" t="s">
        <v>558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398</v>
      </c>
      <c r="C31" s="1031"/>
      <c r="D31" s="1031"/>
      <c r="E31" s="1031"/>
      <c r="F31" s="1031"/>
      <c r="G31" s="1031"/>
      <c r="H31" s="1031"/>
      <c r="I31" s="1031"/>
      <c r="J31" s="1031"/>
      <c r="K31" s="1031"/>
      <c r="L31" s="1031"/>
      <c r="M31" s="1031"/>
      <c r="N31" s="1031"/>
      <c r="O31" s="1031"/>
      <c r="P31" s="1032"/>
      <c r="Q31" s="1038">
        <v>19079</v>
      </c>
      <c r="R31" s="1039"/>
      <c r="S31" s="1039"/>
      <c r="T31" s="1039"/>
      <c r="U31" s="1039"/>
      <c r="V31" s="1039">
        <v>19079</v>
      </c>
      <c r="W31" s="1039"/>
      <c r="X31" s="1039"/>
      <c r="Y31" s="1039"/>
      <c r="Z31" s="1039"/>
      <c r="AA31" s="1039" t="s">
        <v>558</v>
      </c>
      <c r="AB31" s="1039"/>
      <c r="AC31" s="1039"/>
      <c r="AD31" s="1039"/>
      <c r="AE31" s="1040"/>
      <c r="AF31" s="1035">
        <v>194</v>
      </c>
      <c r="AG31" s="1036"/>
      <c r="AH31" s="1036"/>
      <c r="AI31" s="1036"/>
      <c r="AJ31" s="1037"/>
      <c r="AK31" s="980">
        <v>9657</v>
      </c>
      <c r="AL31" s="971"/>
      <c r="AM31" s="971"/>
      <c r="AN31" s="971"/>
      <c r="AO31" s="971"/>
      <c r="AP31" s="971">
        <v>195128</v>
      </c>
      <c r="AQ31" s="971"/>
      <c r="AR31" s="971"/>
      <c r="AS31" s="971"/>
      <c r="AT31" s="971"/>
      <c r="AU31" s="971">
        <v>84490</v>
      </c>
      <c r="AV31" s="971"/>
      <c r="AW31" s="971"/>
      <c r="AX31" s="971"/>
      <c r="AY31" s="971"/>
      <c r="AZ31" s="1041" t="s">
        <v>558</v>
      </c>
      <c r="BA31" s="1041"/>
      <c r="BB31" s="1041"/>
      <c r="BC31" s="1041"/>
      <c r="BD31" s="1041"/>
      <c r="BE31" s="972" t="s">
        <v>399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400</v>
      </c>
      <c r="C32" s="1031"/>
      <c r="D32" s="1031"/>
      <c r="E32" s="1031"/>
      <c r="F32" s="1031"/>
      <c r="G32" s="1031"/>
      <c r="H32" s="1031"/>
      <c r="I32" s="1031"/>
      <c r="J32" s="1031"/>
      <c r="K32" s="1031"/>
      <c r="L32" s="1031"/>
      <c r="M32" s="1031"/>
      <c r="N32" s="1031"/>
      <c r="O32" s="1031"/>
      <c r="P32" s="1032"/>
      <c r="Q32" s="1038">
        <v>807</v>
      </c>
      <c r="R32" s="1039"/>
      <c r="S32" s="1039"/>
      <c r="T32" s="1039"/>
      <c r="U32" s="1039"/>
      <c r="V32" s="1039">
        <v>720</v>
      </c>
      <c r="W32" s="1039"/>
      <c r="X32" s="1039"/>
      <c r="Y32" s="1039"/>
      <c r="Z32" s="1039"/>
      <c r="AA32" s="1039">
        <v>87</v>
      </c>
      <c r="AB32" s="1039"/>
      <c r="AC32" s="1039"/>
      <c r="AD32" s="1039"/>
      <c r="AE32" s="1040"/>
      <c r="AF32" s="1035">
        <v>3523</v>
      </c>
      <c r="AG32" s="1036"/>
      <c r="AH32" s="1036"/>
      <c r="AI32" s="1036"/>
      <c r="AJ32" s="1037"/>
      <c r="AK32" s="980">
        <v>136</v>
      </c>
      <c r="AL32" s="971"/>
      <c r="AM32" s="971"/>
      <c r="AN32" s="971"/>
      <c r="AO32" s="971"/>
      <c r="AP32" s="971">
        <v>613</v>
      </c>
      <c r="AQ32" s="971"/>
      <c r="AR32" s="971"/>
      <c r="AS32" s="971"/>
      <c r="AT32" s="971"/>
      <c r="AU32" s="971">
        <v>320</v>
      </c>
      <c r="AV32" s="971"/>
      <c r="AW32" s="971"/>
      <c r="AX32" s="971"/>
      <c r="AY32" s="971"/>
      <c r="AZ32" s="1041" t="s">
        <v>558</v>
      </c>
      <c r="BA32" s="1041"/>
      <c r="BB32" s="1041"/>
      <c r="BC32" s="1041"/>
      <c r="BD32" s="1041"/>
      <c r="BE32" s="972" t="s">
        <v>399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401</v>
      </c>
      <c r="C33" s="1031"/>
      <c r="D33" s="1031"/>
      <c r="E33" s="1031"/>
      <c r="F33" s="1031"/>
      <c r="G33" s="1031"/>
      <c r="H33" s="1031"/>
      <c r="I33" s="1031"/>
      <c r="J33" s="1031"/>
      <c r="K33" s="1031"/>
      <c r="L33" s="1031"/>
      <c r="M33" s="1031"/>
      <c r="N33" s="1031"/>
      <c r="O33" s="1031"/>
      <c r="P33" s="1032"/>
      <c r="Q33" s="1038">
        <v>15115</v>
      </c>
      <c r="R33" s="1039"/>
      <c r="S33" s="1039"/>
      <c r="T33" s="1039"/>
      <c r="U33" s="1039"/>
      <c r="V33" s="1039">
        <v>14629</v>
      </c>
      <c r="W33" s="1039"/>
      <c r="X33" s="1039"/>
      <c r="Y33" s="1039"/>
      <c r="Z33" s="1039"/>
      <c r="AA33" s="1039">
        <v>486</v>
      </c>
      <c r="AB33" s="1039"/>
      <c r="AC33" s="1039"/>
      <c r="AD33" s="1039"/>
      <c r="AE33" s="1040"/>
      <c r="AF33" s="1035">
        <v>7627</v>
      </c>
      <c r="AG33" s="1036"/>
      <c r="AH33" s="1036"/>
      <c r="AI33" s="1036"/>
      <c r="AJ33" s="1037"/>
      <c r="AK33" s="980">
        <v>159</v>
      </c>
      <c r="AL33" s="971"/>
      <c r="AM33" s="971"/>
      <c r="AN33" s="971"/>
      <c r="AO33" s="971"/>
      <c r="AP33" s="971">
        <v>23878</v>
      </c>
      <c r="AQ33" s="971"/>
      <c r="AR33" s="971"/>
      <c r="AS33" s="971"/>
      <c r="AT33" s="971"/>
      <c r="AU33" s="971">
        <v>358</v>
      </c>
      <c r="AV33" s="971"/>
      <c r="AW33" s="971"/>
      <c r="AX33" s="971"/>
      <c r="AY33" s="971"/>
      <c r="AZ33" s="1041" t="s">
        <v>558</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402</v>
      </c>
      <c r="C34" s="1031"/>
      <c r="D34" s="1031"/>
      <c r="E34" s="1031"/>
      <c r="F34" s="1031"/>
      <c r="G34" s="1031"/>
      <c r="H34" s="1031"/>
      <c r="I34" s="1031"/>
      <c r="J34" s="1031"/>
      <c r="K34" s="1031"/>
      <c r="L34" s="1031"/>
      <c r="M34" s="1031"/>
      <c r="N34" s="1031"/>
      <c r="O34" s="1031"/>
      <c r="P34" s="1032"/>
      <c r="Q34" s="1038">
        <v>385</v>
      </c>
      <c r="R34" s="1039"/>
      <c r="S34" s="1039"/>
      <c r="T34" s="1039"/>
      <c r="U34" s="1039"/>
      <c r="V34" s="1039">
        <v>310</v>
      </c>
      <c r="W34" s="1039"/>
      <c r="X34" s="1039"/>
      <c r="Y34" s="1039"/>
      <c r="Z34" s="1039"/>
      <c r="AA34" s="1039">
        <v>75</v>
      </c>
      <c r="AB34" s="1039"/>
      <c r="AC34" s="1039"/>
      <c r="AD34" s="1039"/>
      <c r="AE34" s="1040"/>
      <c r="AF34" s="1035">
        <v>1190</v>
      </c>
      <c r="AG34" s="1036"/>
      <c r="AH34" s="1036"/>
      <c r="AI34" s="1036"/>
      <c r="AJ34" s="1037"/>
      <c r="AK34" s="980">
        <v>1</v>
      </c>
      <c r="AL34" s="971"/>
      <c r="AM34" s="971"/>
      <c r="AN34" s="971"/>
      <c r="AO34" s="971"/>
      <c r="AP34" s="971">
        <v>18</v>
      </c>
      <c r="AQ34" s="971"/>
      <c r="AR34" s="971"/>
      <c r="AS34" s="971"/>
      <c r="AT34" s="971"/>
      <c r="AU34" s="971">
        <v>0</v>
      </c>
      <c r="AV34" s="971"/>
      <c r="AW34" s="971"/>
      <c r="AX34" s="971"/>
      <c r="AY34" s="971"/>
      <c r="AZ34" s="1041" t="s">
        <v>558</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403</v>
      </c>
      <c r="C35" s="1031"/>
      <c r="D35" s="1031"/>
      <c r="E35" s="1031"/>
      <c r="F35" s="1031"/>
      <c r="G35" s="1031"/>
      <c r="H35" s="1031"/>
      <c r="I35" s="1031"/>
      <c r="J35" s="1031"/>
      <c r="K35" s="1031"/>
      <c r="L35" s="1031"/>
      <c r="M35" s="1031"/>
      <c r="N35" s="1031"/>
      <c r="O35" s="1031"/>
      <c r="P35" s="1032"/>
      <c r="Q35" s="1038">
        <v>88</v>
      </c>
      <c r="R35" s="1039"/>
      <c r="S35" s="1039"/>
      <c r="T35" s="1039"/>
      <c r="U35" s="1039"/>
      <c r="V35" s="1039">
        <v>94</v>
      </c>
      <c r="W35" s="1039"/>
      <c r="X35" s="1039"/>
      <c r="Y35" s="1039"/>
      <c r="Z35" s="1039"/>
      <c r="AA35" s="1039">
        <v>-7</v>
      </c>
      <c r="AB35" s="1039"/>
      <c r="AC35" s="1039"/>
      <c r="AD35" s="1039"/>
      <c r="AE35" s="1040"/>
      <c r="AF35" s="1035" t="s">
        <v>558</v>
      </c>
      <c r="AG35" s="1036"/>
      <c r="AH35" s="1036"/>
      <c r="AI35" s="1036"/>
      <c r="AJ35" s="1037"/>
      <c r="AK35" s="980">
        <v>90</v>
      </c>
      <c r="AL35" s="971"/>
      <c r="AM35" s="971"/>
      <c r="AN35" s="971"/>
      <c r="AO35" s="971"/>
      <c r="AP35" s="971">
        <v>505</v>
      </c>
      <c r="AQ35" s="971"/>
      <c r="AR35" s="971"/>
      <c r="AS35" s="971"/>
      <c r="AT35" s="971"/>
      <c r="AU35" s="971">
        <v>478</v>
      </c>
      <c r="AV35" s="971"/>
      <c r="AW35" s="971"/>
      <c r="AX35" s="971"/>
      <c r="AY35" s="971"/>
      <c r="AZ35" s="1041" t="s">
        <v>558</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383</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14148</v>
      </c>
      <c r="AG63" s="959"/>
      <c r="AH63" s="959"/>
      <c r="AI63" s="959"/>
      <c r="AJ63" s="1022"/>
      <c r="AK63" s="1023"/>
      <c r="AL63" s="963"/>
      <c r="AM63" s="963"/>
      <c r="AN63" s="963"/>
      <c r="AO63" s="963"/>
      <c r="AP63" s="959">
        <v>220142</v>
      </c>
      <c r="AQ63" s="959"/>
      <c r="AR63" s="959"/>
      <c r="AS63" s="959"/>
      <c r="AT63" s="959"/>
      <c r="AU63" s="959">
        <v>85647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407</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408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559</v>
      </c>
      <c r="C68" s="986"/>
      <c r="D68" s="986"/>
      <c r="E68" s="986"/>
      <c r="F68" s="986"/>
      <c r="G68" s="986"/>
      <c r="H68" s="986"/>
      <c r="I68" s="986"/>
      <c r="J68" s="986"/>
      <c r="K68" s="986"/>
      <c r="L68" s="986"/>
      <c r="M68" s="986"/>
      <c r="N68" s="986"/>
      <c r="O68" s="986"/>
      <c r="P68" s="987"/>
      <c r="Q68" s="988">
        <v>278</v>
      </c>
      <c r="R68" s="982"/>
      <c r="S68" s="982"/>
      <c r="T68" s="982"/>
      <c r="U68" s="982"/>
      <c r="V68" s="982">
        <v>256</v>
      </c>
      <c r="W68" s="982"/>
      <c r="X68" s="982"/>
      <c r="Y68" s="982"/>
      <c r="Z68" s="982"/>
      <c r="AA68" s="982">
        <v>23</v>
      </c>
      <c r="AB68" s="982"/>
      <c r="AC68" s="982"/>
      <c r="AD68" s="982"/>
      <c r="AE68" s="982"/>
      <c r="AF68" s="982">
        <v>23</v>
      </c>
      <c r="AG68" s="982"/>
      <c r="AH68" s="982"/>
      <c r="AI68" s="982"/>
      <c r="AJ68" s="982"/>
      <c r="AK68" s="982">
        <v>248</v>
      </c>
      <c r="AL68" s="982"/>
      <c r="AM68" s="982"/>
      <c r="AN68" s="982"/>
      <c r="AO68" s="982"/>
      <c r="AP68" s="982" t="s">
        <v>496</v>
      </c>
      <c r="AQ68" s="982"/>
      <c r="AR68" s="982"/>
      <c r="AS68" s="982"/>
      <c r="AT68" s="982"/>
      <c r="AU68" s="982" t="s">
        <v>496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290</v>
      </c>
      <c r="R69" s="971"/>
      <c r="S69" s="971"/>
      <c r="T69" s="971"/>
      <c r="U69" s="971"/>
      <c r="V69" s="971">
        <v>210</v>
      </c>
      <c r="W69" s="971"/>
      <c r="X69" s="971"/>
      <c r="Y69" s="971"/>
      <c r="Z69" s="971"/>
      <c r="AA69" s="971">
        <v>80</v>
      </c>
      <c r="AB69" s="971"/>
      <c r="AC69" s="971"/>
      <c r="AD69" s="971"/>
      <c r="AE69" s="971"/>
      <c r="AF69" s="971">
        <v>77</v>
      </c>
      <c r="AG69" s="971"/>
      <c r="AH69" s="971"/>
      <c r="AI69" s="971"/>
      <c r="AJ69" s="971"/>
      <c r="AK69" s="971">
        <v>246</v>
      </c>
      <c r="AL69" s="971"/>
      <c r="AM69" s="971"/>
      <c r="AN69" s="971"/>
      <c r="AO69" s="971"/>
      <c r="AP69" s="971" t="s">
        <v>496</v>
      </c>
      <c r="AQ69" s="971"/>
      <c r="AR69" s="971"/>
      <c r="AS69" s="971"/>
      <c r="AT69" s="971"/>
      <c r="AU69" s="971" t="s">
        <v>496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116</v>
      </c>
      <c r="R70" s="971"/>
      <c r="S70" s="971"/>
      <c r="T70" s="971"/>
      <c r="U70" s="971"/>
      <c r="V70" s="971">
        <v>107</v>
      </c>
      <c r="W70" s="971"/>
      <c r="X70" s="971"/>
      <c r="Y70" s="971"/>
      <c r="Z70" s="971"/>
      <c r="AA70" s="971">
        <v>8</v>
      </c>
      <c r="AB70" s="971"/>
      <c r="AC70" s="971"/>
      <c r="AD70" s="971"/>
      <c r="AE70" s="971"/>
      <c r="AF70" s="971">
        <v>8</v>
      </c>
      <c r="AG70" s="971"/>
      <c r="AH70" s="971"/>
      <c r="AI70" s="971"/>
      <c r="AJ70" s="971"/>
      <c r="AK70" s="971">
        <v>70</v>
      </c>
      <c r="AL70" s="971"/>
      <c r="AM70" s="971"/>
      <c r="AN70" s="971"/>
      <c r="AO70" s="971"/>
      <c r="AP70" s="971" t="s">
        <v>496</v>
      </c>
      <c r="AQ70" s="971"/>
      <c r="AR70" s="971"/>
      <c r="AS70" s="971"/>
      <c r="AT70" s="971"/>
      <c r="AU70" s="971" t="s">
        <v>496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223</v>
      </c>
      <c r="R71" s="971"/>
      <c r="S71" s="971"/>
      <c r="T71" s="971"/>
      <c r="U71" s="971"/>
      <c r="V71" s="971">
        <v>172</v>
      </c>
      <c r="W71" s="971"/>
      <c r="X71" s="971"/>
      <c r="Y71" s="971"/>
      <c r="Z71" s="971"/>
      <c r="AA71" s="971">
        <v>51</v>
      </c>
      <c r="AB71" s="971"/>
      <c r="AC71" s="971"/>
      <c r="AD71" s="971"/>
      <c r="AE71" s="971"/>
      <c r="AF71" s="971">
        <v>22</v>
      </c>
      <c r="AG71" s="971"/>
      <c r="AH71" s="971"/>
      <c r="AI71" s="971"/>
      <c r="AJ71" s="971"/>
      <c r="AK71" s="971">
        <v>154</v>
      </c>
      <c r="AL71" s="971"/>
      <c r="AM71" s="971"/>
      <c r="AN71" s="971"/>
      <c r="AO71" s="971"/>
      <c r="AP71" s="971" t="s">
        <v>496</v>
      </c>
      <c r="AQ71" s="971"/>
      <c r="AR71" s="971"/>
      <c r="AS71" s="971"/>
      <c r="AT71" s="971"/>
      <c r="AU71" s="971" t="s">
        <v>496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785</v>
      </c>
      <c r="R72" s="971"/>
      <c r="S72" s="971"/>
      <c r="T72" s="971"/>
      <c r="U72" s="971"/>
      <c r="V72" s="971">
        <v>881</v>
      </c>
      <c r="W72" s="971"/>
      <c r="X72" s="971"/>
      <c r="Y72" s="971"/>
      <c r="Z72" s="971"/>
      <c r="AA72" s="971">
        <v>-96</v>
      </c>
      <c r="AB72" s="971"/>
      <c r="AC72" s="971"/>
      <c r="AD72" s="971"/>
      <c r="AE72" s="971"/>
      <c r="AF72" s="971">
        <v>706</v>
      </c>
      <c r="AG72" s="971"/>
      <c r="AH72" s="971"/>
      <c r="AI72" s="971"/>
      <c r="AJ72" s="971"/>
      <c r="AK72" s="971">
        <v>236</v>
      </c>
      <c r="AL72" s="971"/>
      <c r="AM72" s="971"/>
      <c r="AN72" s="971"/>
      <c r="AO72" s="971"/>
      <c r="AP72" s="971">
        <v>253</v>
      </c>
      <c r="AQ72" s="971"/>
      <c r="AR72" s="971"/>
      <c r="AS72" s="971"/>
      <c r="AT72" s="971"/>
      <c r="AU72" s="971">
        <v>97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564</v>
      </c>
      <c r="C73" s="975"/>
      <c r="D73" s="975"/>
      <c r="E73" s="975"/>
      <c r="F73" s="975"/>
      <c r="G73" s="975"/>
      <c r="H73" s="975"/>
      <c r="I73" s="975"/>
      <c r="J73" s="975"/>
      <c r="K73" s="975"/>
      <c r="L73" s="975"/>
      <c r="M73" s="975"/>
      <c r="N73" s="975"/>
      <c r="O73" s="975"/>
      <c r="P73" s="976"/>
      <c r="Q73" s="977">
        <v>6322</v>
      </c>
      <c r="R73" s="971"/>
      <c r="S73" s="971"/>
      <c r="T73" s="971"/>
      <c r="U73" s="971"/>
      <c r="V73" s="971">
        <v>6688</v>
      </c>
      <c r="W73" s="971"/>
      <c r="X73" s="971"/>
      <c r="Y73" s="971"/>
      <c r="Z73" s="971"/>
      <c r="AA73" s="971">
        <v>-366</v>
      </c>
      <c r="AB73" s="971"/>
      <c r="AC73" s="971"/>
      <c r="AD73" s="971"/>
      <c r="AE73" s="971"/>
      <c r="AF73" s="971">
        <v>3512</v>
      </c>
      <c r="AG73" s="971"/>
      <c r="AH73" s="971"/>
      <c r="AI73" s="971"/>
      <c r="AJ73" s="971"/>
      <c r="AK73" s="971">
        <v>1251</v>
      </c>
      <c r="AL73" s="971"/>
      <c r="AM73" s="971"/>
      <c r="AN73" s="971"/>
      <c r="AO73" s="971"/>
      <c r="AP73" s="971">
        <v>15424</v>
      </c>
      <c r="AQ73" s="971"/>
      <c r="AR73" s="971"/>
      <c r="AS73" s="971"/>
      <c r="AT73" s="971"/>
      <c r="AU73" s="971" t="s">
        <v>496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565</v>
      </c>
      <c r="C74" s="975"/>
      <c r="D74" s="975"/>
      <c r="E74" s="975"/>
      <c r="F74" s="975"/>
      <c r="G74" s="975"/>
      <c r="H74" s="975"/>
      <c r="I74" s="975"/>
      <c r="J74" s="975"/>
      <c r="K74" s="975"/>
      <c r="L74" s="975"/>
      <c r="M74" s="975"/>
      <c r="N74" s="975"/>
      <c r="O74" s="975"/>
      <c r="P74" s="976"/>
      <c r="Q74" s="977">
        <v>1787</v>
      </c>
      <c r="R74" s="971"/>
      <c r="S74" s="971"/>
      <c r="T74" s="971"/>
      <c r="U74" s="971"/>
      <c r="V74" s="971">
        <v>1228</v>
      </c>
      <c r="W74" s="971"/>
      <c r="X74" s="971"/>
      <c r="Y74" s="971"/>
      <c r="Z74" s="971"/>
      <c r="AA74" s="971">
        <v>559</v>
      </c>
      <c r="AB74" s="971"/>
      <c r="AC74" s="971"/>
      <c r="AD74" s="971"/>
      <c r="AE74" s="971"/>
      <c r="AF74" s="971">
        <v>4616</v>
      </c>
      <c r="AG74" s="971"/>
      <c r="AH74" s="971"/>
      <c r="AI74" s="971"/>
      <c r="AJ74" s="971"/>
      <c r="AK74" s="971">
        <v>2</v>
      </c>
      <c r="AL74" s="971"/>
      <c r="AM74" s="971"/>
      <c r="AN74" s="971"/>
      <c r="AO74" s="971"/>
      <c r="AP74" s="971">
        <v>3149</v>
      </c>
      <c r="AQ74" s="971"/>
      <c r="AR74" s="971"/>
      <c r="AS74" s="971"/>
      <c r="AT74" s="971"/>
      <c r="AU74" s="971" t="s">
        <v>496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566</v>
      </c>
      <c r="C75" s="975"/>
      <c r="D75" s="975"/>
      <c r="E75" s="975"/>
      <c r="F75" s="975"/>
      <c r="G75" s="975"/>
      <c r="H75" s="975"/>
      <c r="I75" s="975"/>
      <c r="J75" s="975"/>
      <c r="K75" s="975"/>
      <c r="L75" s="975"/>
      <c r="M75" s="975"/>
      <c r="N75" s="975"/>
      <c r="O75" s="975"/>
      <c r="P75" s="976"/>
      <c r="Q75" s="978">
        <v>30</v>
      </c>
      <c r="R75" s="979"/>
      <c r="S75" s="979"/>
      <c r="T75" s="979"/>
      <c r="U75" s="980"/>
      <c r="V75" s="981">
        <v>17</v>
      </c>
      <c r="W75" s="979"/>
      <c r="X75" s="979"/>
      <c r="Y75" s="979"/>
      <c r="Z75" s="980"/>
      <c r="AA75" s="981">
        <v>13</v>
      </c>
      <c r="AB75" s="979"/>
      <c r="AC75" s="979"/>
      <c r="AD75" s="979"/>
      <c r="AE75" s="980"/>
      <c r="AF75" s="981">
        <v>13</v>
      </c>
      <c r="AG75" s="979"/>
      <c r="AH75" s="979"/>
      <c r="AI75" s="979"/>
      <c r="AJ75" s="980"/>
      <c r="AK75" s="981">
        <v>17</v>
      </c>
      <c r="AL75" s="979"/>
      <c r="AM75" s="979"/>
      <c r="AN75" s="979"/>
      <c r="AO75" s="980"/>
      <c r="AP75" s="981" t="s">
        <v>496</v>
      </c>
      <c r="AQ75" s="979"/>
      <c r="AR75" s="979"/>
      <c r="AS75" s="979"/>
      <c r="AT75" s="980"/>
      <c r="AU75" s="981" t="s">
        <v>496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567</v>
      </c>
      <c r="C76" s="975"/>
      <c r="D76" s="975"/>
      <c r="E76" s="975"/>
      <c r="F76" s="975"/>
      <c r="G76" s="975"/>
      <c r="H76" s="975"/>
      <c r="I76" s="975"/>
      <c r="J76" s="975"/>
      <c r="K76" s="975"/>
      <c r="L76" s="975"/>
      <c r="M76" s="975"/>
      <c r="N76" s="975"/>
      <c r="O76" s="975"/>
      <c r="P76" s="976"/>
      <c r="Q76" s="978">
        <v>10</v>
      </c>
      <c r="R76" s="979"/>
      <c r="S76" s="979"/>
      <c r="T76" s="979"/>
      <c r="U76" s="980"/>
      <c r="V76" s="981">
        <v>8</v>
      </c>
      <c r="W76" s="979"/>
      <c r="X76" s="979"/>
      <c r="Y76" s="979"/>
      <c r="Z76" s="980"/>
      <c r="AA76" s="981">
        <v>2</v>
      </c>
      <c r="AB76" s="979"/>
      <c r="AC76" s="979"/>
      <c r="AD76" s="979"/>
      <c r="AE76" s="980"/>
      <c r="AF76" s="981">
        <v>2</v>
      </c>
      <c r="AG76" s="979"/>
      <c r="AH76" s="979"/>
      <c r="AI76" s="979"/>
      <c r="AJ76" s="980"/>
      <c r="AK76" s="981">
        <v>4</v>
      </c>
      <c r="AL76" s="979"/>
      <c r="AM76" s="979"/>
      <c r="AN76" s="979"/>
      <c r="AO76" s="980"/>
      <c r="AP76" s="981" t="s">
        <v>496</v>
      </c>
      <c r="AQ76" s="979"/>
      <c r="AR76" s="979"/>
      <c r="AS76" s="979"/>
      <c r="AT76" s="980"/>
      <c r="AU76" s="981" t="s">
        <v>496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568</v>
      </c>
      <c r="C77" s="975"/>
      <c r="D77" s="975"/>
      <c r="E77" s="975"/>
      <c r="F77" s="975"/>
      <c r="G77" s="975"/>
      <c r="H77" s="975"/>
      <c r="I77" s="975"/>
      <c r="J77" s="975"/>
      <c r="K77" s="975"/>
      <c r="L77" s="975"/>
      <c r="M77" s="975"/>
      <c r="N77" s="975"/>
      <c r="O77" s="975"/>
      <c r="P77" s="976"/>
      <c r="Q77" s="978">
        <v>24</v>
      </c>
      <c r="R77" s="979"/>
      <c r="S77" s="979"/>
      <c r="T77" s="979"/>
      <c r="U77" s="980"/>
      <c r="V77" s="981">
        <v>13</v>
      </c>
      <c r="W77" s="979"/>
      <c r="X77" s="979"/>
      <c r="Y77" s="979"/>
      <c r="Z77" s="980"/>
      <c r="AA77" s="981">
        <v>10</v>
      </c>
      <c r="AB77" s="979"/>
      <c r="AC77" s="979"/>
      <c r="AD77" s="979"/>
      <c r="AE77" s="980"/>
      <c r="AF77" s="981">
        <v>10</v>
      </c>
      <c r="AG77" s="979"/>
      <c r="AH77" s="979"/>
      <c r="AI77" s="979"/>
      <c r="AJ77" s="980"/>
      <c r="AK77" s="981">
        <v>14</v>
      </c>
      <c r="AL77" s="979"/>
      <c r="AM77" s="979"/>
      <c r="AN77" s="979"/>
      <c r="AO77" s="980"/>
      <c r="AP77" s="981" t="s">
        <v>496</v>
      </c>
      <c r="AQ77" s="979"/>
      <c r="AR77" s="979"/>
      <c r="AS77" s="979"/>
      <c r="AT77" s="980"/>
      <c r="AU77" s="981" t="s">
        <v>496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569</v>
      </c>
      <c r="C78" s="975"/>
      <c r="D78" s="975"/>
      <c r="E78" s="975"/>
      <c r="F78" s="975"/>
      <c r="G78" s="975"/>
      <c r="H78" s="975"/>
      <c r="I78" s="975"/>
      <c r="J78" s="975"/>
      <c r="K78" s="975"/>
      <c r="L78" s="975"/>
      <c r="M78" s="975"/>
      <c r="N78" s="975"/>
      <c r="O78" s="975"/>
      <c r="P78" s="976"/>
      <c r="Q78" s="977">
        <v>911</v>
      </c>
      <c r="R78" s="971"/>
      <c r="S78" s="971"/>
      <c r="T78" s="971"/>
      <c r="U78" s="971"/>
      <c r="V78" s="971">
        <v>909</v>
      </c>
      <c r="W78" s="971"/>
      <c r="X78" s="971"/>
      <c r="Y78" s="971"/>
      <c r="Z78" s="971"/>
      <c r="AA78" s="971">
        <v>2</v>
      </c>
      <c r="AB78" s="971"/>
      <c r="AC78" s="971"/>
      <c r="AD78" s="971"/>
      <c r="AE78" s="971"/>
      <c r="AF78" s="971">
        <v>2</v>
      </c>
      <c r="AG78" s="971"/>
      <c r="AH78" s="971"/>
      <c r="AI78" s="971"/>
      <c r="AJ78" s="971"/>
      <c r="AK78" s="971">
        <v>907</v>
      </c>
      <c r="AL78" s="971"/>
      <c r="AM78" s="971"/>
      <c r="AN78" s="971"/>
      <c r="AO78" s="971"/>
      <c r="AP78" s="971" t="s">
        <v>496</v>
      </c>
      <c r="AQ78" s="971"/>
      <c r="AR78" s="971"/>
      <c r="AS78" s="971"/>
      <c r="AT78" s="971"/>
      <c r="AU78" s="971" t="s">
        <v>496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570</v>
      </c>
      <c r="C79" s="975"/>
      <c r="D79" s="975"/>
      <c r="E79" s="975"/>
      <c r="F79" s="975"/>
      <c r="G79" s="975"/>
      <c r="H79" s="975"/>
      <c r="I79" s="975"/>
      <c r="J79" s="975"/>
      <c r="K79" s="975"/>
      <c r="L79" s="975"/>
      <c r="M79" s="975"/>
      <c r="N79" s="975"/>
      <c r="O79" s="975"/>
      <c r="P79" s="976"/>
      <c r="Q79" s="977">
        <v>5814</v>
      </c>
      <c r="R79" s="971"/>
      <c r="S79" s="971"/>
      <c r="T79" s="971"/>
      <c r="U79" s="971"/>
      <c r="V79" s="971">
        <v>5218</v>
      </c>
      <c r="W79" s="971"/>
      <c r="X79" s="971"/>
      <c r="Y79" s="971"/>
      <c r="Z79" s="971"/>
      <c r="AA79" s="971">
        <v>596</v>
      </c>
      <c r="AB79" s="971"/>
      <c r="AC79" s="971"/>
      <c r="AD79" s="971"/>
      <c r="AE79" s="971"/>
      <c r="AF79" s="971">
        <v>596</v>
      </c>
      <c r="AG79" s="971"/>
      <c r="AH79" s="971"/>
      <c r="AI79" s="971"/>
      <c r="AJ79" s="971"/>
      <c r="AK79" s="971">
        <v>3510</v>
      </c>
      <c r="AL79" s="971"/>
      <c r="AM79" s="971"/>
      <c r="AN79" s="971"/>
      <c r="AO79" s="971"/>
      <c r="AP79" s="971" t="s">
        <v>496</v>
      </c>
      <c r="AQ79" s="971"/>
      <c r="AR79" s="971"/>
      <c r="AS79" s="971"/>
      <c r="AT79" s="971"/>
      <c r="AU79" s="971" t="s">
        <v>496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571</v>
      </c>
      <c r="C80" s="975"/>
      <c r="D80" s="975"/>
      <c r="E80" s="975"/>
      <c r="F80" s="975"/>
      <c r="G80" s="975"/>
      <c r="H80" s="975"/>
      <c r="I80" s="975"/>
      <c r="J80" s="975"/>
      <c r="K80" s="975"/>
      <c r="L80" s="975"/>
      <c r="M80" s="975"/>
      <c r="N80" s="975"/>
      <c r="O80" s="975"/>
      <c r="P80" s="976"/>
      <c r="Q80" s="977">
        <v>57</v>
      </c>
      <c r="R80" s="971"/>
      <c r="S80" s="971"/>
      <c r="T80" s="971"/>
      <c r="U80" s="971"/>
      <c r="V80" s="971">
        <v>52</v>
      </c>
      <c r="W80" s="971"/>
      <c r="X80" s="971"/>
      <c r="Y80" s="971"/>
      <c r="Z80" s="971"/>
      <c r="AA80" s="971">
        <v>5</v>
      </c>
      <c r="AB80" s="971"/>
      <c r="AC80" s="971"/>
      <c r="AD80" s="971"/>
      <c r="AE80" s="971"/>
      <c r="AF80" s="971">
        <v>5</v>
      </c>
      <c r="AG80" s="971"/>
      <c r="AH80" s="971"/>
      <c r="AI80" s="971"/>
      <c r="AJ80" s="971"/>
      <c r="AK80" s="971">
        <v>45</v>
      </c>
      <c r="AL80" s="971"/>
      <c r="AM80" s="971"/>
      <c r="AN80" s="971"/>
      <c r="AO80" s="971"/>
      <c r="AP80" s="971" t="s">
        <v>496</v>
      </c>
      <c r="AQ80" s="971"/>
      <c r="AR80" s="971"/>
      <c r="AS80" s="971"/>
      <c r="AT80" s="971"/>
      <c r="AU80" s="971" t="s">
        <v>496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383</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9593</v>
      </c>
      <c r="AG88" s="959"/>
      <c r="AH88" s="959"/>
      <c r="AI88" s="959"/>
      <c r="AJ88" s="959"/>
      <c r="AK88" s="963"/>
      <c r="AL88" s="963"/>
      <c r="AM88" s="963"/>
      <c r="AN88" s="963"/>
      <c r="AO88" s="963"/>
      <c r="AP88" s="959">
        <v>18826</v>
      </c>
      <c r="AQ88" s="959"/>
      <c r="AR88" s="959"/>
      <c r="AS88" s="959"/>
      <c r="AT88" s="959"/>
      <c r="AU88" s="959">
        <v>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4966</v>
      </c>
      <c r="CS102" s="953"/>
      <c r="CT102" s="953"/>
      <c r="CU102" s="953"/>
      <c r="CV102" s="954"/>
      <c r="CW102" s="952">
        <v>1014</v>
      </c>
      <c r="CX102" s="953"/>
      <c r="CY102" s="953"/>
      <c r="CZ102" s="953"/>
      <c r="DA102" s="954"/>
      <c r="DB102" s="952">
        <v>16437</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294</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294</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294</v>
      </c>
      <c r="DR109" s="896"/>
      <c r="DS109" s="896"/>
      <c r="DT109" s="896"/>
      <c r="DU109" s="897"/>
      <c r="DV109" s="898" t="s">
        <v>420</v>
      </c>
      <c r="DW109" s="896"/>
      <c r="DX109" s="896"/>
      <c r="DY109" s="896"/>
      <c r="DZ109" s="929"/>
    </row>
    <row r="110" spans="1:131" s="230" customFormat="1" ht="26.25" customHeight="1" x14ac:dyDescent="0.2">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29254910</v>
      </c>
      <c r="AB110" s="889"/>
      <c r="AC110" s="889"/>
      <c r="AD110" s="889"/>
      <c r="AE110" s="890"/>
      <c r="AF110" s="891">
        <v>29989075</v>
      </c>
      <c r="AG110" s="889"/>
      <c r="AH110" s="889"/>
      <c r="AI110" s="889"/>
      <c r="AJ110" s="890"/>
      <c r="AK110" s="891">
        <v>30995614</v>
      </c>
      <c r="AL110" s="889"/>
      <c r="AM110" s="889"/>
      <c r="AN110" s="889"/>
      <c r="AO110" s="890"/>
      <c r="AP110" s="892">
        <v>16.7</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372559980</v>
      </c>
      <c r="BR110" s="842"/>
      <c r="BS110" s="842"/>
      <c r="BT110" s="842"/>
      <c r="BU110" s="842"/>
      <c r="BV110" s="842">
        <v>377958747</v>
      </c>
      <c r="BW110" s="842"/>
      <c r="BX110" s="842"/>
      <c r="BY110" s="842"/>
      <c r="BZ110" s="842"/>
      <c r="CA110" s="842">
        <v>372070770</v>
      </c>
      <c r="CB110" s="842"/>
      <c r="CC110" s="842"/>
      <c r="CD110" s="842"/>
      <c r="CE110" s="842"/>
      <c r="CF110" s="866">
        <v>200.3</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14453016</v>
      </c>
      <c r="BR111" s="817"/>
      <c r="BS111" s="817"/>
      <c r="BT111" s="817"/>
      <c r="BU111" s="817"/>
      <c r="BV111" s="817">
        <v>13914728</v>
      </c>
      <c r="BW111" s="817"/>
      <c r="BX111" s="817"/>
      <c r="BY111" s="817"/>
      <c r="BZ111" s="817"/>
      <c r="CA111" s="817">
        <v>13776791</v>
      </c>
      <c r="CB111" s="817"/>
      <c r="CC111" s="817"/>
      <c r="CD111" s="817"/>
      <c r="CE111" s="817"/>
      <c r="CF111" s="875">
        <v>7.4</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3333333</v>
      </c>
      <c r="AB112" s="780"/>
      <c r="AC112" s="780"/>
      <c r="AD112" s="780"/>
      <c r="AE112" s="781"/>
      <c r="AF112" s="782">
        <v>3333333</v>
      </c>
      <c r="AG112" s="780"/>
      <c r="AH112" s="780"/>
      <c r="AI112" s="780"/>
      <c r="AJ112" s="781"/>
      <c r="AK112" s="782">
        <v>3333333</v>
      </c>
      <c r="AL112" s="780"/>
      <c r="AM112" s="780"/>
      <c r="AN112" s="780"/>
      <c r="AO112" s="781"/>
      <c r="AP112" s="824">
        <v>1.8</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92410425</v>
      </c>
      <c r="BR112" s="817"/>
      <c r="BS112" s="817"/>
      <c r="BT112" s="817"/>
      <c r="BU112" s="817"/>
      <c r="BV112" s="817">
        <v>90228639</v>
      </c>
      <c r="BW112" s="817"/>
      <c r="BX112" s="817"/>
      <c r="BY112" s="817"/>
      <c r="BZ112" s="817"/>
      <c r="CA112" s="817">
        <v>85646690</v>
      </c>
      <c r="CB112" s="817"/>
      <c r="CC112" s="817"/>
      <c r="CD112" s="817"/>
      <c r="CE112" s="817"/>
      <c r="CF112" s="875">
        <v>46.1</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6000753</v>
      </c>
      <c r="AB113" s="919"/>
      <c r="AC113" s="919"/>
      <c r="AD113" s="919"/>
      <c r="AE113" s="920"/>
      <c r="AF113" s="921">
        <v>5859847</v>
      </c>
      <c r="AG113" s="919"/>
      <c r="AH113" s="919"/>
      <c r="AI113" s="919"/>
      <c r="AJ113" s="920"/>
      <c r="AK113" s="921">
        <v>5791159</v>
      </c>
      <c r="AL113" s="919"/>
      <c r="AM113" s="919"/>
      <c r="AN113" s="919"/>
      <c r="AO113" s="920"/>
      <c r="AP113" s="922">
        <v>3.1</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122244</v>
      </c>
      <c r="BR113" s="817"/>
      <c r="BS113" s="817"/>
      <c r="BT113" s="817"/>
      <c r="BU113" s="817"/>
      <c r="BV113" s="817">
        <v>111753</v>
      </c>
      <c r="BW113" s="817"/>
      <c r="BX113" s="817"/>
      <c r="BY113" s="817"/>
      <c r="BZ113" s="817"/>
      <c r="CA113" s="817">
        <v>97049</v>
      </c>
      <c r="CB113" s="817"/>
      <c r="CC113" s="817"/>
      <c r="CD113" s="817"/>
      <c r="CE113" s="817"/>
      <c r="CF113" s="875">
        <v>0.1</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21504</v>
      </c>
      <c r="AB114" s="780"/>
      <c r="AC114" s="780"/>
      <c r="AD114" s="780"/>
      <c r="AE114" s="781"/>
      <c r="AF114" s="782">
        <v>20824</v>
      </c>
      <c r="AG114" s="780"/>
      <c r="AH114" s="780"/>
      <c r="AI114" s="780"/>
      <c r="AJ114" s="781"/>
      <c r="AK114" s="782">
        <v>21816</v>
      </c>
      <c r="AL114" s="780"/>
      <c r="AM114" s="780"/>
      <c r="AN114" s="780"/>
      <c r="AO114" s="781"/>
      <c r="AP114" s="824">
        <v>0</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56280685</v>
      </c>
      <c r="BR114" s="817"/>
      <c r="BS114" s="817"/>
      <c r="BT114" s="817"/>
      <c r="BU114" s="817"/>
      <c r="BV114" s="817">
        <v>53993735</v>
      </c>
      <c r="BW114" s="817"/>
      <c r="BX114" s="817"/>
      <c r="BY114" s="817"/>
      <c r="BZ114" s="817"/>
      <c r="CA114" s="817">
        <v>55899990</v>
      </c>
      <c r="CB114" s="817"/>
      <c r="CC114" s="817"/>
      <c r="CD114" s="817"/>
      <c r="CE114" s="817"/>
      <c r="CF114" s="875">
        <v>30.1</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1101033</v>
      </c>
      <c r="AB115" s="919"/>
      <c r="AC115" s="919"/>
      <c r="AD115" s="919"/>
      <c r="AE115" s="920"/>
      <c r="AF115" s="921">
        <v>1065739</v>
      </c>
      <c r="AG115" s="919"/>
      <c r="AH115" s="919"/>
      <c r="AI115" s="919"/>
      <c r="AJ115" s="920"/>
      <c r="AK115" s="921">
        <v>1037422</v>
      </c>
      <c r="AL115" s="919"/>
      <c r="AM115" s="919"/>
      <c r="AN115" s="919"/>
      <c r="AO115" s="920"/>
      <c r="AP115" s="922">
        <v>0.6</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v>2169</v>
      </c>
      <c r="BR115" s="817"/>
      <c r="BS115" s="817"/>
      <c r="BT115" s="817"/>
      <c r="BU115" s="817"/>
      <c r="BV115" s="817">
        <v>2960</v>
      </c>
      <c r="BW115" s="817"/>
      <c r="BX115" s="817"/>
      <c r="BY115" s="817"/>
      <c r="BZ115" s="817"/>
      <c r="CA115" s="817">
        <v>11806</v>
      </c>
      <c r="CB115" s="817"/>
      <c r="CC115" s="817"/>
      <c r="CD115" s="817"/>
      <c r="CE115" s="817"/>
      <c r="CF115" s="875">
        <v>0</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4132065</v>
      </c>
      <c r="DH115" s="780"/>
      <c r="DI115" s="780"/>
      <c r="DJ115" s="780"/>
      <c r="DK115" s="781"/>
      <c r="DL115" s="782">
        <v>3809091</v>
      </c>
      <c r="DM115" s="780"/>
      <c r="DN115" s="780"/>
      <c r="DO115" s="780"/>
      <c r="DP115" s="781"/>
      <c r="DQ115" s="782">
        <v>3771849</v>
      </c>
      <c r="DR115" s="780"/>
      <c r="DS115" s="780"/>
      <c r="DT115" s="780"/>
      <c r="DU115" s="781"/>
      <c r="DV115" s="824">
        <v>2</v>
      </c>
      <c r="DW115" s="825"/>
      <c r="DX115" s="825"/>
      <c r="DY115" s="825"/>
      <c r="DZ115" s="826"/>
    </row>
    <row r="116" spans="1:130" s="230" customFormat="1" ht="26.25" customHeight="1" x14ac:dyDescent="0.2">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39711533</v>
      </c>
      <c r="AB117" s="903"/>
      <c r="AC117" s="903"/>
      <c r="AD117" s="903"/>
      <c r="AE117" s="904"/>
      <c r="AF117" s="905">
        <v>40268818</v>
      </c>
      <c r="AG117" s="903"/>
      <c r="AH117" s="903"/>
      <c r="AI117" s="903"/>
      <c r="AJ117" s="904"/>
      <c r="AK117" s="905">
        <v>41179344</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294</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450</v>
      </c>
      <c r="BP119" s="878"/>
      <c r="BQ119" s="879">
        <v>535828519</v>
      </c>
      <c r="BR119" s="845"/>
      <c r="BS119" s="845"/>
      <c r="BT119" s="845"/>
      <c r="BU119" s="845"/>
      <c r="BV119" s="845">
        <v>536210562</v>
      </c>
      <c r="BW119" s="845"/>
      <c r="BX119" s="845"/>
      <c r="BY119" s="845"/>
      <c r="BZ119" s="845"/>
      <c r="CA119" s="845">
        <v>527503096</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10320951</v>
      </c>
      <c r="DH119" s="764"/>
      <c r="DI119" s="764"/>
      <c r="DJ119" s="764"/>
      <c r="DK119" s="765"/>
      <c r="DL119" s="766">
        <v>10105637</v>
      </c>
      <c r="DM119" s="764"/>
      <c r="DN119" s="764"/>
      <c r="DO119" s="764"/>
      <c r="DP119" s="765"/>
      <c r="DQ119" s="766">
        <v>10004942</v>
      </c>
      <c r="DR119" s="764"/>
      <c r="DS119" s="764"/>
      <c r="DT119" s="764"/>
      <c r="DU119" s="765"/>
      <c r="DV119" s="848">
        <v>5.4</v>
      </c>
      <c r="DW119" s="849"/>
      <c r="DX119" s="849"/>
      <c r="DY119" s="849"/>
      <c r="DZ119" s="850"/>
    </row>
    <row r="120" spans="1:130" s="230" customFormat="1" ht="26.25" customHeight="1" x14ac:dyDescent="0.2">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97447733</v>
      </c>
      <c r="BR120" s="842"/>
      <c r="BS120" s="842"/>
      <c r="BT120" s="842"/>
      <c r="BU120" s="842"/>
      <c r="BV120" s="842">
        <v>103744757</v>
      </c>
      <c r="BW120" s="842"/>
      <c r="BX120" s="842"/>
      <c r="BY120" s="842"/>
      <c r="BZ120" s="842"/>
      <c r="CA120" s="842">
        <v>105774889</v>
      </c>
      <c r="CB120" s="842"/>
      <c r="CC120" s="842"/>
      <c r="CD120" s="842"/>
      <c r="CE120" s="842"/>
      <c r="CF120" s="866">
        <v>56.9</v>
      </c>
      <c r="CG120" s="867"/>
      <c r="CH120" s="867"/>
      <c r="CI120" s="867"/>
      <c r="CJ120" s="867"/>
      <c r="CK120" s="868" t="s">
        <v>454</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91404837</v>
      </c>
      <c r="DH120" s="842"/>
      <c r="DI120" s="842"/>
      <c r="DJ120" s="842"/>
      <c r="DK120" s="842"/>
      <c r="DL120" s="842">
        <v>89062981</v>
      </c>
      <c r="DM120" s="842"/>
      <c r="DN120" s="842"/>
      <c r="DO120" s="842"/>
      <c r="DP120" s="842"/>
      <c r="DQ120" s="842">
        <v>84490449</v>
      </c>
      <c r="DR120" s="842"/>
      <c r="DS120" s="842"/>
      <c r="DT120" s="842"/>
      <c r="DU120" s="842"/>
      <c r="DV120" s="843">
        <v>45.5</v>
      </c>
      <c r="DW120" s="843"/>
      <c r="DX120" s="843"/>
      <c r="DY120" s="843"/>
      <c r="DZ120" s="844"/>
    </row>
    <row r="121" spans="1:130" s="230" customFormat="1" ht="26.25" customHeight="1" x14ac:dyDescent="0.2">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68791905</v>
      </c>
      <c r="BR121" s="817"/>
      <c r="BS121" s="817"/>
      <c r="BT121" s="817"/>
      <c r="BU121" s="817"/>
      <c r="BV121" s="817">
        <v>69819343</v>
      </c>
      <c r="BW121" s="817"/>
      <c r="BX121" s="817"/>
      <c r="BY121" s="817"/>
      <c r="BZ121" s="817"/>
      <c r="CA121" s="817">
        <v>70209832</v>
      </c>
      <c r="CB121" s="817"/>
      <c r="CC121" s="817"/>
      <c r="CD121" s="817"/>
      <c r="CE121" s="817"/>
      <c r="CF121" s="875">
        <v>37.799999999999997</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446063</v>
      </c>
      <c r="DH121" s="817"/>
      <c r="DI121" s="817"/>
      <c r="DJ121" s="817"/>
      <c r="DK121" s="817"/>
      <c r="DL121" s="817">
        <v>463318</v>
      </c>
      <c r="DM121" s="817"/>
      <c r="DN121" s="817"/>
      <c r="DO121" s="817"/>
      <c r="DP121" s="817"/>
      <c r="DQ121" s="817">
        <v>477635</v>
      </c>
      <c r="DR121" s="817"/>
      <c r="DS121" s="817"/>
      <c r="DT121" s="817"/>
      <c r="DU121" s="817"/>
      <c r="DV121" s="794">
        <v>0.3</v>
      </c>
      <c r="DW121" s="794"/>
      <c r="DX121" s="794"/>
      <c r="DY121" s="794"/>
      <c r="DZ121" s="795"/>
    </row>
    <row r="122" spans="1:130" s="230" customFormat="1" ht="26.25" customHeight="1" x14ac:dyDescent="0.2">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401716536</v>
      </c>
      <c r="BR122" s="845"/>
      <c r="BS122" s="845"/>
      <c r="BT122" s="845"/>
      <c r="BU122" s="845"/>
      <c r="BV122" s="845">
        <v>407643979</v>
      </c>
      <c r="BW122" s="845"/>
      <c r="BX122" s="845"/>
      <c r="BY122" s="845"/>
      <c r="BZ122" s="845"/>
      <c r="CA122" s="845">
        <v>410303760</v>
      </c>
      <c r="CB122" s="845"/>
      <c r="CC122" s="845"/>
      <c r="CD122" s="845"/>
      <c r="CE122" s="845"/>
      <c r="CF122" s="846">
        <v>220.8</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291731</v>
      </c>
      <c r="DH122" s="817"/>
      <c r="DI122" s="817"/>
      <c r="DJ122" s="817"/>
      <c r="DK122" s="817"/>
      <c r="DL122" s="817">
        <v>439427</v>
      </c>
      <c r="DM122" s="817"/>
      <c r="DN122" s="817"/>
      <c r="DO122" s="817"/>
      <c r="DP122" s="817"/>
      <c r="DQ122" s="817">
        <v>358175</v>
      </c>
      <c r="DR122" s="817"/>
      <c r="DS122" s="817"/>
      <c r="DT122" s="817"/>
      <c r="DU122" s="817"/>
      <c r="DV122" s="794">
        <v>0.2</v>
      </c>
      <c r="DW122" s="794"/>
      <c r="DX122" s="794"/>
      <c r="DY122" s="794"/>
      <c r="DZ122" s="795"/>
    </row>
    <row r="123" spans="1:130" s="230" customFormat="1" ht="26.25" customHeight="1" x14ac:dyDescent="0.2">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458</v>
      </c>
      <c r="BP123" s="878"/>
      <c r="BQ123" s="832">
        <v>567956174</v>
      </c>
      <c r="BR123" s="833"/>
      <c r="BS123" s="833"/>
      <c r="BT123" s="833"/>
      <c r="BU123" s="833"/>
      <c r="BV123" s="833">
        <v>581208079</v>
      </c>
      <c r="BW123" s="833"/>
      <c r="BX123" s="833"/>
      <c r="BY123" s="833"/>
      <c r="BZ123" s="833"/>
      <c r="CA123" s="833">
        <v>586288481</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267794</v>
      </c>
      <c r="DH123" s="780"/>
      <c r="DI123" s="780"/>
      <c r="DJ123" s="780"/>
      <c r="DK123" s="781"/>
      <c r="DL123" s="782">
        <v>262502</v>
      </c>
      <c r="DM123" s="780"/>
      <c r="DN123" s="780"/>
      <c r="DO123" s="780"/>
      <c r="DP123" s="781"/>
      <c r="DQ123" s="782">
        <v>320061</v>
      </c>
      <c r="DR123" s="780"/>
      <c r="DS123" s="780"/>
      <c r="DT123" s="780"/>
      <c r="DU123" s="781"/>
      <c r="DV123" s="824">
        <v>0.2</v>
      </c>
      <c r="DW123" s="825"/>
      <c r="DX123" s="825"/>
      <c r="DY123" s="825"/>
      <c r="DZ123" s="826"/>
    </row>
    <row r="124" spans="1:130" s="230" customFormat="1" ht="26.25" customHeight="1" thickBot="1" x14ac:dyDescent="0.25">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v>411</v>
      </c>
      <c r="DM124" s="764"/>
      <c r="DN124" s="764"/>
      <c r="DO124" s="764"/>
      <c r="DP124" s="765"/>
      <c r="DQ124" s="766">
        <v>370</v>
      </c>
      <c r="DR124" s="764"/>
      <c r="DS124" s="764"/>
      <c r="DT124" s="764"/>
      <c r="DU124" s="765"/>
      <c r="DV124" s="848">
        <v>0</v>
      </c>
      <c r="DW124" s="849"/>
      <c r="DX124" s="849"/>
      <c r="DY124" s="849"/>
      <c r="DZ124" s="850"/>
    </row>
    <row r="125" spans="1:130" s="230" customFormat="1" ht="26.25" customHeight="1" x14ac:dyDescent="0.2">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1101033</v>
      </c>
      <c r="AB127" s="780"/>
      <c r="AC127" s="780"/>
      <c r="AD127" s="780"/>
      <c r="AE127" s="781"/>
      <c r="AF127" s="782">
        <v>1065739</v>
      </c>
      <c r="AG127" s="780"/>
      <c r="AH127" s="780"/>
      <c r="AI127" s="780"/>
      <c r="AJ127" s="781"/>
      <c r="AK127" s="782">
        <v>1037422</v>
      </c>
      <c r="AL127" s="780"/>
      <c r="AM127" s="780"/>
      <c r="AN127" s="780"/>
      <c r="AO127" s="781"/>
      <c r="AP127" s="824">
        <v>0.6</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6090454</v>
      </c>
      <c r="AB128" s="801"/>
      <c r="AC128" s="801"/>
      <c r="AD128" s="801"/>
      <c r="AE128" s="802"/>
      <c r="AF128" s="803">
        <v>5974734</v>
      </c>
      <c r="AG128" s="801"/>
      <c r="AH128" s="801"/>
      <c r="AI128" s="801"/>
      <c r="AJ128" s="802"/>
      <c r="AK128" s="803">
        <v>5847200</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v>2169</v>
      </c>
      <c r="DH128" s="791"/>
      <c r="DI128" s="791"/>
      <c r="DJ128" s="791"/>
      <c r="DK128" s="791"/>
      <c r="DL128" s="791">
        <v>2960</v>
      </c>
      <c r="DM128" s="791"/>
      <c r="DN128" s="791"/>
      <c r="DO128" s="791"/>
      <c r="DP128" s="791"/>
      <c r="DQ128" s="791">
        <v>11806</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211842919</v>
      </c>
      <c r="AB129" s="780"/>
      <c r="AC129" s="780"/>
      <c r="AD129" s="780"/>
      <c r="AE129" s="781"/>
      <c r="AF129" s="782">
        <v>206289107</v>
      </c>
      <c r="AG129" s="780"/>
      <c r="AH129" s="780"/>
      <c r="AI129" s="780"/>
      <c r="AJ129" s="781"/>
      <c r="AK129" s="782">
        <v>209635573</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23889352</v>
      </c>
      <c r="AB130" s="780"/>
      <c r="AC130" s="780"/>
      <c r="AD130" s="780"/>
      <c r="AE130" s="781"/>
      <c r="AF130" s="782">
        <v>23949773</v>
      </c>
      <c r="AG130" s="780"/>
      <c r="AH130" s="780"/>
      <c r="AI130" s="780"/>
      <c r="AJ130" s="781"/>
      <c r="AK130" s="782">
        <v>23848762</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187953567</v>
      </c>
      <c r="AB131" s="764"/>
      <c r="AC131" s="764"/>
      <c r="AD131" s="764"/>
      <c r="AE131" s="765"/>
      <c r="AF131" s="766">
        <v>182339334</v>
      </c>
      <c r="AG131" s="764"/>
      <c r="AH131" s="764"/>
      <c r="AI131" s="764"/>
      <c r="AJ131" s="765"/>
      <c r="AK131" s="766">
        <v>185786811</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t="s">
        <v>122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5.1777293479999997</v>
      </c>
      <c r="AB132" s="745"/>
      <c r="AC132" s="745"/>
      <c r="AD132" s="745"/>
      <c r="AE132" s="746"/>
      <c r="AF132" s="747">
        <v>5.6731100049999998</v>
      </c>
      <c r="AG132" s="745"/>
      <c r="AH132" s="745"/>
      <c r="AI132" s="745"/>
      <c r="AJ132" s="746"/>
      <c r="AK132" s="747">
        <v>6.1809457510000003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5.0999999999999996</v>
      </c>
      <c r="AB133" s="724"/>
      <c r="AC133" s="724"/>
      <c r="AD133" s="724"/>
      <c r="AE133" s="725"/>
      <c r="AF133" s="723">
        <v>5.3</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QqhnYODsCVF7WRmXQlYNcv1Ur0qaAVKgNQqyZdXORSPFuudqE3ujnzRxVfxChGTAIJz2/Qqfztm/I2l00ohiQ==" saltValue="SlbBLdt170UM+80LXvKC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X49"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NFXrInTRmc/QpuTDuvn0f7aVd4vAnCfJqH9DAAkuHYgZJR5N1jYyB6/rzVkUfLqRcoE21hy1CBk2+Ka9h5tLA==" saltValue="v0Js5xiGdBexB5Z3idja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dfsSdN+Qc0hMjvbFu2Pnxhzp+xGgOjzxOXlZsFnDA3Ja+bEn2ZFrVUcn9Ht6OpQXIUG3hbSQAOhhTHaRbhCLQ==" saltValue="sInjTaix7fJS6scMt0456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79252044</v>
      </c>
      <c r="AP9" s="281">
        <v>113433</v>
      </c>
      <c r="AQ9" s="282">
        <v>103356</v>
      </c>
      <c r="AR9" s="283">
        <v>9.6999999999999993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174880</v>
      </c>
      <c r="AP10" s="284">
        <v>250</v>
      </c>
      <c r="AQ10" s="285">
        <v>104</v>
      </c>
      <c r="AR10" s="286">
        <v>140.4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77593</v>
      </c>
      <c r="AP11" s="284">
        <v>111</v>
      </c>
      <c r="AQ11" s="285">
        <v>1054</v>
      </c>
      <c r="AR11" s="286">
        <v>-89.5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3</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974243</v>
      </c>
      <c r="AP13" s="284">
        <v>1394</v>
      </c>
      <c r="AQ13" s="285">
        <v>1918</v>
      </c>
      <c r="AR13" s="286">
        <v>-27.3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1171164</v>
      </c>
      <c r="AP14" s="284">
        <v>1676</v>
      </c>
      <c r="AQ14" s="285">
        <v>1336</v>
      </c>
      <c r="AR14" s="286">
        <v>25.4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-4246131</v>
      </c>
      <c r="AP15" s="284">
        <v>-6077</v>
      </c>
      <c r="AQ15" s="285">
        <v>-3217</v>
      </c>
      <c r="AR15" s="286">
        <v>88.9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77403793</v>
      </c>
      <c r="AP16" s="284">
        <v>110787</v>
      </c>
      <c r="AQ16" s="285">
        <v>104553</v>
      </c>
      <c r="AR16" s="286">
        <v>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12.05</v>
      </c>
      <c r="AP21" s="298">
        <v>11.38</v>
      </c>
      <c r="AQ21" s="299">
        <v>0.67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101.1</v>
      </c>
      <c r="AP22" s="303">
        <v>99.9</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30995614</v>
      </c>
      <c r="AP32" s="312">
        <v>44364</v>
      </c>
      <c r="AQ32" s="313">
        <v>30018</v>
      </c>
      <c r="AR32" s="314">
        <v>47.8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v>2237</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v>3333333</v>
      </c>
      <c r="AP34" s="312">
        <v>4771</v>
      </c>
      <c r="AQ34" s="313">
        <v>21851</v>
      </c>
      <c r="AR34" s="314">
        <v>-78.2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5791159</v>
      </c>
      <c r="AP35" s="312">
        <v>8289</v>
      </c>
      <c r="AQ35" s="313">
        <v>9810</v>
      </c>
      <c r="AR35" s="314">
        <v>-15.5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21816</v>
      </c>
      <c r="AP36" s="312">
        <v>31</v>
      </c>
      <c r="AQ36" s="313">
        <v>148</v>
      </c>
      <c r="AR36" s="314">
        <v>-79.099999999999994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1037422</v>
      </c>
      <c r="AP37" s="312">
        <v>1485</v>
      </c>
      <c r="AQ37" s="313">
        <v>1410</v>
      </c>
      <c r="AR37" s="314">
        <v>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0</v>
      </c>
      <c r="AR38" s="304" t="s">
        <v>496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-5847200</v>
      </c>
      <c r="AP39" s="312">
        <v>-8369</v>
      </c>
      <c r="AQ39" s="313">
        <v>-17155</v>
      </c>
      <c r="AR39" s="314">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-23848762</v>
      </c>
      <c r="AP40" s="312">
        <v>-34134</v>
      </c>
      <c r="AQ40" s="313">
        <v>-31149</v>
      </c>
      <c r="AR40" s="314">
        <v>9.6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11483382</v>
      </c>
      <c r="AP41" s="312">
        <v>16436</v>
      </c>
      <c r="AQ41" s="313">
        <v>17170</v>
      </c>
      <c r="AR41" s="314">
        <v>-4.3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39445611</v>
      </c>
      <c r="AN51" s="334">
        <v>55638</v>
      </c>
      <c r="AO51" s="335">
        <v>2.8</v>
      </c>
      <c r="AP51" s="336">
        <v>57132</v>
      </c>
      <c r="AQ51" s="337">
        <v>4</v>
      </c>
      <c r="AR51" s="338">
        <v>-1.2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18500988</v>
      </c>
      <c r="AN52" s="342">
        <v>26095</v>
      </c>
      <c r="AO52" s="343">
        <v>-14.4</v>
      </c>
      <c r="AP52" s="344">
        <v>30126</v>
      </c>
      <c r="AQ52" s="345">
        <v>2.8</v>
      </c>
      <c r="AR52" s="346">
        <v>-17.2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43674452</v>
      </c>
      <c r="AN53" s="334">
        <v>61674</v>
      </c>
      <c r="AO53" s="335">
        <v>10.8</v>
      </c>
      <c r="AP53" s="336">
        <v>58766</v>
      </c>
      <c r="AQ53" s="337">
        <v>2.9</v>
      </c>
      <c r="AR53" s="338">
        <v>7.9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22488607</v>
      </c>
      <c r="AN54" s="342">
        <v>31757</v>
      </c>
      <c r="AO54" s="343">
        <v>21.7</v>
      </c>
      <c r="AP54" s="344">
        <v>29363</v>
      </c>
      <c r="AQ54" s="345">
        <v>-2.5</v>
      </c>
      <c r="AR54" s="346">
        <v>24.2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50768969</v>
      </c>
      <c r="AN55" s="334">
        <v>72065</v>
      </c>
      <c r="AO55" s="335">
        <v>16.8</v>
      </c>
      <c r="AP55" s="336">
        <v>62482</v>
      </c>
      <c r="AQ55" s="337">
        <v>6.3</v>
      </c>
      <c r="AR55" s="338">
        <v>10.5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30910826</v>
      </c>
      <c r="AN56" s="342">
        <v>43877</v>
      </c>
      <c r="AO56" s="343">
        <v>38.200000000000003</v>
      </c>
      <c r="AP56" s="344">
        <v>34626</v>
      </c>
      <c r="AQ56" s="345">
        <v>17.899999999999999</v>
      </c>
      <c r="AR56" s="346">
        <v>20.3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50038516</v>
      </c>
      <c r="AN57" s="334">
        <v>71278</v>
      </c>
      <c r="AO57" s="335">
        <v>-1.1000000000000001</v>
      </c>
      <c r="AP57" s="336">
        <v>59288</v>
      </c>
      <c r="AQ57" s="337">
        <v>-5.0999999999999996</v>
      </c>
      <c r="AR57" s="338">
        <v>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29017827</v>
      </c>
      <c r="AN58" s="342">
        <v>41335</v>
      </c>
      <c r="AO58" s="343">
        <v>-5.8</v>
      </c>
      <c r="AP58" s="344">
        <v>32670</v>
      </c>
      <c r="AQ58" s="345">
        <v>-5.6</v>
      </c>
      <c r="AR58" s="346">
        <v>-0.2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46151970</v>
      </c>
      <c r="AN59" s="334">
        <v>66057</v>
      </c>
      <c r="AO59" s="335">
        <v>-7.3</v>
      </c>
      <c r="AP59" s="336">
        <v>63490</v>
      </c>
      <c r="AQ59" s="337">
        <v>7.1</v>
      </c>
      <c r="AR59" s="338">
        <v>-14.4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24272554</v>
      </c>
      <c r="AN60" s="342">
        <v>34741</v>
      </c>
      <c r="AO60" s="343">
        <v>-16</v>
      </c>
      <c r="AP60" s="344">
        <v>35347</v>
      </c>
      <c r="AQ60" s="345">
        <v>8.1999999999999993</v>
      </c>
      <c r="AR60" s="346">
        <v>-24.2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46015904</v>
      </c>
      <c r="AN61" s="349">
        <v>65342</v>
      </c>
      <c r="AO61" s="350">
        <v>4.4000000000000004</v>
      </c>
      <c r="AP61" s="351">
        <v>60232</v>
      </c>
      <c r="AQ61" s="352">
        <v>3</v>
      </c>
      <c r="AR61" s="338">
        <v>1.4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25038160</v>
      </c>
      <c r="AN62" s="342">
        <v>35561</v>
      </c>
      <c r="AO62" s="343">
        <v>4.7</v>
      </c>
      <c r="AP62" s="344">
        <v>32426</v>
      </c>
      <c r="AQ62" s="345">
        <v>4.2</v>
      </c>
      <c r="AR62" s="346">
        <v>0.5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aGnjPqUNlv9pS+mWDxPqJJIRjfE2Hf3vBrsSgpZJViuzoXK3M4YgbL3Rzx7krBLGzcJP4WleDQsPUUykKUPxw==" saltValue="7h7SEDHmRyZdDakQPLRq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JbxHZt0reWUC8RP2G5nUnZJwdL/4At8JEpCvjxeXCsGNRUfw5jUJk4H3N8KAV4HopLtM7+XbVzf9IZ2+KpY2MQ==" saltValue="BCkEkETRuqmjJzICCcTu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7"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RHoBGLDCQGxd/N8rYCQU3hLYLDpDJyZsA11vBU0rW8lAlTW8QYefbJtKcj8PlLg3+8vUxGIKtpTEHffsjnc3wg==" saltValue="rsgnA/W5QKfD7lJw+XUA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8"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9.89</v>
      </c>
      <c r="G47" s="12">
        <v>9.84</v>
      </c>
      <c r="H47" s="12">
        <v>9.7899999999999991</v>
      </c>
      <c r="I47" s="12">
        <v>11.07</v>
      </c>
      <c r="J47" s="13">
        <v>10.039999999999999</v>
      </c>
    </row>
    <row r="48" spans="2:10" ht="57.75" customHeight="1" x14ac:dyDescent="0.2">
      <c r="B48" s="14"/>
      <c r="C48" s="1141" t="s">
        <v>4</v>
      </c>
      <c r="D48" s="1141"/>
      <c r="E48" s="1142"/>
      <c r="F48" s="15">
        <v>5.0999999999999996</v>
      </c>
      <c r="G48" s="16">
        <v>5.92</v>
      </c>
      <c r="H48" s="16">
        <v>6.32</v>
      </c>
      <c r="I48" s="16">
        <v>4.6399999999999997</v>
      </c>
      <c r="J48" s="17">
        <v>5.16</v>
      </c>
    </row>
    <row r="49" spans="2:10" ht="57.75" customHeight="1" thickBot="1" x14ac:dyDescent="0.25">
      <c r="B49" s="18"/>
      <c r="C49" s="1143" t="s">
        <v>5</v>
      </c>
      <c r="D49" s="1143"/>
      <c r="E49" s="1144"/>
      <c r="F49" s="19" t="s">
        <v>539</v>
      </c>
      <c r="G49" s="20" t="s">
        <v>540</v>
      </c>
      <c r="H49" s="20">
        <v>5.16</v>
      </c>
      <c r="I49" s="20" t="s">
        <v>541</v>
      </c>
      <c r="J49" s="21" t="s">
        <v>542</v>
      </c>
    </row>
    <row r="50" spans="2:10" ht="13" x14ac:dyDescent="0.2"/>
  </sheetData>
  <sheetProtection algorithmName="SHA-512" hashValue="xaogyi4Y3Ig30YBWpNssZSC81KTINms/t4PQ/87/el6fZrLCGouiEtGb9GBeoivNwG8XfaCmYBl6CAhO1/WSYA==" saltValue="jE6m2PqqPXjjpIgsqQK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1"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543</v>
      </c>
      <c r="D34" s="1151"/>
      <c r="E34" s="1152"/>
      <c r="F34" s="32">
        <v>5.44</v>
      </c>
      <c r="G34" s="33">
        <v>6.25</v>
      </c>
      <c r="H34" s="33">
        <v>6.63</v>
      </c>
      <c r="I34" s="33">
        <v>4.95</v>
      </c>
      <c r="J34" s="34">
        <v>5.47</v>
      </c>
      <c r="K34" s="22"/>
      <c r="L34" s="22"/>
      <c r="M34" s="22"/>
      <c r="N34" s="22"/>
      <c r="O34" s="22"/>
      <c r="P34" s="22"/>
    </row>
    <row r="35" spans="1:16" ht="39" customHeight="1" x14ac:dyDescent="0.2">
      <c r="A35" s="22"/>
      <c r="B35" s="35"/>
      <c r="C35" s="1145" t="s">
        <v>544</v>
      </c>
      <c r="D35" s="1146"/>
      <c r="E35" s="1147"/>
      <c r="F35" s="36">
        <v>5.4</v>
      </c>
      <c r="G35" s="37">
        <v>4.91</v>
      </c>
      <c r="H35" s="37">
        <v>4.38</v>
      </c>
      <c r="I35" s="37">
        <v>4.08</v>
      </c>
      <c r="J35" s="38">
        <v>3.63</v>
      </c>
      <c r="K35" s="22"/>
      <c r="L35" s="22"/>
      <c r="M35" s="22"/>
      <c r="N35" s="22"/>
      <c r="O35" s="22"/>
      <c r="P35" s="22"/>
    </row>
    <row r="36" spans="1:16" ht="39" customHeight="1" x14ac:dyDescent="0.2">
      <c r="A36" s="22"/>
      <c r="B36" s="35"/>
      <c r="C36" s="1145" t="s">
        <v>545</v>
      </c>
      <c r="D36" s="1146"/>
      <c r="E36" s="1147"/>
      <c r="F36" s="36">
        <v>1.49</v>
      </c>
      <c r="G36" s="37">
        <v>1.52</v>
      </c>
      <c r="H36" s="37">
        <v>1.52</v>
      </c>
      <c r="I36" s="37">
        <v>1.62</v>
      </c>
      <c r="J36" s="38">
        <v>1.68</v>
      </c>
      <c r="K36" s="22"/>
      <c r="L36" s="22"/>
      <c r="M36" s="22"/>
      <c r="N36" s="22"/>
      <c r="O36" s="22"/>
      <c r="P36" s="22"/>
    </row>
    <row r="37" spans="1:16" ht="39" customHeight="1" x14ac:dyDescent="0.2">
      <c r="A37" s="22"/>
      <c r="B37" s="35"/>
      <c r="C37" s="1145" t="s">
        <v>546</v>
      </c>
      <c r="D37" s="1146"/>
      <c r="E37" s="1147"/>
      <c r="F37" s="36">
        <v>0.28000000000000003</v>
      </c>
      <c r="G37" s="37">
        <v>0.59</v>
      </c>
      <c r="H37" s="37">
        <v>0.71</v>
      </c>
      <c r="I37" s="37">
        <v>1.0900000000000001</v>
      </c>
      <c r="J37" s="38">
        <v>0.66</v>
      </c>
      <c r="K37" s="22"/>
      <c r="L37" s="22"/>
      <c r="M37" s="22"/>
      <c r="N37" s="22"/>
      <c r="O37" s="22"/>
      <c r="P37" s="22"/>
    </row>
    <row r="38" spans="1:16" ht="39" customHeight="1" x14ac:dyDescent="0.2">
      <c r="A38" s="22"/>
      <c r="B38" s="35"/>
      <c r="C38" s="1145" t="s">
        <v>547</v>
      </c>
      <c r="D38" s="1146"/>
      <c r="E38" s="1147"/>
      <c r="F38" s="36">
        <v>0.56999999999999995</v>
      </c>
      <c r="G38" s="37">
        <v>0.54</v>
      </c>
      <c r="H38" s="37">
        <v>0.5</v>
      </c>
      <c r="I38" s="37">
        <v>0.56999999999999995</v>
      </c>
      <c r="J38" s="38">
        <v>0.56000000000000005</v>
      </c>
      <c r="K38" s="22"/>
      <c r="L38" s="22"/>
      <c r="M38" s="22"/>
      <c r="N38" s="22"/>
      <c r="O38" s="22"/>
      <c r="P38" s="22"/>
    </row>
    <row r="39" spans="1:16" ht="39" customHeight="1" x14ac:dyDescent="0.2">
      <c r="A39" s="22"/>
      <c r="B39" s="35"/>
      <c r="C39" s="1145" t="s">
        <v>548</v>
      </c>
      <c r="D39" s="1146"/>
      <c r="E39" s="1147"/>
      <c r="F39" s="36">
        <v>0.13</v>
      </c>
      <c r="G39" s="37">
        <v>0.42</v>
      </c>
      <c r="H39" s="37">
        <v>0.16</v>
      </c>
      <c r="I39" s="37">
        <v>0.11</v>
      </c>
      <c r="J39" s="38">
        <v>0.1</v>
      </c>
      <c r="K39" s="22"/>
      <c r="L39" s="22"/>
      <c r="M39" s="22"/>
      <c r="N39" s="22"/>
      <c r="O39" s="22"/>
      <c r="P39" s="22"/>
    </row>
    <row r="40" spans="1:16" ht="39" customHeight="1" x14ac:dyDescent="0.2">
      <c r="A40" s="22"/>
      <c r="B40" s="35"/>
      <c r="C40" s="1145" t="s">
        <v>549</v>
      </c>
      <c r="D40" s="1146"/>
      <c r="E40" s="1147"/>
      <c r="F40" s="36">
        <v>0.09</v>
      </c>
      <c r="G40" s="37">
        <v>0.09</v>
      </c>
      <c r="H40" s="37">
        <v>0.09</v>
      </c>
      <c r="I40" s="37">
        <v>0.09</v>
      </c>
      <c r="J40" s="38">
        <v>0.09</v>
      </c>
      <c r="K40" s="22"/>
      <c r="L40" s="22"/>
      <c r="M40" s="22"/>
      <c r="N40" s="22"/>
      <c r="O40" s="22"/>
      <c r="P40" s="22"/>
    </row>
    <row r="41" spans="1:16" ht="39" customHeight="1" x14ac:dyDescent="0.2">
      <c r="A41" s="22"/>
      <c r="B41" s="35"/>
      <c r="C41" s="1145" t="s">
        <v>550</v>
      </c>
      <c r="D41" s="1146"/>
      <c r="E41" s="1147"/>
      <c r="F41" s="36">
        <v>0</v>
      </c>
      <c r="G41" s="37">
        <v>0</v>
      </c>
      <c r="H41" s="37">
        <v>0</v>
      </c>
      <c r="I41" s="37">
        <v>0</v>
      </c>
      <c r="J41" s="38">
        <v>0</v>
      </c>
      <c r="K41" s="22"/>
      <c r="L41" s="22"/>
      <c r="M41" s="22"/>
      <c r="N41" s="22"/>
      <c r="O41" s="22"/>
      <c r="P41" s="22"/>
    </row>
    <row r="42" spans="1:16" ht="39" customHeight="1" x14ac:dyDescent="0.2">
      <c r="A42" s="22"/>
      <c r="B42" s="39"/>
      <c r="C42" s="1145" t="s">
        <v>551</v>
      </c>
      <c r="D42" s="1146"/>
      <c r="E42" s="1147"/>
      <c r="F42" s="36" t="s">
        <v>496</v>
      </c>
      <c r="G42" s="37" t="s">
        <v>496</v>
      </c>
      <c r="H42" s="37" t="s">
        <v>496</v>
      </c>
      <c r="I42" s="37" t="s">
        <v>496</v>
      </c>
      <c r="J42" s="38" t="s">
        <v>496</v>
      </c>
      <c r="K42" s="22"/>
      <c r="L42" s="22"/>
      <c r="M42" s="22"/>
      <c r="N42" s="22"/>
      <c r="O42" s="22"/>
      <c r="P42" s="22"/>
    </row>
    <row r="43" spans="1:16" ht="39" customHeight="1" thickBot="1" x14ac:dyDescent="0.25">
      <c r="A43" s="22"/>
      <c r="B43" s="40"/>
      <c r="C43" s="1148" t="s">
        <v>552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7BM9XwF0V58hG9dukvTB69/n+uuQgQPjAAhURhAi7Y+cMFsQ7uDgUKYOPRQX9vagvy9tCeUg3seyoaKNIxTNA==" saltValue="pf9ptzFMAm6nBsqOKFl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29175</v>
      </c>
      <c r="L45" s="60">
        <v>29067</v>
      </c>
      <c r="M45" s="60">
        <v>29255</v>
      </c>
      <c r="N45" s="60">
        <v>29989</v>
      </c>
      <c r="O45" s="61">
        <v>30996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2">
      <c r="A47" s="48"/>
      <c r="B47" s="1178"/>
      <c r="C47" s="1179"/>
      <c r="D47" s="62"/>
      <c r="E47" s="1155" t="s">
        <v>12</v>
      </c>
      <c r="F47" s="1155"/>
      <c r="G47" s="1155"/>
      <c r="H47" s="1155"/>
      <c r="I47" s="1155"/>
      <c r="J47" s="1156"/>
      <c r="K47" s="63">
        <v>3030</v>
      </c>
      <c r="L47" s="64">
        <v>3175</v>
      </c>
      <c r="M47" s="64">
        <v>3333</v>
      </c>
      <c r="N47" s="64">
        <v>3333</v>
      </c>
      <c r="O47" s="65">
        <v>3333</v>
      </c>
      <c r="P47" s="48"/>
      <c r="Q47" s="48"/>
      <c r="R47" s="48"/>
      <c r="S47" s="48"/>
      <c r="T47" s="48"/>
      <c r="U47" s="48"/>
    </row>
    <row r="48" spans="1:21" ht="30.75" customHeight="1" x14ac:dyDescent="0.2">
      <c r="A48" s="48"/>
      <c r="B48" s="1178"/>
      <c r="C48" s="1179"/>
      <c r="D48" s="62"/>
      <c r="E48" s="1155" t="s">
        <v>13</v>
      </c>
      <c r="F48" s="1155"/>
      <c r="G48" s="1155"/>
      <c r="H48" s="1155"/>
      <c r="I48" s="1155"/>
      <c r="J48" s="1156"/>
      <c r="K48" s="63">
        <v>6001</v>
      </c>
      <c r="L48" s="64">
        <v>6214</v>
      </c>
      <c r="M48" s="64">
        <v>6001</v>
      </c>
      <c r="N48" s="64">
        <v>5860</v>
      </c>
      <c r="O48" s="65">
        <v>5791</v>
      </c>
      <c r="P48" s="48"/>
      <c r="Q48" s="48"/>
      <c r="R48" s="48"/>
      <c r="S48" s="48"/>
      <c r="T48" s="48"/>
      <c r="U48" s="48"/>
    </row>
    <row r="49" spans="1:21" ht="30.75" customHeight="1" x14ac:dyDescent="0.2">
      <c r="A49" s="48"/>
      <c r="B49" s="1178"/>
      <c r="C49" s="1179"/>
      <c r="D49" s="62"/>
      <c r="E49" s="1155" t="s">
        <v>14</v>
      </c>
      <c r="F49" s="1155"/>
      <c r="G49" s="1155"/>
      <c r="H49" s="1155"/>
      <c r="I49" s="1155"/>
      <c r="J49" s="1156"/>
      <c r="K49" s="63">
        <v>27</v>
      </c>
      <c r="L49" s="64">
        <v>25</v>
      </c>
      <c r="M49" s="64">
        <v>22</v>
      </c>
      <c r="N49" s="64">
        <v>21</v>
      </c>
      <c r="O49" s="65">
        <v>22</v>
      </c>
      <c r="P49" s="48"/>
      <c r="Q49" s="48"/>
      <c r="R49" s="48"/>
      <c r="S49" s="48"/>
      <c r="T49" s="48"/>
      <c r="U49" s="48"/>
    </row>
    <row r="50" spans="1:21" ht="30.75" customHeight="1" x14ac:dyDescent="0.2">
      <c r="A50" s="48"/>
      <c r="B50" s="1178"/>
      <c r="C50" s="1179"/>
      <c r="D50" s="62"/>
      <c r="E50" s="1155" t="s">
        <v>15</v>
      </c>
      <c r="F50" s="1155"/>
      <c r="G50" s="1155"/>
      <c r="H50" s="1155"/>
      <c r="I50" s="1155"/>
      <c r="J50" s="1156"/>
      <c r="K50" s="63">
        <v>1261</v>
      </c>
      <c r="L50" s="64">
        <v>1153</v>
      </c>
      <c r="M50" s="64">
        <v>1101</v>
      </c>
      <c r="N50" s="64">
        <v>1066</v>
      </c>
      <c r="O50" s="65">
        <v>1037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496</v>
      </c>
      <c r="L51" s="64">
        <v>0</v>
      </c>
      <c r="M51" s="64" t="s">
        <v>496</v>
      </c>
      <c r="N51" s="64" t="s">
        <v>496</v>
      </c>
      <c r="O51" s="65" t="s">
        <v>496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30697</v>
      </c>
      <c r="L52" s="64">
        <v>30515</v>
      </c>
      <c r="M52" s="64">
        <v>29979</v>
      </c>
      <c r="N52" s="64">
        <v>29925</v>
      </c>
      <c r="O52" s="65">
        <v>29696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8797</v>
      </c>
      <c r="L53" s="69">
        <v>9119</v>
      </c>
      <c r="M53" s="69">
        <v>9733</v>
      </c>
      <c r="N53" s="69">
        <v>10344</v>
      </c>
      <c r="O53" s="70">
        <v>11483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61" t="s">
        <v>24</v>
      </c>
      <c r="C58" s="1162"/>
      <c r="D58" s="1167" t="s">
        <v>25</v>
      </c>
      <c r="E58" s="1168"/>
      <c r="F58" s="1168"/>
      <c r="G58" s="1168"/>
      <c r="H58" s="1168"/>
      <c r="I58" s="1168"/>
      <c r="J58" s="1169"/>
      <c r="K58" s="83">
        <v>3030</v>
      </c>
      <c r="L58" s="84">
        <v>3175</v>
      </c>
      <c r="M58" s="84">
        <v>3333</v>
      </c>
      <c r="N58" s="84">
        <v>3333</v>
      </c>
      <c r="O58" s="85">
        <v>3333</v>
      </c>
    </row>
    <row r="59" spans="1:21" ht="31.5" customHeight="1" x14ac:dyDescent="0.2">
      <c r="B59" s="1163"/>
      <c r="C59" s="1164"/>
      <c r="D59" s="1170" t="s">
        <v>26</v>
      </c>
      <c r="E59" s="1171"/>
      <c r="F59" s="1171"/>
      <c r="G59" s="1171"/>
      <c r="H59" s="1171"/>
      <c r="I59" s="1171"/>
      <c r="J59" s="1172"/>
      <c r="K59" s="86">
        <v>18642</v>
      </c>
      <c r="L59" s="87">
        <v>20367</v>
      </c>
      <c r="M59" s="87">
        <v>22333</v>
      </c>
      <c r="N59" s="87">
        <v>31100</v>
      </c>
      <c r="O59" s="88">
        <v>30640</v>
      </c>
    </row>
    <row r="60" spans="1:21" ht="31.5" customHeight="1" thickBot="1" x14ac:dyDescent="0.25">
      <c r="B60" s="1165"/>
      <c r="C60" s="1166"/>
      <c r="D60" s="1173" t="s">
        <v>27</v>
      </c>
      <c r="E60" s="1174"/>
      <c r="F60" s="1174"/>
      <c r="G60" s="1174"/>
      <c r="H60" s="1174"/>
      <c r="I60" s="1174"/>
      <c r="J60" s="1175"/>
      <c r="K60" s="89">
        <v>12428</v>
      </c>
      <c r="L60" s="90">
        <v>13578</v>
      </c>
      <c r="M60" s="90">
        <v>15000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7JBaR7148LklgFCn3wOz2taOu21yej4x18AMmYLiAsGvz7Xp65KAEG+vsStPqo5ExMw0sq8bu0j/IierJVImw==" saltValue="WpcRCvyaruCc/euc4IE1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96" t="s">
        <v>30</v>
      </c>
      <c r="C41" s="1197"/>
      <c r="D41" s="105"/>
      <c r="E41" s="1198" t="s">
        <v>31</v>
      </c>
      <c r="F41" s="1198"/>
      <c r="G41" s="1198"/>
      <c r="H41" s="1199"/>
      <c r="I41" s="355">
        <v>352657</v>
      </c>
      <c r="J41" s="356">
        <v>363236</v>
      </c>
      <c r="K41" s="356">
        <v>372560</v>
      </c>
      <c r="L41" s="356">
        <v>377959</v>
      </c>
      <c r="M41" s="357">
        <v>372071</v>
      </c>
    </row>
    <row r="42" spans="2:13" ht="27.75" customHeight="1" x14ac:dyDescent="0.2">
      <c r="B42" s="1186"/>
      <c r="C42" s="1187"/>
      <c r="D42" s="106"/>
      <c r="E42" s="1190" t="s">
        <v>32</v>
      </c>
      <c r="F42" s="1190"/>
      <c r="G42" s="1190"/>
      <c r="H42" s="1191"/>
      <c r="I42" s="358">
        <v>14919</v>
      </c>
      <c r="J42" s="359">
        <v>14750</v>
      </c>
      <c r="K42" s="359">
        <v>14453</v>
      </c>
      <c r="L42" s="359">
        <v>13915</v>
      </c>
      <c r="M42" s="360">
        <v>13777</v>
      </c>
    </row>
    <row r="43" spans="2:13" ht="27.75" customHeight="1" x14ac:dyDescent="0.2">
      <c r="B43" s="1186"/>
      <c r="C43" s="1187"/>
      <c r="D43" s="106"/>
      <c r="E43" s="1190" t="s">
        <v>33</v>
      </c>
      <c r="F43" s="1190"/>
      <c r="G43" s="1190"/>
      <c r="H43" s="1191"/>
      <c r="I43" s="358">
        <v>95474</v>
      </c>
      <c r="J43" s="359">
        <v>92894</v>
      </c>
      <c r="K43" s="359">
        <v>92410</v>
      </c>
      <c r="L43" s="359">
        <v>90229</v>
      </c>
      <c r="M43" s="360">
        <v>85647</v>
      </c>
    </row>
    <row r="44" spans="2:13" ht="27.75" customHeight="1" x14ac:dyDescent="0.2">
      <c r="B44" s="1186"/>
      <c r="C44" s="1187"/>
      <c r="D44" s="106"/>
      <c r="E44" s="1190" t="s">
        <v>34</v>
      </c>
      <c r="F44" s="1190"/>
      <c r="G44" s="1190"/>
      <c r="H44" s="1191"/>
      <c r="I44" s="358">
        <v>149</v>
      </c>
      <c r="J44" s="359">
        <v>127</v>
      </c>
      <c r="K44" s="359">
        <v>122</v>
      </c>
      <c r="L44" s="359">
        <v>112</v>
      </c>
      <c r="M44" s="360">
        <v>97</v>
      </c>
    </row>
    <row r="45" spans="2:13" ht="27.75" customHeight="1" x14ac:dyDescent="0.2">
      <c r="B45" s="1186"/>
      <c r="C45" s="1187"/>
      <c r="D45" s="106"/>
      <c r="E45" s="1190" t="s">
        <v>35</v>
      </c>
      <c r="F45" s="1190"/>
      <c r="G45" s="1190"/>
      <c r="H45" s="1191"/>
      <c r="I45" s="358">
        <v>57569</v>
      </c>
      <c r="J45" s="359">
        <v>56832</v>
      </c>
      <c r="K45" s="359">
        <v>56281</v>
      </c>
      <c r="L45" s="359">
        <v>53994</v>
      </c>
      <c r="M45" s="360">
        <v>55900</v>
      </c>
    </row>
    <row r="46" spans="2:13" ht="27.75" customHeight="1" x14ac:dyDescent="0.2">
      <c r="B46" s="1186"/>
      <c r="C46" s="1187"/>
      <c r="D46" s="107"/>
      <c r="E46" s="1190" t="s">
        <v>36</v>
      </c>
      <c r="F46" s="1190"/>
      <c r="G46" s="1190"/>
      <c r="H46" s="1191"/>
      <c r="I46" s="358">
        <v>1467</v>
      </c>
      <c r="J46" s="359">
        <v>356</v>
      </c>
      <c r="K46" s="359">
        <v>2</v>
      </c>
      <c r="L46" s="359">
        <v>3</v>
      </c>
      <c r="M46" s="360">
        <v>12</v>
      </c>
    </row>
    <row r="47" spans="2:13" ht="27.75" customHeight="1" x14ac:dyDescent="0.2">
      <c r="B47" s="1186"/>
      <c r="C47" s="1187"/>
      <c r="D47" s="108"/>
      <c r="E47" s="1200" t="s">
        <v>37</v>
      </c>
      <c r="F47" s="1201"/>
      <c r="G47" s="1201"/>
      <c r="H47" s="1202"/>
      <c r="I47" s="358" t="s">
        <v>496</v>
      </c>
      <c r="J47" s="359" t="s">
        <v>496</v>
      </c>
      <c r="K47" s="359" t="s">
        <v>496</v>
      </c>
      <c r="L47" s="359" t="s">
        <v>496</v>
      </c>
      <c r="M47" s="360" t="s">
        <v>496</v>
      </c>
    </row>
    <row r="48" spans="2:13" ht="27.75" customHeight="1" x14ac:dyDescent="0.2">
      <c r="B48" s="1186"/>
      <c r="C48" s="1187"/>
      <c r="D48" s="106"/>
      <c r="E48" s="1190" t="s">
        <v>38</v>
      </c>
      <c r="F48" s="1190"/>
      <c r="G48" s="1190"/>
      <c r="H48" s="1191"/>
      <c r="I48" s="358" t="s">
        <v>496</v>
      </c>
      <c r="J48" s="359" t="s">
        <v>496</v>
      </c>
      <c r="K48" s="359" t="s">
        <v>496</v>
      </c>
      <c r="L48" s="359" t="s">
        <v>496</v>
      </c>
      <c r="M48" s="360" t="s">
        <v>496</v>
      </c>
    </row>
    <row r="49" spans="2:13" ht="27.75" customHeight="1" x14ac:dyDescent="0.2">
      <c r="B49" s="1188"/>
      <c r="C49" s="1189"/>
      <c r="D49" s="106"/>
      <c r="E49" s="1190" t="s">
        <v>39</v>
      </c>
      <c r="F49" s="1190"/>
      <c r="G49" s="1190"/>
      <c r="H49" s="1191"/>
      <c r="I49" s="358" t="s">
        <v>496</v>
      </c>
      <c r="J49" s="359" t="s">
        <v>496</v>
      </c>
      <c r="K49" s="359" t="s">
        <v>496</v>
      </c>
      <c r="L49" s="359" t="s">
        <v>496</v>
      </c>
      <c r="M49" s="360" t="s">
        <v>496</v>
      </c>
    </row>
    <row r="50" spans="2:13" ht="27.75" customHeight="1" x14ac:dyDescent="0.2">
      <c r="B50" s="1184" t="s">
        <v>40</v>
      </c>
      <c r="C50" s="1185"/>
      <c r="D50" s="109"/>
      <c r="E50" s="1190" t="s">
        <v>41</v>
      </c>
      <c r="F50" s="1190"/>
      <c r="G50" s="1190"/>
      <c r="H50" s="1191"/>
      <c r="I50" s="358">
        <v>79920</v>
      </c>
      <c r="J50" s="359">
        <v>82649</v>
      </c>
      <c r="K50" s="359">
        <v>97448</v>
      </c>
      <c r="L50" s="359">
        <v>103745</v>
      </c>
      <c r="M50" s="360">
        <v>105775</v>
      </c>
    </row>
    <row r="51" spans="2:13" ht="27.75" customHeight="1" x14ac:dyDescent="0.2">
      <c r="B51" s="1186"/>
      <c r="C51" s="1187"/>
      <c r="D51" s="106"/>
      <c r="E51" s="1190" t="s">
        <v>42</v>
      </c>
      <c r="F51" s="1190"/>
      <c r="G51" s="1190"/>
      <c r="H51" s="1191"/>
      <c r="I51" s="358">
        <v>66858</v>
      </c>
      <c r="J51" s="359">
        <v>66437</v>
      </c>
      <c r="K51" s="359">
        <v>68792</v>
      </c>
      <c r="L51" s="359">
        <v>69819</v>
      </c>
      <c r="M51" s="360">
        <v>70210</v>
      </c>
    </row>
    <row r="52" spans="2:13" ht="27.75" customHeight="1" x14ac:dyDescent="0.2">
      <c r="B52" s="1188"/>
      <c r="C52" s="1189"/>
      <c r="D52" s="106"/>
      <c r="E52" s="1190" t="s">
        <v>43</v>
      </c>
      <c r="F52" s="1190"/>
      <c r="G52" s="1190"/>
      <c r="H52" s="1191"/>
      <c r="I52" s="358">
        <v>376864</v>
      </c>
      <c r="J52" s="359">
        <v>387164</v>
      </c>
      <c r="K52" s="359">
        <v>401717</v>
      </c>
      <c r="L52" s="359">
        <v>407644</v>
      </c>
      <c r="M52" s="360">
        <v>410304</v>
      </c>
    </row>
    <row r="53" spans="2:13" ht="27.75" customHeight="1" thickBot="1" x14ac:dyDescent="0.25">
      <c r="B53" s="1192" t="s">
        <v>19</v>
      </c>
      <c r="C53" s="1193"/>
      <c r="D53" s="110"/>
      <c r="E53" s="1194" t="s">
        <v>44</v>
      </c>
      <c r="F53" s="1194"/>
      <c r="G53" s="1194"/>
      <c r="H53" s="1195"/>
      <c r="I53" s="361">
        <v>-1407</v>
      </c>
      <c r="J53" s="362">
        <v>-8056</v>
      </c>
      <c r="K53" s="362">
        <v>-32128</v>
      </c>
      <c r="L53" s="362">
        <v>-44998</v>
      </c>
      <c r="M53" s="363">
        <v>-58785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9U+CMynY6kx4lZzQWmpa3r+be/6czUVGrY2zdq7TK2Re08fKclRzH6yjmJ3ZrbWG/YRZFk+Ra2/vwTJZbUmxHw==" saltValue="oFvbXn3rc8Njii4JIQgq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536</v>
      </c>
      <c r="G54" s="119" t="s">
        <v>537</v>
      </c>
      <c r="H54" s="120" t="s">
        <v>538</v>
      </c>
    </row>
    <row r="55" spans="2:8" ht="52.5" customHeight="1" x14ac:dyDescent="0.2">
      <c r="B55" s="121"/>
      <c r="C55" s="1211" t="s">
        <v>46</v>
      </c>
      <c r="D55" s="1211"/>
      <c r="E55" s="1212"/>
      <c r="F55" s="122">
        <v>20736</v>
      </c>
      <c r="G55" s="122">
        <v>22840</v>
      </c>
      <c r="H55" s="123">
        <v>21047</v>
      </c>
    </row>
    <row r="56" spans="2:8" ht="52.5" customHeight="1" x14ac:dyDescent="0.2">
      <c r="B56" s="124"/>
      <c r="C56" s="1213" t="s">
        <v>47</v>
      </c>
      <c r="D56" s="1213"/>
      <c r="E56" s="1214"/>
      <c r="F56" s="125">
        <v>1477</v>
      </c>
      <c r="G56" s="125">
        <v>1529</v>
      </c>
      <c r="H56" s="126">
        <v>1584</v>
      </c>
    </row>
    <row r="57" spans="2:8" ht="53.25" customHeight="1" x14ac:dyDescent="0.2">
      <c r="B57" s="124"/>
      <c r="C57" s="1215" t="s">
        <v>48</v>
      </c>
      <c r="D57" s="1215"/>
      <c r="E57" s="1216"/>
      <c r="F57" s="127">
        <v>37310</v>
      </c>
      <c r="G57" s="127">
        <v>41536</v>
      </c>
      <c r="H57" s="128">
        <v>45317</v>
      </c>
    </row>
    <row r="58" spans="2:8" ht="45.75" customHeight="1" x14ac:dyDescent="0.2">
      <c r="B58" s="129"/>
      <c r="C58" s="1203" t="s">
        <v>587</v>
      </c>
      <c r="D58" s="1204"/>
      <c r="E58" s="1205"/>
      <c r="F58" s="130">
        <v>16752</v>
      </c>
      <c r="G58" s="130">
        <v>15754</v>
      </c>
      <c r="H58" s="131">
        <v>15762</v>
      </c>
    </row>
    <row r="59" spans="2:8" ht="45.75" customHeight="1" x14ac:dyDescent="0.2">
      <c r="B59" s="129"/>
      <c r="C59" s="1203" t="s">
        <v>588</v>
      </c>
      <c r="D59" s="1204"/>
      <c r="E59" s="1205"/>
      <c r="F59" s="130">
        <v>8832</v>
      </c>
      <c r="G59" s="130">
        <v>8779</v>
      </c>
      <c r="H59" s="131">
        <v>8521</v>
      </c>
    </row>
    <row r="60" spans="2:8" ht="45.75" customHeight="1" x14ac:dyDescent="0.2">
      <c r="B60" s="129"/>
      <c r="C60" s="1203" t="s">
        <v>589</v>
      </c>
      <c r="D60" s="1204"/>
      <c r="E60" s="1205"/>
      <c r="F60" s="130">
        <v>4048</v>
      </c>
      <c r="G60" s="130">
        <v>5064</v>
      </c>
      <c r="H60" s="131">
        <v>6958</v>
      </c>
    </row>
    <row r="61" spans="2:8" ht="45.75" customHeight="1" x14ac:dyDescent="0.2">
      <c r="B61" s="129"/>
      <c r="C61" s="1203" t="s">
        <v>590</v>
      </c>
      <c r="D61" s="1204"/>
      <c r="E61" s="1205"/>
      <c r="F61" s="130">
        <v>349</v>
      </c>
      <c r="G61" s="130">
        <v>3800</v>
      </c>
      <c r="H61" s="131">
        <v>3793</v>
      </c>
    </row>
    <row r="62" spans="2:8" ht="45.75" customHeight="1" thickBot="1" x14ac:dyDescent="0.25">
      <c r="B62" s="132"/>
      <c r="C62" s="1206" t="s">
        <v>591</v>
      </c>
      <c r="D62" s="1207"/>
      <c r="E62" s="1208"/>
      <c r="F62" s="133">
        <v>2663</v>
      </c>
      <c r="G62" s="133">
        <v>3652</v>
      </c>
      <c r="H62" s="134">
        <v>3647</v>
      </c>
    </row>
    <row r="63" spans="2:8" ht="52.5" customHeight="1" thickBot="1" x14ac:dyDescent="0.25">
      <c r="B63" s="135"/>
      <c r="C63" s="1209" t="s">
        <v>49</v>
      </c>
      <c r="D63" s="1209"/>
      <c r="E63" s="1210"/>
      <c r="F63" s="136">
        <v>59522</v>
      </c>
      <c r="G63" s="136">
        <v>65904</v>
      </c>
      <c r="H63" s="137">
        <v>67948</v>
      </c>
    </row>
    <row r="64" spans="2:8" ht="13" x14ac:dyDescent="0.2"/>
  </sheetData>
  <sheetProtection algorithmName="SHA-512" hashValue="w1Ng88iMk/THDHprL7kjsVE+yUkjlFF0r5Zw9HkhIQ0hncti82zQNk5aMhcbdZfK33Fvt5PszI6apwVNHYFy0g==" saltValue="eR3shsgFSl5r8FFirgG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55638</v>
      </c>
      <c r="E3" s="156"/>
      <c r="F3" s="157">
        <v>57132</v>
      </c>
      <c r="G3" s="158"/>
      <c r="H3" s="159"/>
    </row>
    <row r="4" spans="1:8" x14ac:dyDescent="0.2">
      <c r="A4" s="160"/>
      <c r="B4" s="161"/>
      <c r="C4" s="162"/>
      <c r="D4" s="163">
        <v>26095</v>
      </c>
      <c r="E4" s="164"/>
      <c r="F4" s="165">
        <v>30126</v>
      </c>
      <c r="G4" s="166"/>
      <c r="H4" s="167"/>
    </row>
    <row r="5" spans="1:8" x14ac:dyDescent="0.2">
      <c r="A5" s="148" t="s">
        <v>528</v>
      </c>
      <c r="B5" s="153"/>
      <c r="C5" s="154"/>
      <c r="D5" s="155">
        <v>61674</v>
      </c>
      <c r="E5" s="156"/>
      <c r="F5" s="157">
        <v>58766</v>
      </c>
      <c r="G5" s="158"/>
      <c r="H5" s="159"/>
    </row>
    <row r="6" spans="1:8" x14ac:dyDescent="0.2">
      <c r="A6" s="160"/>
      <c r="B6" s="161"/>
      <c r="C6" s="162"/>
      <c r="D6" s="163">
        <v>31757</v>
      </c>
      <c r="E6" s="164"/>
      <c r="F6" s="165">
        <v>29363</v>
      </c>
      <c r="G6" s="166"/>
      <c r="H6" s="167"/>
    </row>
    <row r="7" spans="1:8" x14ac:dyDescent="0.2">
      <c r="A7" s="148" t="s">
        <v>529</v>
      </c>
      <c r="B7" s="153"/>
      <c r="C7" s="154"/>
      <c r="D7" s="155">
        <v>72065</v>
      </c>
      <c r="E7" s="156"/>
      <c r="F7" s="157">
        <v>62482</v>
      </c>
      <c r="G7" s="158"/>
      <c r="H7" s="159"/>
    </row>
    <row r="8" spans="1:8" x14ac:dyDescent="0.2">
      <c r="A8" s="160"/>
      <c r="B8" s="161"/>
      <c r="C8" s="162"/>
      <c r="D8" s="163">
        <v>43877</v>
      </c>
      <c r="E8" s="164"/>
      <c r="F8" s="165">
        <v>34626</v>
      </c>
      <c r="G8" s="166"/>
      <c r="H8" s="167"/>
    </row>
    <row r="9" spans="1:8" x14ac:dyDescent="0.2">
      <c r="A9" s="148" t="s">
        <v>530</v>
      </c>
      <c r="B9" s="153"/>
      <c r="C9" s="154"/>
      <c r="D9" s="155">
        <v>71278</v>
      </c>
      <c r="E9" s="156"/>
      <c r="F9" s="157">
        <v>59288</v>
      </c>
      <c r="G9" s="158"/>
      <c r="H9" s="159"/>
    </row>
    <row r="10" spans="1:8" x14ac:dyDescent="0.2">
      <c r="A10" s="160"/>
      <c r="B10" s="161"/>
      <c r="C10" s="162"/>
      <c r="D10" s="163">
        <v>41335</v>
      </c>
      <c r="E10" s="164"/>
      <c r="F10" s="165">
        <v>32670</v>
      </c>
      <c r="G10" s="166"/>
      <c r="H10" s="167"/>
    </row>
    <row r="11" spans="1:8" x14ac:dyDescent="0.2">
      <c r="A11" s="148" t="s">
        <v>531</v>
      </c>
      <c r="B11" s="153"/>
      <c r="C11" s="154"/>
      <c r="D11" s="155">
        <v>66057</v>
      </c>
      <c r="E11" s="156"/>
      <c r="F11" s="157">
        <v>63490</v>
      </c>
      <c r="G11" s="158"/>
      <c r="H11" s="159"/>
    </row>
    <row r="12" spans="1:8" x14ac:dyDescent="0.2">
      <c r="A12" s="160"/>
      <c r="B12" s="161"/>
      <c r="C12" s="168"/>
      <c r="D12" s="163">
        <v>34741</v>
      </c>
      <c r="E12" s="164"/>
      <c r="F12" s="165">
        <v>35347</v>
      </c>
      <c r="G12" s="166"/>
      <c r="H12" s="167"/>
    </row>
    <row r="13" spans="1:8" x14ac:dyDescent="0.2">
      <c r="A13" s="148"/>
      <c r="B13" s="153"/>
      <c r="C13" s="169"/>
      <c r="D13" s="170">
        <v>65342</v>
      </c>
      <c r="E13" s="171"/>
      <c r="F13" s="172">
        <v>60232</v>
      </c>
      <c r="G13" s="173"/>
      <c r="H13" s="159"/>
    </row>
    <row r="14" spans="1:8" x14ac:dyDescent="0.2">
      <c r="A14" s="160"/>
      <c r="B14" s="161"/>
      <c r="C14" s="162"/>
      <c r="D14" s="163">
        <v>35561</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5.0999999999999996</v>
      </c>
      <c r="C19" s="174">
        <f>ROUND(VALUE(SUBSTITUTE(実質収支比率等に係る経年分析!G$48,"▲","-")),2)</f>
        <v>5.92</v>
      </c>
      <c r="D19" s="174">
        <f>ROUND(VALUE(SUBSTITUTE(実質収支比率等に係る経年分析!H$48,"▲","-")),2)</f>
        <v>6.32</v>
      </c>
      <c r="E19" s="174">
        <f>ROUND(VALUE(SUBSTITUTE(実質収支比率等に係る経年分析!I$48,"▲","-")),2)</f>
        <v>4.6399999999999997</v>
      </c>
      <c r="F19" s="174">
        <f>ROUND(VALUE(SUBSTITUTE(実質収支比率等に係る経年分析!J$48,"▲","-")),2)</f>
        <v>5.16</v>
      </c>
    </row>
    <row r="20" spans="1:11" x14ac:dyDescent="0.2">
      <c r="A20" s="174" t="s">
        <v>53</v>
      </c>
      <c r="B20" s="174">
        <f>ROUND(VALUE(SUBSTITUTE(実質収支比率等に係る経年分析!F$47,"▲","-")),2)</f>
        <v>9.89</v>
      </c>
      <c r="C20" s="174">
        <f>ROUND(VALUE(SUBSTITUTE(実質収支比率等に係る経年分析!G$47,"▲","-")),2)</f>
        <v>9.84</v>
      </c>
      <c r="D20" s="174">
        <f>ROUND(VALUE(SUBSTITUTE(実質収支比率等に係る経年分析!H$47,"▲","-")),2)</f>
        <v>9.7899999999999991</v>
      </c>
      <c r="E20" s="174">
        <f>ROUND(VALUE(SUBSTITUTE(実質収支比率等に係る経年分析!I$47,"▲","-")),2)</f>
        <v>11.07</v>
      </c>
      <c r="F20" s="174">
        <f>ROUND(VALUE(SUBSTITUTE(実質収支比率等に係る経年分析!J$47,"▲","-")),2)</f>
        <v>10.039999999999999</v>
      </c>
    </row>
    <row r="21" spans="1:11" x14ac:dyDescent="0.2">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5.16</v>
      </c>
      <c r="E21" s="174">
        <f>IF(ISNUMBER(VALUE(SUBSTITUTE(実質収支比率等に係る経年分析!I$49,"▲","-"))),ROUND(VALUE(SUBSTITUTE(実質収支比率等に係る経年分析!I$49,"▲","-")),2),NA())</f>
        <v>-2.82</v>
      </c>
      <c r="F21" s="174">
        <f>IF(ISNUMBER(VALUE(SUBSTITUTE(実質収支比率等に係る経年分析!J$49,"▲","-"))),ROUND(VALUE(SUBSTITUTE(実質収支比率等に係る経年分析!J$49,"▲","-")),2),NA())</f>
        <v>-0.88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30697</v>
      </c>
      <c r="E42" s="176"/>
      <c r="F42" s="176"/>
      <c r="G42" s="176">
        <f>'実質公債費比率（分子）の構造'!L$52</f>
        <v>30515</v>
      </c>
      <c r="H42" s="176"/>
      <c r="I42" s="176"/>
      <c r="J42" s="176">
        <f>'実質公債費比率（分子）の構造'!M$52</f>
        <v>29979</v>
      </c>
      <c r="K42" s="176"/>
      <c r="L42" s="176"/>
      <c r="M42" s="176">
        <f>'実質公債費比率（分子）の構造'!N$52</f>
        <v>29925</v>
      </c>
      <c r="N42" s="176"/>
      <c r="O42" s="176"/>
      <c r="P42" s="176">
        <f>'実質公債費比率（分子）の構造'!O$52</f>
        <v>29696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1261</v>
      </c>
      <c r="C44" s="176"/>
      <c r="D44" s="176"/>
      <c r="E44" s="176">
        <f>'実質公債費比率（分子）の構造'!L$50</f>
        <v>1153</v>
      </c>
      <c r="F44" s="176"/>
      <c r="G44" s="176"/>
      <c r="H44" s="176">
        <f>'実質公債費比率（分子）の構造'!M$50</f>
        <v>1101</v>
      </c>
      <c r="I44" s="176"/>
      <c r="J44" s="176"/>
      <c r="K44" s="176">
        <f>'実質公債費比率（分子）の構造'!N$50</f>
        <v>1066</v>
      </c>
      <c r="L44" s="176"/>
      <c r="M44" s="176"/>
      <c r="N44" s="176">
        <f>'実質公債費比率（分子）の構造'!O$50</f>
        <v>1037</v>
      </c>
      <c r="O44" s="176"/>
      <c r="P44" s="176"/>
    </row>
    <row r="45" spans="1:16" x14ac:dyDescent="0.2">
      <c r="A45" s="176" t="s">
        <v>63</v>
      </c>
      <c r="B45" s="176">
        <f>'実質公債費比率（分子）の構造'!K$49</f>
        <v>27</v>
      </c>
      <c r="C45" s="176"/>
      <c r="D45" s="176"/>
      <c r="E45" s="176">
        <f>'実質公債費比率（分子）の構造'!L$49</f>
        <v>25</v>
      </c>
      <c r="F45" s="176"/>
      <c r="G45" s="176"/>
      <c r="H45" s="176">
        <f>'実質公債費比率（分子）の構造'!M$49</f>
        <v>22</v>
      </c>
      <c r="I45" s="176"/>
      <c r="J45" s="176"/>
      <c r="K45" s="176">
        <f>'実質公債費比率（分子）の構造'!N$49</f>
        <v>21</v>
      </c>
      <c r="L45" s="176"/>
      <c r="M45" s="176"/>
      <c r="N45" s="176">
        <f>'実質公債費比率（分子）の構造'!O$49</f>
        <v>22</v>
      </c>
      <c r="O45" s="176"/>
      <c r="P45" s="176"/>
    </row>
    <row r="46" spans="1:16" x14ac:dyDescent="0.2">
      <c r="A46" s="176" t="s">
        <v>64</v>
      </c>
      <c r="B46" s="176">
        <f>'実質公債費比率（分子）の構造'!K$48</f>
        <v>6001</v>
      </c>
      <c r="C46" s="176"/>
      <c r="D46" s="176"/>
      <c r="E46" s="176">
        <f>'実質公債費比率（分子）の構造'!L$48</f>
        <v>6214</v>
      </c>
      <c r="F46" s="176"/>
      <c r="G46" s="176"/>
      <c r="H46" s="176">
        <f>'実質公債費比率（分子）の構造'!M$48</f>
        <v>6001</v>
      </c>
      <c r="I46" s="176"/>
      <c r="J46" s="176"/>
      <c r="K46" s="176">
        <f>'実質公債費比率（分子）の構造'!N$48</f>
        <v>5860</v>
      </c>
      <c r="L46" s="176"/>
      <c r="M46" s="176"/>
      <c r="N46" s="176">
        <f>'実質公債費比率（分子）の構造'!O$48</f>
        <v>5791</v>
      </c>
      <c r="O46" s="176"/>
      <c r="P46" s="176"/>
    </row>
    <row r="47" spans="1:16" x14ac:dyDescent="0.2">
      <c r="A47" s="176" t="s">
        <v>12</v>
      </c>
      <c r="B47" s="176">
        <f>'実質公債費比率（分子）の構造'!K$47</f>
        <v>3030</v>
      </c>
      <c r="C47" s="176"/>
      <c r="D47" s="176"/>
      <c r="E47" s="176">
        <f>'実質公債費比率（分子）の構造'!L$47</f>
        <v>3175</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29175</v>
      </c>
      <c r="C49" s="176"/>
      <c r="D49" s="176"/>
      <c r="E49" s="176">
        <f>'実質公債費比率（分子）の構造'!L$45</f>
        <v>29067</v>
      </c>
      <c r="F49" s="176"/>
      <c r="G49" s="176"/>
      <c r="H49" s="176">
        <f>'実質公債費比率（分子）の構造'!M$45</f>
        <v>29255</v>
      </c>
      <c r="I49" s="176"/>
      <c r="J49" s="176"/>
      <c r="K49" s="176">
        <f>'実質公債費比率（分子）の構造'!N$45</f>
        <v>29989</v>
      </c>
      <c r="L49" s="176"/>
      <c r="M49" s="176"/>
      <c r="N49" s="176">
        <f>'実質公債費比率（分子）の構造'!O$45</f>
        <v>30996</v>
      </c>
      <c r="O49" s="176"/>
      <c r="P49" s="176"/>
    </row>
    <row r="50" spans="1:16" x14ac:dyDescent="0.2">
      <c r="A50" s="176" t="s">
        <v>67</v>
      </c>
      <c r="B50" s="176" t="e">
        <f>NA()</f>
        <v>#N/A</v>
      </c>
      <c r="C50" s="176">
        <f>IF(ISNUMBER('実質公債費比率（分子）の構造'!K$53),'実質公債費比率（分子）の構造'!K$53,NA())</f>
        <v>8797</v>
      </c>
      <c r="D50" s="176" t="e">
        <f>NA()</f>
        <v>#N/A</v>
      </c>
      <c r="E50" s="176" t="e">
        <f>NA()</f>
        <v>#N/A</v>
      </c>
      <c r="F50" s="176">
        <f>IF(ISNUMBER('実質公債費比率（分子）の構造'!L$53),'実質公債費比率（分子）の構造'!L$53,NA())</f>
        <v>9119</v>
      </c>
      <c r="G50" s="176" t="e">
        <f>NA()</f>
        <v>#N/A</v>
      </c>
      <c r="H50" s="176" t="e">
        <f>NA()</f>
        <v>#N/A</v>
      </c>
      <c r="I50" s="176">
        <f>IF(ISNUMBER('実質公債費比率（分子）の構造'!M$53),'実質公債費比率（分子）の構造'!M$53,NA())</f>
        <v>9733</v>
      </c>
      <c r="J50" s="176" t="e">
        <f>NA()</f>
        <v>#N/A</v>
      </c>
      <c r="K50" s="176" t="e">
        <f>NA()</f>
        <v>#N/A</v>
      </c>
      <c r="L50" s="176">
        <f>IF(ISNUMBER('実質公債費比率（分子）の構造'!N$53),'実質公債費比率（分子）の構造'!N$53,NA())</f>
        <v>10344</v>
      </c>
      <c r="M50" s="176" t="e">
        <f>NA()</f>
        <v>#N/A</v>
      </c>
      <c r="N50" s="176" t="e">
        <f>NA()</f>
        <v>#N/A</v>
      </c>
      <c r="O50" s="176">
        <f>IF(ISNUMBER('実質公債費比率（分子）の構造'!O$53),'実質公債費比率（分子）の構造'!O$53,NA())</f>
        <v>11483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376864</v>
      </c>
      <c r="E56" s="175"/>
      <c r="F56" s="175"/>
      <c r="G56" s="175">
        <f>'将来負担比率（分子）の構造'!J$52</f>
        <v>387164</v>
      </c>
      <c r="H56" s="175"/>
      <c r="I56" s="175"/>
      <c r="J56" s="175">
        <f>'将来負担比率（分子）の構造'!K$52</f>
        <v>401717</v>
      </c>
      <c r="K56" s="175"/>
      <c r="L56" s="175"/>
      <c r="M56" s="175">
        <f>'将来負担比率（分子）の構造'!L$52</f>
        <v>407644</v>
      </c>
      <c r="N56" s="175"/>
      <c r="O56" s="175"/>
      <c r="P56" s="175">
        <f>'将来負担比率（分子）の構造'!M$52</f>
        <v>410304</v>
      </c>
    </row>
    <row r="57" spans="1:16" x14ac:dyDescent="0.2">
      <c r="A57" s="175" t="s">
        <v>42</v>
      </c>
      <c r="B57" s="175"/>
      <c r="C57" s="175"/>
      <c r="D57" s="175">
        <f>'将来負担比率（分子）の構造'!I$51</f>
        <v>66858</v>
      </c>
      <c r="E57" s="175"/>
      <c r="F57" s="175"/>
      <c r="G57" s="175">
        <f>'将来負担比率（分子）の構造'!J$51</f>
        <v>66437</v>
      </c>
      <c r="H57" s="175"/>
      <c r="I57" s="175"/>
      <c r="J57" s="175">
        <f>'将来負担比率（分子）の構造'!K$51</f>
        <v>68792</v>
      </c>
      <c r="K57" s="175"/>
      <c r="L57" s="175"/>
      <c r="M57" s="175">
        <f>'将来負担比率（分子）の構造'!L$51</f>
        <v>69819</v>
      </c>
      <c r="N57" s="175"/>
      <c r="O57" s="175"/>
      <c r="P57" s="175">
        <f>'将来負担比率（分子）の構造'!M$51</f>
        <v>70210</v>
      </c>
    </row>
    <row r="58" spans="1:16" x14ac:dyDescent="0.2">
      <c r="A58" s="175" t="s">
        <v>41</v>
      </c>
      <c r="B58" s="175"/>
      <c r="C58" s="175"/>
      <c r="D58" s="175">
        <f>'将来負担比率（分子）の構造'!I$50</f>
        <v>79920</v>
      </c>
      <c r="E58" s="175"/>
      <c r="F58" s="175"/>
      <c r="G58" s="175">
        <f>'将来負担比率（分子）の構造'!J$50</f>
        <v>82649</v>
      </c>
      <c r="H58" s="175"/>
      <c r="I58" s="175"/>
      <c r="J58" s="175">
        <f>'将来負担比率（分子）の構造'!K$50</f>
        <v>97448</v>
      </c>
      <c r="K58" s="175"/>
      <c r="L58" s="175"/>
      <c r="M58" s="175">
        <f>'将来負担比率（分子）の構造'!L$50</f>
        <v>103745</v>
      </c>
      <c r="N58" s="175"/>
      <c r="O58" s="175"/>
      <c r="P58" s="175">
        <f>'将来負担比率（分子）の構造'!M$50</f>
        <v>105775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1467</v>
      </c>
      <c r="C61" s="175"/>
      <c r="D61" s="175"/>
      <c r="E61" s="175">
        <f>'将来負担比率（分子）の構造'!J$46</f>
        <v>356</v>
      </c>
      <c r="F61" s="175"/>
      <c r="G61" s="175"/>
      <c r="H61" s="175">
        <f>'将来負担比率（分子）の構造'!K$46</f>
        <v>2</v>
      </c>
      <c r="I61" s="175"/>
      <c r="J61" s="175"/>
      <c r="K61" s="175">
        <f>'将来負担比率（分子）の構造'!L$46</f>
        <v>3</v>
      </c>
      <c r="L61" s="175"/>
      <c r="M61" s="175"/>
      <c r="N61" s="175">
        <f>'将来負担比率（分子）の構造'!M$46</f>
        <v>12</v>
      </c>
      <c r="O61" s="175"/>
      <c r="P61" s="175"/>
    </row>
    <row r="62" spans="1:16" x14ac:dyDescent="0.2">
      <c r="A62" s="175" t="s">
        <v>35</v>
      </c>
      <c r="B62" s="175">
        <f>'将来負担比率（分子）の構造'!I$45</f>
        <v>57569</v>
      </c>
      <c r="C62" s="175"/>
      <c r="D62" s="175"/>
      <c r="E62" s="175">
        <f>'将来負担比率（分子）の構造'!J$45</f>
        <v>56832</v>
      </c>
      <c r="F62" s="175"/>
      <c r="G62" s="175"/>
      <c r="H62" s="175">
        <f>'将来負担比率（分子）の構造'!K$45</f>
        <v>56281</v>
      </c>
      <c r="I62" s="175"/>
      <c r="J62" s="175"/>
      <c r="K62" s="175">
        <f>'将来負担比率（分子）の構造'!L$45</f>
        <v>53994</v>
      </c>
      <c r="L62" s="175"/>
      <c r="M62" s="175"/>
      <c r="N62" s="175">
        <f>'将来負担比率（分子）の構造'!M$45</f>
        <v>55900</v>
      </c>
      <c r="O62" s="175"/>
      <c r="P62" s="175"/>
    </row>
    <row r="63" spans="1:16" x14ac:dyDescent="0.2">
      <c r="A63" s="175" t="s">
        <v>34</v>
      </c>
      <c r="B63" s="175">
        <f>'将来負担比率（分子）の構造'!I$44</f>
        <v>149</v>
      </c>
      <c r="C63" s="175"/>
      <c r="D63" s="175"/>
      <c r="E63" s="175">
        <f>'将来負担比率（分子）の構造'!J$44</f>
        <v>127</v>
      </c>
      <c r="F63" s="175"/>
      <c r="G63" s="175"/>
      <c r="H63" s="175">
        <f>'将来負担比率（分子）の構造'!K$44</f>
        <v>122</v>
      </c>
      <c r="I63" s="175"/>
      <c r="J63" s="175"/>
      <c r="K63" s="175">
        <f>'将来負担比率（分子）の構造'!L$44</f>
        <v>112</v>
      </c>
      <c r="L63" s="175"/>
      <c r="M63" s="175"/>
      <c r="N63" s="175">
        <f>'将来負担比率（分子）の構造'!M$44</f>
        <v>97</v>
      </c>
      <c r="O63" s="175"/>
      <c r="P63" s="175"/>
    </row>
    <row r="64" spans="1:16" x14ac:dyDescent="0.2">
      <c r="A64" s="175" t="s">
        <v>33</v>
      </c>
      <c r="B64" s="175">
        <f>'将来負担比率（分子）の構造'!I$43</f>
        <v>95474</v>
      </c>
      <c r="C64" s="175"/>
      <c r="D64" s="175"/>
      <c r="E64" s="175">
        <f>'将来負担比率（分子）の構造'!J$43</f>
        <v>92894</v>
      </c>
      <c r="F64" s="175"/>
      <c r="G64" s="175"/>
      <c r="H64" s="175">
        <f>'将来負担比率（分子）の構造'!K$43</f>
        <v>92410</v>
      </c>
      <c r="I64" s="175"/>
      <c r="J64" s="175"/>
      <c r="K64" s="175">
        <f>'将来負担比率（分子）の構造'!L$43</f>
        <v>90229</v>
      </c>
      <c r="L64" s="175"/>
      <c r="M64" s="175"/>
      <c r="N64" s="175">
        <f>'将来負担比率（分子）の構造'!M$43</f>
        <v>85647</v>
      </c>
      <c r="O64" s="175"/>
      <c r="P64" s="175"/>
    </row>
    <row r="65" spans="1:16" x14ac:dyDescent="0.2">
      <c r="A65" s="175" t="s">
        <v>32</v>
      </c>
      <c r="B65" s="175">
        <f>'将来負担比率（分子）の構造'!I$42</f>
        <v>14919</v>
      </c>
      <c r="C65" s="175"/>
      <c r="D65" s="175"/>
      <c r="E65" s="175">
        <f>'将来負担比率（分子）の構造'!J$42</f>
        <v>14750</v>
      </c>
      <c r="F65" s="175"/>
      <c r="G65" s="175"/>
      <c r="H65" s="175">
        <f>'将来負担比率（分子）の構造'!K$42</f>
        <v>14453</v>
      </c>
      <c r="I65" s="175"/>
      <c r="J65" s="175"/>
      <c r="K65" s="175">
        <f>'将来負担比率（分子）の構造'!L$42</f>
        <v>13915</v>
      </c>
      <c r="L65" s="175"/>
      <c r="M65" s="175"/>
      <c r="N65" s="175">
        <f>'将来負担比率（分子）の構造'!M$42</f>
        <v>13777</v>
      </c>
      <c r="O65" s="175"/>
      <c r="P65" s="175"/>
    </row>
    <row r="66" spans="1:16" x14ac:dyDescent="0.2">
      <c r="A66" s="175" t="s">
        <v>31</v>
      </c>
      <c r="B66" s="175">
        <f>'将来負担比率（分子）の構造'!I$41</f>
        <v>352657</v>
      </c>
      <c r="C66" s="175"/>
      <c r="D66" s="175"/>
      <c r="E66" s="175">
        <f>'将来負担比率（分子）の構造'!J$41</f>
        <v>363236</v>
      </c>
      <c r="F66" s="175"/>
      <c r="G66" s="175"/>
      <c r="H66" s="175">
        <f>'将来負担比率（分子）の構造'!K$41</f>
        <v>372560</v>
      </c>
      <c r="I66" s="175"/>
      <c r="J66" s="175"/>
      <c r="K66" s="175">
        <f>'将来負担比率（分子）の構造'!L$41</f>
        <v>377959</v>
      </c>
      <c r="L66" s="175"/>
      <c r="M66" s="175"/>
      <c r="N66" s="175">
        <f>'将来負担比率（分子）の構造'!M$41</f>
        <v>372071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20736</v>
      </c>
      <c r="C72" s="179">
        <f>基金残高に係る経年分析!G55</f>
        <v>22840</v>
      </c>
      <c r="D72" s="179">
        <f>基金残高に係る経年分析!H55</f>
        <v>21047</v>
      </c>
    </row>
    <row r="73" spans="1:16" x14ac:dyDescent="0.2">
      <c r="A73" s="178" t="s">
        <v>74</v>
      </c>
      <c r="B73" s="179">
        <f>基金残高に係る経年分析!F56</f>
        <v>1477</v>
      </c>
      <c r="C73" s="179">
        <f>基金残高に係る経年分析!G56</f>
        <v>1529</v>
      </c>
      <c r="D73" s="179">
        <f>基金残高に係る経年分析!H56</f>
        <v>1584</v>
      </c>
    </row>
    <row r="74" spans="1:16" x14ac:dyDescent="0.2">
      <c r="A74" s="178" t="s">
        <v>75</v>
      </c>
      <c r="B74" s="179">
        <f>基金残高に係る経年分析!F57</f>
        <v>37310</v>
      </c>
      <c r="C74" s="179">
        <f>基金残高に係る経年分析!G57</f>
        <v>41536</v>
      </c>
      <c r="D74" s="179">
        <f>基金残高に係る経年分析!H57</f>
        <v>45317</v>
      </c>
    </row>
  </sheetData>
  <sheetProtection algorithmName="SHA-512" hashValue="SW+cuesNGvFqoJE+KKUh4GwAKtl3ixRTaQeEsn1lQgIEZNR8nNjArYS10HwfPGcsSepw3+q7UO2JAu+BcIip/Q==" saltValue="bxmbxiFfscJIaflRSwG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66E99-2D86-4A5D-AB45-21F1451D483A}">
  <ds:schemaRefs>
    <ds:schemaRef ds:uri="http://schemas.microsoft.com/sharepoint/v3/contenttype/forms"/>
  </ds:schemaRefs>
</ds:datastoreItem>
</file>

<file path=customXml/itemProps2.xml><?xml version="1.0" encoding="utf-8"?>
<ds:datastoreItem xmlns:ds="http://schemas.openxmlformats.org/officeDocument/2006/customXml" ds:itemID="{DB83D799-A901-41D3-BBCF-6948826809A5}">
  <ds:schemaRefs>
    <ds:schemaRef ds:uri="a4e28f63-7028-4a93-8047-9653a98e0e88"/>
    <ds:schemaRef ds:uri="http://www.w3.org/XML/1998/namespace"/>
    <ds:schemaRef ds:uri="fd32c9f7-8932-4d07-b49b-91c8a1e26893"/>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C464EB9-7E26-46E0-8454-9E4F43FA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2025-03-10T00:42:22Z</cp:lastPrinted>
  <dcterms:created xsi:type="dcterms:W3CDTF">2025-02-19T04:07:31Z</dcterms:created>
  <dcterms:modified xsi:type="dcterms:W3CDTF">2025-03-24T05:49:20Z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