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157" documentId="13_ncr:1_{CDC9354A-D084-4A4D-BC40-832DC3F44E2B}" xr6:coauthVersionLast="47" xr6:coauthVersionMax="47" xr10:uidLastSave="{5DE6E7AC-9774-487D-A6E3-50D5A6439FB7}"/>
  <bookViews>
    <workbookView xWindow="4716" yWindow="1008" windowWidth="17220" windowHeight="12324" tabRatio="435" xr2:uid="{00000000-000D-0000-FFFF-FFFF00000000}"/>
  </bookViews>
  <sheets>
    <sheet name="集  計  表" sheetId="1" r:id="rId1"/>
  </sheets>
  <definedNames>
    <definedName name="_xlnm.Print_Area" localSheetId="0">'集  計  表'!$A$1:$O$333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3" i="1" l="1"/>
  <c r="H333" i="1"/>
  <c r="I333" i="1"/>
  <c r="K333" i="1" s="1"/>
  <c r="J333" i="1"/>
  <c r="M333" i="1"/>
  <c r="N333" i="1"/>
  <c r="G217" i="1"/>
  <c r="H217" i="1"/>
  <c r="I217" i="1"/>
  <c r="K217" i="1" s="1"/>
  <c r="J217" i="1"/>
  <c r="M217" i="1"/>
  <c r="N217" i="1"/>
  <c r="D347" i="1"/>
  <c r="E347" i="1"/>
  <c r="G347" i="1"/>
  <c r="H347" i="1"/>
  <c r="I347" i="1"/>
  <c r="M347" i="1"/>
  <c r="N347" i="1"/>
  <c r="D289" i="1"/>
  <c r="E289" i="1"/>
  <c r="G289" i="1"/>
  <c r="H289" i="1"/>
  <c r="I289" i="1"/>
  <c r="J289" i="1" s="1"/>
  <c r="M289" i="1"/>
  <c r="N289" i="1"/>
  <c r="D231" i="1"/>
  <c r="E231" i="1"/>
  <c r="G231" i="1"/>
  <c r="H231" i="1"/>
  <c r="I231" i="1"/>
  <c r="M231" i="1"/>
  <c r="N231" i="1"/>
  <c r="D174" i="1"/>
  <c r="E174" i="1"/>
  <c r="G174" i="1"/>
  <c r="H174" i="1"/>
  <c r="I174" i="1"/>
  <c r="M174" i="1"/>
  <c r="N174" i="1"/>
  <c r="D116" i="1"/>
  <c r="E116" i="1"/>
  <c r="G116" i="1"/>
  <c r="H116" i="1"/>
  <c r="I116" i="1"/>
  <c r="M116" i="1"/>
  <c r="N116" i="1"/>
  <c r="C58" i="1"/>
  <c r="F58" i="1"/>
  <c r="L58" i="1"/>
  <c r="L57" i="1"/>
  <c r="F57" i="1"/>
  <c r="C57" i="1"/>
  <c r="M344" i="1"/>
  <c r="M345" i="1"/>
  <c r="M346" i="1"/>
  <c r="M334" i="1"/>
  <c r="M335" i="1"/>
  <c r="M336" i="1"/>
  <c r="M337" i="1"/>
  <c r="M338" i="1"/>
  <c r="M339" i="1"/>
  <c r="M340" i="1"/>
  <c r="M341" i="1"/>
  <c r="M342" i="1"/>
  <c r="M343" i="1"/>
  <c r="M332" i="1"/>
  <c r="K289" i="1" l="1"/>
  <c r="G58" i="1"/>
  <c r="I58" i="1"/>
  <c r="M58" i="1"/>
  <c r="D58" i="1"/>
  <c r="N332" i="1"/>
  <c r="G332" i="1"/>
  <c r="H332" i="1"/>
  <c r="I332" i="1"/>
  <c r="D332" i="1"/>
  <c r="E332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H220" i="1"/>
  <c r="H221" i="1"/>
  <c r="H222" i="1"/>
  <c r="H223" i="1"/>
  <c r="H224" i="1"/>
  <c r="H225" i="1"/>
  <c r="H226" i="1"/>
  <c r="H227" i="1"/>
  <c r="H228" i="1"/>
  <c r="H229" i="1"/>
  <c r="H230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N105" i="1"/>
  <c r="N106" i="1"/>
  <c r="N107" i="1"/>
  <c r="N108" i="1"/>
  <c r="N109" i="1"/>
  <c r="N110" i="1"/>
  <c r="N111" i="1"/>
  <c r="N112" i="1"/>
  <c r="N113" i="1"/>
  <c r="N114" i="1"/>
  <c r="N115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E105" i="1"/>
  <c r="E106" i="1"/>
  <c r="E107" i="1"/>
  <c r="E108" i="1"/>
  <c r="E109" i="1"/>
  <c r="E110" i="1"/>
  <c r="E111" i="1"/>
  <c r="E112" i="1"/>
  <c r="E113" i="1"/>
  <c r="E114" i="1"/>
  <c r="E115" i="1"/>
  <c r="D346" i="1"/>
  <c r="G346" i="1"/>
  <c r="I346" i="1"/>
  <c r="J347" i="1" s="1"/>
  <c r="D288" i="1"/>
  <c r="E288" i="1"/>
  <c r="G288" i="1"/>
  <c r="H288" i="1"/>
  <c r="I288" i="1"/>
  <c r="M288" i="1"/>
  <c r="D230" i="1"/>
  <c r="G230" i="1"/>
  <c r="I230" i="1"/>
  <c r="J231" i="1" s="1"/>
  <c r="M230" i="1"/>
  <c r="D173" i="1"/>
  <c r="G173" i="1"/>
  <c r="I173" i="1"/>
  <c r="J174" i="1" s="1"/>
  <c r="M173" i="1"/>
  <c r="D115" i="1"/>
  <c r="G115" i="1"/>
  <c r="I115" i="1"/>
  <c r="J116" i="1" s="1"/>
  <c r="M115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D107" i="1"/>
  <c r="D108" i="1"/>
  <c r="D109" i="1"/>
  <c r="D110" i="1"/>
  <c r="D111" i="1"/>
  <c r="D112" i="1"/>
  <c r="D113" i="1"/>
  <c r="D114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D220" i="1"/>
  <c r="D221" i="1"/>
  <c r="D222" i="1"/>
  <c r="D223" i="1"/>
  <c r="D224" i="1"/>
  <c r="D225" i="1"/>
  <c r="D226" i="1"/>
  <c r="D227" i="1"/>
  <c r="D228" i="1"/>
  <c r="D229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D336" i="1"/>
  <c r="D337" i="1"/>
  <c r="D338" i="1"/>
  <c r="D339" i="1"/>
  <c r="D340" i="1"/>
  <c r="D341" i="1"/>
  <c r="D342" i="1"/>
  <c r="D343" i="1"/>
  <c r="D344" i="1"/>
  <c r="D345" i="1"/>
  <c r="D335" i="1"/>
  <c r="G340" i="1"/>
  <c r="G341" i="1"/>
  <c r="G342" i="1"/>
  <c r="G343" i="1"/>
  <c r="G344" i="1"/>
  <c r="G345" i="1"/>
  <c r="I345" i="1"/>
  <c r="I287" i="1"/>
  <c r="H287" i="1"/>
  <c r="E287" i="1"/>
  <c r="I229" i="1"/>
  <c r="I172" i="1"/>
  <c r="I114" i="1"/>
  <c r="L56" i="1"/>
  <c r="F56" i="1"/>
  <c r="C56" i="1"/>
  <c r="J173" i="1" l="1"/>
  <c r="I57" i="1"/>
  <c r="J58" i="1" s="1"/>
  <c r="J288" i="1"/>
  <c r="J346" i="1"/>
  <c r="J230" i="1"/>
  <c r="J115" i="1"/>
  <c r="M57" i="1"/>
  <c r="D57" i="1"/>
  <c r="G57" i="1"/>
  <c r="I56" i="1"/>
  <c r="L55" i="1"/>
  <c r="M56" i="1" s="1"/>
  <c r="F55" i="1"/>
  <c r="G56" i="1" s="1"/>
  <c r="C55" i="1"/>
  <c r="D56" i="1" s="1"/>
  <c r="J57" i="1" l="1"/>
  <c r="G101" i="1"/>
  <c r="H101" i="1"/>
  <c r="I101" i="1"/>
  <c r="M101" i="1"/>
  <c r="N101" i="1"/>
  <c r="G102" i="1"/>
  <c r="H102" i="1"/>
  <c r="I102" i="1"/>
  <c r="M102" i="1"/>
  <c r="N102" i="1"/>
  <c r="H103" i="1"/>
  <c r="I103" i="1"/>
  <c r="N103" i="1"/>
  <c r="I104" i="1"/>
  <c r="N104" i="1"/>
  <c r="I105" i="1"/>
  <c r="I106" i="1"/>
  <c r="I107" i="1"/>
  <c r="I108" i="1"/>
  <c r="I109" i="1"/>
  <c r="I110" i="1"/>
  <c r="I111" i="1"/>
  <c r="I112" i="1"/>
  <c r="I113" i="1"/>
  <c r="K113" i="1" s="1"/>
  <c r="G159" i="1"/>
  <c r="H159" i="1"/>
  <c r="I159" i="1"/>
  <c r="M159" i="1"/>
  <c r="N159" i="1"/>
  <c r="D159" i="1"/>
  <c r="E159" i="1"/>
  <c r="D160" i="1"/>
  <c r="E160" i="1"/>
  <c r="G160" i="1"/>
  <c r="H160" i="1"/>
  <c r="I160" i="1"/>
  <c r="M160" i="1"/>
  <c r="N160" i="1"/>
  <c r="I161" i="1"/>
  <c r="I162" i="1"/>
  <c r="I163" i="1"/>
  <c r="I164" i="1"/>
  <c r="I165" i="1"/>
  <c r="I166" i="1"/>
  <c r="I167" i="1"/>
  <c r="K167" i="1" s="1"/>
  <c r="I168" i="1"/>
  <c r="I169" i="1"/>
  <c r="I170" i="1"/>
  <c r="I171" i="1"/>
  <c r="I344" i="1"/>
  <c r="I286" i="1"/>
  <c r="H286" i="1"/>
  <c r="E286" i="1"/>
  <c r="I228" i="1"/>
  <c r="K170" i="1" l="1"/>
  <c r="K174" i="1"/>
  <c r="K112" i="1"/>
  <c r="K116" i="1"/>
  <c r="K105" i="1"/>
  <c r="K171" i="1"/>
  <c r="K166" i="1"/>
  <c r="K109" i="1"/>
  <c r="K165" i="1"/>
  <c r="K163" i="1"/>
  <c r="K169" i="1"/>
  <c r="K173" i="1"/>
  <c r="K168" i="1"/>
  <c r="K172" i="1"/>
  <c r="J111" i="1"/>
  <c r="K111" i="1"/>
  <c r="K115" i="1"/>
  <c r="K110" i="1"/>
  <c r="K114" i="1"/>
  <c r="K108" i="1"/>
  <c r="K164" i="1"/>
  <c r="K107" i="1"/>
  <c r="J106" i="1"/>
  <c r="K106" i="1"/>
  <c r="J162" i="1"/>
  <c r="J168" i="1"/>
  <c r="J166" i="1"/>
  <c r="J170" i="1"/>
  <c r="J108" i="1"/>
  <c r="J287" i="1"/>
  <c r="J112" i="1"/>
  <c r="J109" i="1"/>
  <c r="J229" i="1"/>
  <c r="J113" i="1"/>
  <c r="J114" i="1"/>
  <c r="J105" i="1"/>
  <c r="I55" i="1"/>
  <c r="J56" i="1" s="1"/>
  <c r="J345" i="1"/>
  <c r="J171" i="1"/>
  <c r="J172" i="1"/>
  <c r="J169" i="1"/>
  <c r="J167" i="1"/>
  <c r="J165" i="1"/>
  <c r="J163" i="1"/>
  <c r="J161" i="1"/>
  <c r="J110" i="1"/>
  <c r="J164" i="1"/>
  <c r="J107" i="1"/>
  <c r="J103" i="1"/>
  <c r="J102" i="1"/>
  <c r="J104" i="1"/>
  <c r="J160" i="1"/>
  <c r="L40" i="1"/>
  <c r="L41" i="1"/>
  <c r="L42" i="1"/>
  <c r="L43" i="1"/>
  <c r="L44" i="1"/>
  <c r="L45" i="1"/>
  <c r="L46" i="1"/>
  <c r="L47" i="1"/>
  <c r="L48" i="1"/>
  <c r="L49" i="1"/>
  <c r="L50" i="1"/>
  <c r="L51" i="1"/>
  <c r="N55" i="1" s="1"/>
  <c r="L52" i="1"/>
  <c r="N56" i="1" s="1"/>
  <c r="L53" i="1"/>
  <c r="N57" i="1" s="1"/>
  <c r="L54" i="1"/>
  <c r="C40" i="1"/>
  <c r="C41" i="1"/>
  <c r="C42" i="1"/>
  <c r="C43" i="1"/>
  <c r="C44" i="1"/>
  <c r="C45" i="1"/>
  <c r="C46" i="1"/>
  <c r="C47" i="1"/>
  <c r="C48" i="1"/>
  <c r="C49" i="1"/>
  <c r="C50" i="1"/>
  <c r="C51" i="1"/>
  <c r="E55" i="1" s="1"/>
  <c r="C52" i="1"/>
  <c r="E56" i="1" s="1"/>
  <c r="C53" i="1"/>
  <c r="E57" i="1" s="1"/>
  <c r="C54" i="1"/>
  <c r="F40" i="1"/>
  <c r="F41" i="1"/>
  <c r="F42" i="1"/>
  <c r="F43" i="1"/>
  <c r="F44" i="1"/>
  <c r="F45" i="1"/>
  <c r="F46" i="1"/>
  <c r="F47" i="1"/>
  <c r="F48" i="1"/>
  <c r="F49" i="1"/>
  <c r="F50" i="1"/>
  <c r="F51" i="1"/>
  <c r="H55" i="1" s="1"/>
  <c r="F52" i="1"/>
  <c r="H56" i="1" s="1"/>
  <c r="F53" i="1"/>
  <c r="H57" i="1" s="1"/>
  <c r="F54" i="1"/>
  <c r="G212" i="1"/>
  <c r="H212" i="1"/>
  <c r="I212" i="1"/>
  <c r="M212" i="1"/>
  <c r="N212" i="1"/>
  <c r="M97" i="1"/>
  <c r="N97" i="1"/>
  <c r="M98" i="1"/>
  <c r="N98" i="1"/>
  <c r="M99" i="1"/>
  <c r="N99" i="1"/>
  <c r="M100" i="1"/>
  <c r="N100" i="1"/>
  <c r="M55" i="1" l="1"/>
  <c r="N58" i="1"/>
  <c r="G55" i="1"/>
  <c r="H58" i="1"/>
  <c r="D55" i="1"/>
  <c r="E58" i="1"/>
  <c r="D97" i="1"/>
  <c r="E97" i="1"/>
  <c r="G97" i="1"/>
  <c r="H97" i="1"/>
  <c r="I97" i="1"/>
  <c r="K101" i="1" s="1"/>
  <c r="D98" i="1"/>
  <c r="E98" i="1"/>
  <c r="G98" i="1"/>
  <c r="H98" i="1"/>
  <c r="I98" i="1"/>
  <c r="K102" i="1" s="1"/>
  <c r="D99" i="1"/>
  <c r="E99" i="1"/>
  <c r="G99" i="1"/>
  <c r="H99" i="1"/>
  <c r="I99" i="1"/>
  <c r="K103" i="1" s="1"/>
  <c r="D100" i="1"/>
  <c r="E100" i="1"/>
  <c r="G100" i="1"/>
  <c r="H100" i="1"/>
  <c r="I100" i="1"/>
  <c r="D101" i="1"/>
  <c r="E101" i="1"/>
  <c r="D102" i="1"/>
  <c r="E102" i="1"/>
  <c r="D103" i="1"/>
  <c r="E103" i="1"/>
  <c r="D104" i="1"/>
  <c r="E104" i="1"/>
  <c r="D105" i="1"/>
  <c r="D106" i="1"/>
  <c r="I343" i="1"/>
  <c r="K347" i="1" s="1"/>
  <c r="I285" i="1"/>
  <c r="H285" i="1"/>
  <c r="E285" i="1"/>
  <c r="I227" i="1"/>
  <c r="K231" i="1" s="1"/>
  <c r="J344" i="1" l="1"/>
  <c r="J286" i="1"/>
  <c r="J228" i="1"/>
  <c r="J101" i="1"/>
  <c r="K104" i="1"/>
  <c r="I54" i="1"/>
  <c r="J98" i="1"/>
  <c r="J100" i="1"/>
  <c r="J99" i="1"/>
  <c r="E54" i="1"/>
  <c r="D54" i="1"/>
  <c r="D95" i="1"/>
  <c r="E95" i="1"/>
  <c r="G95" i="1"/>
  <c r="H95" i="1"/>
  <c r="I95" i="1"/>
  <c r="M95" i="1"/>
  <c r="N95" i="1"/>
  <c r="D96" i="1"/>
  <c r="E96" i="1"/>
  <c r="G96" i="1"/>
  <c r="H96" i="1"/>
  <c r="I96" i="1"/>
  <c r="K100" i="1" s="1"/>
  <c r="M96" i="1"/>
  <c r="N96" i="1"/>
  <c r="M155" i="1"/>
  <c r="N155" i="1"/>
  <c r="M156" i="1"/>
  <c r="N156" i="1"/>
  <c r="M157" i="1"/>
  <c r="N157" i="1"/>
  <c r="M158" i="1"/>
  <c r="N158" i="1"/>
  <c r="G155" i="1"/>
  <c r="H155" i="1"/>
  <c r="I155" i="1"/>
  <c r="K159" i="1" s="1"/>
  <c r="I342" i="1"/>
  <c r="I284" i="1"/>
  <c r="H284" i="1"/>
  <c r="E284" i="1"/>
  <c r="J55" i="1" l="1"/>
  <c r="K58" i="1"/>
  <c r="K346" i="1"/>
  <c r="J96" i="1"/>
  <c r="J285" i="1"/>
  <c r="J343" i="1"/>
  <c r="J97" i="1"/>
  <c r="K99" i="1"/>
  <c r="I226" i="1"/>
  <c r="M54" i="1"/>
  <c r="G54" i="1"/>
  <c r="K230" i="1" l="1"/>
  <c r="J227" i="1"/>
  <c r="I53" i="1"/>
  <c r="D53" i="1"/>
  <c r="G53" i="1"/>
  <c r="M53" i="1"/>
  <c r="I340" i="1"/>
  <c r="I282" i="1"/>
  <c r="H282" i="1"/>
  <c r="E282" i="1"/>
  <c r="I224" i="1"/>
  <c r="K228" i="1" l="1"/>
  <c r="K344" i="1"/>
  <c r="J54" i="1"/>
  <c r="K57" i="1"/>
  <c r="K287" i="1"/>
  <c r="I51" i="1"/>
  <c r="K55" i="1" s="1"/>
  <c r="M52" i="1"/>
  <c r="G52" i="1"/>
  <c r="D52" i="1"/>
  <c r="N52" i="1"/>
  <c r="N53" i="1"/>
  <c r="H52" i="1"/>
  <c r="H53" i="1"/>
  <c r="E52" i="1"/>
  <c r="E53" i="1"/>
  <c r="D51" i="1"/>
  <c r="M51" i="1" l="1"/>
  <c r="N54" i="1"/>
  <c r="G51" i="1"/>
  <c r="H54" i="1"/>
  <c r="M50" i="1"/>
  <c r="M49" i="1"/>
  <c r="G49" i="1"/>
  <c r="G50" i="1"/>
  <c r="D49" i="1"/>
  <c r="D50" i="1"/>
  <c r="E51" i="1"/>
  <c r="H219" i="1"/>
  <c r="D219" i="1"/>
  <c r="D217" i="1"/>
  <c r="D218" i="1"/>
  <c r="E49" i="1"/>
  <c r="E50" i="1"/>
  <c r="I341" i="1"/>
  <c r="I283" i="1"/>
  <c r="K288" i="1" s="1"/>
  <c r="H283" i="1"/>
  <c r="E283" i="1"/>
  <c r="I225" i="1"/>
  <c r="K229" i="1" l="1"/>
  <c r="K345" i="1"/>
  <c r="J341" i="1"/>
  <c r="J342" i="1"/>
  <c r="J283" i="1"/>
  <c r="J284" i="1"/>
  <c r="J225" i="1"/>
  <c r="J226" i="1"/>
  <c r="I52" i="1"/>
  <c r="K56" i="1" s="1"/>
  <c r="D48" i="1"/>
  <c r="D46" i="1"/>
  <c r="D47" i="1"/>
  <c r="I339" i="1" l="1"/>
  <c r="G339" i="1"/>
  <c r="I281" i="1"/>
  <c r="H281" i="1"/>
  <c r="E281" i="1"/>
  <c r="I223" i="1"/>
  <c r="K227" i="1" l="1"/>
  <c r="K343" i="1"/>
  <c r="J340" i="1"/>
  <c r="K286" i="1"/>
  <c r="J282" i="1"/>
  <c r="J224" i="1"/>
  <c r="I50" i="1"/>
  <c r="K54" i="1" s="1"/>
  <c r="J53" i="1"/>
  <c r="I222" i="1"/>
  <c r="J223" i="1" l="1"/>
  <c r="K226" i="1"/>
  <c r="J51" i="1"/>
  <c r="J52" i="1"/>
  <c r="I338" i="1"/>
  <c r="G338" i="1"/>
  <c r="I280" i="1"/>
  <c r="H280" i="1"/>
  <c r="E280" i="1"/>
  <c r="K342" i="1" l="1"/>
  <c r="J339" i="1"/>
  <c r="K285" i="1"/>
  <c r="J281" i="1"/>
  <c r="I49" i="1"/>
  <c r="K53" i="1" s="1"/>
  <c r="L34" i="1"/>
  <c r="L35" i="1"/>
  <c r="L36" i="1"/>
  <c r="L37" i="1"/>
  <c r="L38" i="1"/>
  <c r="L39" i="1"/>
  <c r="N48" i="1"/>
  <c r="N51" i="1"/>
  <c r="L31" i="1"/>
  <c r="L32" i="1"/>
  <c r="L33" i="1"/>
  <c r="F36" i="1"/>
  <c r="F37" i="1"/>
  <c r="F38" i="1"/>
  <c r="F39" i="1"/>
  <c r="H48" i="1"/>
  <c r="H51" i="1"/>
  <c r="E47" i="1"/>
  <c r="I337" i="1"/>
  <c r="G337" i="1"/>
  <c r="I279" i="1"/>
  <c r="H279" i="1"/>
  <c r="E279" i="1"/>
  <c r="I221" i="1"/>
  <c r="K225" i="1" l="1"/>
  <c r="K341" i="1"/>
  <c r="J280" i="1"/>
  <c r="J222" i="1"/>
  <c r="J338" i="1"/>
  <c r="I48" i="1"/>
  <c r="K52" i="1" s="1"/>
  <c r="K284" i="1"/>
  <c r="M47" i="1"/>
  <c r="N47" i="1"/>
  <c r="M48" i="1"/>
  <c r="M45" i="1"/>
  <c r="N45" i="1"/>
  <c r="N49" i="1"/>
  <c r="E48" i="1"/>
  <c r="D44" i="1"/>
  <c r="D45" i="1"/>
  <c r="M46" i="1"/>
  <c r="N46" i="1"/>
  <c r="N50" i="1"/>
  <c r="J50" i="1"/>
  <c r="H49" i="1"/>
  <c r="H45" i="1"/>
  <c r="G45" i="1"/>
  <c r="G47" i="1"/>
  <c r="H47" i="1"/>
  <c r="G48" i="1"/>
  <c r="H46" i="1"/>
  <c r="H50" i="1"/>
  <c r="G46" i="1"/>
  <c r="I220" i="1"/>
  <c r="J221" i="1" l="1"/>
  <c r="K224" i="1"/>
  <c r="J49" i="1"/>
  <c r="G336" i="1"/>
  <c r="I336" i="1"/>
  <c r="E278" i="1"/>
  <c r="H278" i="1"/>
  <c r="I278" i="1"/>
  <c r="K336" i="1" l="1"/>
  <c r="K340" i="1"/>
  <c r="J337" i="1"/>
  <c r="J279" i="1"/>
  <c r="I47" i="1"/>
  <c r="K51" i="1" s="1"/>
  <c r="K283" i="1"/>
  <c r="G335" i="1"/>
  <c r="I335" i="1"/>
  <c r="E277" i="1"/>
  <c r="H277" i="1"/>
  <c r="I277" i="1"/>
  <c r="I219" i="1"/>
  <c r="K223" i="1" l="1"/>
  <c r="K339" i="1"/>
  <c r="K282" i="1"/>
  <c r="J278" i="1"/>
  <c r="J220" i="1"/>
  <c r="J336" i="1"/>
  <c r="I46" i="1"/>
  <c r="K281" i="1"/>
  <c r="J48" i="1"/>
  <c r="I334" i="1"/>
  <c r="K337" i="1"/>
  <c r="I331" i="1"/>
  <c r="J332" i="1" s="1"/>
  <c r="I330" i="1"/>
  <c r="I329" i="1"/>
  <c r="I328" i="1"/>
  <c r="K332" i="1" s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J313" i="1" s="1"/>
  <c r="I276" i="1"/>
  <c r="I275" i="1"/>
  <c r="K279" i="1" s="1"/>
  <c r="I274" i="1"/>
  <c r="I273" i="1"/>
  <c r="K277" i="1" s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18" i="1"/>
  <c r="I216" i="1"/>
  <c r="K220" i="1" s="1"/>
  <c r="I215" i="1"/>
  <c r="K219" i="1" s="1"/>
  <c r="I214" i="1"/>
  <c r="I213" i="1"/>
  <c r="I211" i="1"/>
  <c r="J212" i="1" s="1"/>
  <c r="I210" i="1"/>
  <c r="I209" i="1"/>
  <c r="I208" i="1"/>
  <c r="K212" i="1" s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58" i="1"/>
  <c r="K162" i="1" s="1"/>
  <c r="I157" i="1"/>
  <c r="K161" i="1" s="1"/>
  <c r="I156" i="1"/>
  <c r="K160" i="1" s="1"/>
  <c r="I154" i="1"/>
  <c r="J155" i="1" s="1"/>
  <c r="I153" i="1"/>
  <c r="I152" i="1"/>
  <c r="I151" i="1"/>
  <c r="K155" i="1" s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82" i="1"/>
  <c r="I83" i="1"/>
  <c r="I84" i="1"/>
  <c r="I85" i="1"/>
  <c r="I86" i="1"/>
  <c r="I87" i="1"/>
  <c r="I88" i="1"/>
  <c r="I89" i="1"/>
  <c r="I90" i="1"/>
  <c r="I91" i="1"/>
  <c r="K95" i="1" s="1"/>
  <c r="I92" i="1"/>
  <c r="K96" i="1" s="1"/>
  <c r="I93" i="1"/>
  <c r="K97" i="1" s="1"/>
  <c r="I94" i="1"/>
  <c r="M37" i="1"/>
  <c r="M36" i="1"/>
  <c r="L30" i="1"/>
  <c r="L29" i="1"/>
  <c r="L28" i="1"/>
  <c r="L27" i="1"/>
  <c r="L26" i="1"/>
  <c r="L25" i="1"/>
  <c r="L24" i="1"/>
  <c r="L23" i="1"/>
  <c r="H41" i="1"/>
  <c r="G41" i="1"/>
  <c r="G40" i="1"/>
  <c r="F35" i="1"/>
  <c r="F34" i="1"/>
  <c r="F33" i="1"/>
  <c r="F32" i="1"/>
  <c r="H36" i="1" s="1"/>
  <c r="F31" i="1"/>
  <c r="F30" i="1"/>
  <c r="F29" i="1"/>
  <c r="F28" i="1"/>
  <c r="F27" i="1"/>
  <c r="F26" i="1"/>
  <c r="F25" i="1"/>
  <c r="F24" i="1"/>
  <c r="F23" i="1"/>
  <c r="E46" i="1"/>
  <c r="E45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N331" i="1"/>
  <c r="M331" i="1"/>
  <c r="N330" i="1"/>
  <c r="M330" i="1"/>
  <c r="N329" i="1"/>
  <c r="M329" i="1"/>
  <c r="N328" i="1"/>
  <c r="M328" i="1"/>
  <c r="N327" i="1"/>
  <c r="M327" i="1"/>
  <c r="N326" i="1"/>
  <c r="M326" i="1"/>
  <c r="N325" i="1"/>
  <c r="M325" i="1"/>
  <c r="N324" i="1"/>
  <c r="M324" i="1"/>
  <c r="N323" i="1"/>
  <c r="M323" i="1"/>
  <c r="N322" i="1"/>
  <c r="M322" i="1"/>
  <c r="N321" i="1"/>
  <c r="M321" i="1"/>
  <c r="N320" i="1"/>
  <c r="M320" i="1"/>
  <c r="N319" i="1"/>
  <c r="M319" i="1"/>
  <c r="N318" i="1"/>
  <c r="M318" i="1"/>
  <c r="N317" i="1"/>
  <c r="M317" i="1"/>
  <c r="N316" i="1"/>
  <c r="M316" i="1"/>
  <c r="N315" i="1"/>
  <c r="M315" i="1"/>
  <c r="N314" i="1"/>
  <c r="M314" i="1"/>
  <c r="N313" i="1"/>
  <c r="M313" i="1"/>
  <c r="N312" i="1"/>
  <c r="M312" i="1"/>
  <c r="G334" i="1"/>
  <c r="H331" i="1"/>
  <c r="G331" i="1"/>
  <c r="H330" i="1"/>
  <c r="G330" i="1"/>
  <c r="H329" i="1"/>
  <c r="G329" i="1"/>
  <c r="H328" i="1"/>
  <c r="G328" i="1"/>
  <c r="H327" i="1"/>
  <c r="G327" i="1"/>
  <c r="H326" i="1"/>
  <c r="G326" i="1"/>
  <c r="H325" i="1"/>
  <c r="G325" i="1"/>
  <c r="H324" i="1"/>
  <c r="G324" i="1"/>
  <c r="H323" i="1"/>
  <c r="G323" i="1"/>
  <c r="H322" i="1"/>
  <c r="G322" i="1"/>
  <c r="H321" i="1"/>
  <c r="G321" i="1"/>
  <c r="H320" i="1"/>
  <c r="G320" i="1"/>
  <c r="H319" i="1"/>
  <c r="G319" i="1"/>
  <c r="H318" i="1"/>
  <c r="G318" i="1"/>
  <c r="H317" i="1"/>
  <c r="G317" i="1"/>
  <c r="H316" i="1"/>
  <c r="G316" i="1"/>
  <c r="H315" i="1"/>
  <c r="G315" i="1"/>
  <c r="H314" i="1"/>
  <c r="G314" i="1"/>
  <c r="H313" i="1"/>
  <c r="G313" i="1"/>
  <c r="H312" i="1"/>
  <c r="G312" i="1"/>
  <c r="D334" i="1"/>
  <c r="E333" i="1"/>
  <c r="D333" i="1"/>
  <c r="E331" i="1"/>
  <c r="D331" i="1"/>
  <c r="E330" i="1"/>
  <c r="D330" i="1"/>
  <c r="E329" i="1"/>
  <c r="D329" i="1"/>
  <c r="E328" i="1"/>
  <c r="D328" i="1"/>
  <c r="E327" i="1"/>
  <c r="D327" i="1"/>
  <c r="E326" i="1"/>
  <c r="D326" i="1"/>
  <c r="E325" i="1"/>
  <c r="D325" i="1"/>
  <c r="E324" i="1"/>
  <c r="D324" i="1"/>
  <c r="E323" i="1"/>
  <c r="D323" i="1"/>
  <c r="E322" i="1"/>
  <c r="D322" i="1"/>
  <c r="E321" i="1"/>
  <c r="D321" i="1"/>
  <c r="E320" i="1"/>
  <c r="D320" i="1"/>
  <c r="E319" i="1"/>
  <c r="D319" i="1"/>
  <c r="E318" i="1"/>
  <c r="D318" i="1"/>
  <c r="E317" i="1"/>
  <c r="D317" i="1"/>
  <c r="E316" i="1"/>
  <c r="D316" i="1"/>
  <c r="E315" i="1"/>
  <c r="D315" i="1"/>
  <c r="E314" i="1"/>
  <c r="D314" i="1"/>
  <c r="E313" i="1"/>
  <c r="D313" i="1"/>
  <c r="E312" i="1"/>
  <c r="D312" i="1"/>
  <c r="N275" i="1"/>
  <c r="M275" i="1"/>
  <c r="N274" i="1"/>
  <c r="M274" i="1"/>
  <c r="N273" i="1"/>
  <c r="M273" i="1"/>
  <c r="N272" i="1"/>
  <c r="M272" i="1"/>
  <c r="N271" i="1"/>
  <c r="M271" i="1"/>
  <c r="N270" i="1"/>
  <c r="M270" i="1"/>
  <c r="N269" i="1"/>
  <c r="M269" i="1"/>
  <c r="N268" i="1"/>
  <c r="M268" i="1"/>
  <c r="N267" i="1"/>
  <c r="M267" i="1"/>
  <c r="N266" i="1"/>
  <c r="M266" i="1"/>
  <c r="N265" i="1"/>
  <c r="M265" i="1"/>
  <c r="N264" i="1"/>
  <c r="M264" i="1"/>
  <c r="N263" i="1"/>
  <c r="M263" i="1"/>
  <c r="N262" i="1"/>
  <c r="M262" i="1"/>
  <c r="N261" i="1"/>
  <c r="M261" i="1"/>
  <c r="N260" i="1"/>
  <c r="M260" i="1"/>
  <c r="N259" i="1"/>
  <c r="M259" i="1"/>
  <c r="N258" i="1"/>
  <c r="M258" i="1"/>
  <c r="N257" i="1"/>
  <c r="M257" i="1"/>
  <c r="N256" i="1"/>
  <c r="M256" i="1"/>
  <c r="N255" i="1"/>
  <c r="M255" i="1"/>
  <c r="N254" i="1"/>
  <c r="M254" i="1"/>
  <c r="H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E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N216" i="1"/>
  <c r="M216" i="1"/>
  <c r="N215" i="1"/>
  <c r="M215" i="1"/>
  <c r="N214" i="1"/>
  <c r="M214" i="1"/>
  <c r="N213" i="1"/>
  <c r="M213" i="1"/>
  <c r="N211" i="1"/>
  <c r="M211" i="1"/>
  <c r="N210" i="1"/>
  <c r="M210" i="1"/>
  <c r="N209" i="1"/>
  <c r="M209" i="1"/>
  <c r="N208" i="1"/>
  <c r="M208" i="1"/>
  <c r="N207" i="1"/>
  <c r="M207" i="1"/>
  <c r="N206" i="1"/>
  <c r="M206" i="1"/>
  <c r="N205" i="1"/>
  <c r="M205" i="1"/>
  <c r="N204" i="1"/>
  <c r="M204" i="1"/>
  <c r="N203" i="1"/>
  <c r="M203" i="1"/>
  <c r="N202" i="1"/>
  <c r="M202" i="1"/>
  <c r="N201" i="1"/>
  <c r="M201" i="1"/>
  <c r="N200" i="1"/>
  <c r="M200" i="1"/>
  <c r="N199" i="1"/>
  <c r="M199" i="1"/>
  <c r="N198" i="1"/>
  <c r="M198" i="1"/>
  <c r="N197" i="1"/>
  <c r="M197" i="1"/>
  <c r="N196" i="1"/>
  <c r="M196" i="1"/>
  <c r="H218" i="1"/>
  <c r="H216" i="1"/>
  <c r="G216" i="1"/>
  <c r="H215" i="1"/>
  <c r="G215" i="1"/>
  <c r="H214" i="1"/>
  <c r="G214" i="1"/>
  <c r="H213" i="1"/>
  <c r="G213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E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H158" i="1"/>
  <c r="G158" i="1"/>
  <c r="H157" i="1"/>
  <c r="G157" i="1"/>
  <c r="H156" i="1"/>
  <c r="G156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N37" i="1"/>
  <c r="H44" i="1"/>
  <c r="K221" i="1" l="1"/>
  <c r="J219" i="1"/>
  <c r="K218" i="1"/>
  <c r="K222" i="1"/>
  <c r="K335" i="1"/>
  <c r="K334" i="1"/>
  <c r="K338" i="1"/>
  <c r="J329" i="1"/>
  <c r="J334" i="1"/>
  <c r="K280" i="1"/>
  <c r="J276" i="1"/>
  <c r="J218" i="1"/>
  <c r="J335" i="1"/>
  <c r="J314" i="1"/>
  <c r="J277" i="1"/>
  <c r="K317" i="1"/>
  <c r="K329" i="1"/>
  <c r="J159" i="1"/>
  <c r="I40" i="1"/>
  <c r="I41" i="1"/>
  <c r="I45" i="1"/>
  <c r="I42" i="1"/>
  <c r="K46" i="1" s="1"/>
  <c r="I43" i="1"/>
  <c r="K47" i="1" s="1"/>
  <c r="I44" i="1"/>
  <c r="K48" i="1" s="1"/>
  <c r="J95" i="1"/>
  <c r="K98" i="1"/>
  <c r="J318" i="1"/>
  <c r="J326" i="1"/>
  <c r="J325" i="1"/>
  <c r="K325" i="1"/>
  <c r="K318" i="1"/>
  <c r="K330" i="1"/>
  <c r="K50" i="1"/>
  <c r="J47" i="1"/>
  <c r="K153" i="1"/>
  <c r="J321" i="1"/>
  <c r="J322" i="1"/>
  <c r="K321" i="1"/>
  <c r="J330" i="1"/>
  <c r="K322" i="1"/>
  <c r="J261" i="1"/>
  <c r="J320" i="1"/>
  <c r="J328" i="1"/>
  <c r="E32" i="1"/>
  <c r="K201" i="1"/>
  <c r="J209" i="1"/>
  <c r="J269" i="1"/>
  <c r="J331" i="1"/>
  <c r="I39" i="1"/>
  <c r="I31" i="1"/>
  <c r="K205" i="1"/>
  <c r="K272" i="1"/>
  <c r="J315" i="1"/>
  <c r="J323" i="1"/>
  <c r="J260" i="1"/>
  <c r="H29" i="1"/>
  <c r="H33" i="1"/>
  <c r="I38" i="1"/>
  <c r="I30" i="1"/>
  <c r="K152" i="1"/>
  <c r="K206" i="1"/>
  <c r="K214" i="1"/>
  <c r="K320" i="1"/>
  <c r="K326" i="1"/>
  <c r="I37" i="1"/>
  <c r="J319" i="1"/>
  <c r="J327" i="1"/>
  <c r="I36" i="1"/>
  <c r="J317" i="1"/>
  <c r="D37" i="1"/>
  <c r="G24" i="1"/>
  <c r="G32" i="1"/>
  <c r="K328" i="1"/>
  <c r="D39" i="1"/>
  <c r="G27" i="1"/>
  <c r="G35" i="1"/>
  <c r="J87" i="1"/>
  <c r="J267" i="1"/>
  <c r="G28" i="1"/>
  <c r="M28" i="1"/>
  <c r="K324" i="1"/>
  <c r="I35" i="1"/>
  <c r="E29" i="1"/>
  <c r="E33" i="1"/>
  <c r="E41" i="1"/>
  <c r="M29" i="1"/>
  <c r="I34" i="1"/>
  <c r="K316" i="1"/>
  <c r="H37" i="1"/>
  <c r="I33" i="1"/>
  <c r="E27" i="1"/>
  <c r="E39" i="1"/>
  <c r="K90" i="1"/>
  <c r="I32" i="1"/>
  <c r="K86" i="1"/>
  <c r="K200" i="1"/>
  <c r="K208" i="1"/>
  <c r="K216" i="1"/>
  <c r="K259" i="1"/>
  <c r="J263" i="1"/>
  <c r="K271" i="1"/>
  <c r="E40" i="1"/>
  <c r="G25" i="1"/>
  <c r="G33" i="1"/>
  <c r="K213" i="1"/>
  <c r="J265" i="1"/>
  <c r="J316" i="1"/>
  <c r="J324" i="1"/>
  <c r="K275" i="1"/>
  <c r="J275" i="1"/>
  <c r="K278" i="1"/>
  <c r="K263" i="1"/>
  <c r="H28" i="1"/>
  <c r="K147" i="1"/>
  <c r="K145" i="1"/>
  <c r="K149" i="1"/>
  <c r="K203" i="1"/>
  <c r="K211" i="1"/>
  <c r="J201" i="1"/>
  <c r="J156" i="1"/>
  <c r="I27" i="1"/>
  <c r="J145" i="1"/>
  <c r="D28" i="1"/>
  <c r="N39" i="1"/>
  <c r="D41" i="1"/>
  <c r="D33" i="1"/>
  <c r="D29" i="1"/>
  <c r="N28" i="1"/>
  <c r="N36" i="1"/>
  <c r="G43" i="1"/>
  <c r="D27" i="1"/>
  <c r="N31" i="1"/>
  <c r="E31" i="1"/>
  <c r="E43" i="1"/>
  <c r="N29" i="1"/>
  <c r="N33" i="1"/>
  <c r="E37" i="1"/>
  <c r="M40" i="1"/>
  <c r="K157" i="1"/>
  <c r="J255" i="1"/>
  <c r="J256" i="1"/>
  <c r="J272" i="1"/>
  <c r="K207" i="1"/>
  <c r="K267" i="1"/>
  <c r="J259" i="1"/>
  <c r="J271" i="1"/>
  <c r="J149" i="1"/>
  <c r="K268" i="1"/>
  <c r="K276" i="1"/>
  <c r="K215" i="1"/>
  <c r="J205" i="1"/>
  <c r="K94" i="1"/>
  <c r="K204" i="1"/>
  <c r="J213" i="1"/>
  <c r="K209" i="1"/>
  <c r="K92" i="1"/>
  <c r="J157" i="1"/>
  <c r="K93" i="1"/>
  <c r="K143" i="1"/>
  <c r="K151" i="1"/>
  <c r="J91" i="1"/>
  <c r="M32" i="1"/>
  <c r="D32" i="1"/>
  <c r="D40" i="1"/>
  <c r="M33" i="1"/>
  <c r="H32" i="1"/>
  <c r="H40" i="1"/>
  <c r="N41" i="1"/>
  <c r="J83" i="1"/>
  <c r="D34" i="1"/>
  <c r="G36" i="1"/>
  <c r="G44" i="1"/>
  <c r="K89" i="1"/>
  <c r="M25" i="1"/>
  <c r="D25" i="1"/>
  <c r="N35" i="1"/>
  <c r="N43" i="1"/>
  <c r="K88" i="1"/>
  <c r="G39" i="1"/>
  <c r="E35" i="1"/>
  <c r="H31" i="1"/>
  <c r="M44" i="1"/>
  <c r="E36" i="1"/>
  <c r="G29" i="1"/>
  <c r="G37" i="1"/>
  <c r="G31" i="1"/>
  <c r="N32" i="1"/>
  <c r="H39" i="1"/>
  <c r="H35" i="1"/>
  <c r="H43" i="1"/>
  <c r="N27" i="1"/>
  <c r="M24" i="1"/>
  <c r="D24" i="1"/>
  <c r="J197" i="1"/>
  <c r="H27" i="1"/>
  <c r="N44" i="1"/>
  <c r="J257" i="1"/>
  <c r="K260" i="1"/>
  <c r="J264" i="1"/>
  <c r="J273" i="1"/>
  <c r="J85" i="1"/>
  <c r="I24" i="1"/>
  <c r="J152" i="1"/>
  <c r="J198" i="1"/>
  <c r="K202" i="1"/>
  <c r="J206" i="1"/>
  <c r="K210" i="1"/>
  <c r="J214" i="1"/>
  <c r="K261" i="1"/>
  <c r="K265" i="1"/>
  <c r="K269" i="1"/>
  <c r="K273" i="1"/>
  <c r="K264" i="1"/>
  <c r="J268" i="1"/>
  <c r="K258" i="1"/>
  <c r="K262" i="1"/>
  <c r="K274" i="1"/>
  <c r="J89" i="1"/>
  <c r="J143" i="1"/>
  <c r="J147" i="1"/>
  <c r="J144" i="1"/>
  <c r="J153" i="1"/>
  <c r="K156" i="1"/>
  <c r="J202" i="1"/>
  <c r="J210" i="1"/>
  <c r="I28" i="1"/>
  <c r="I29" i="1"/>
  <c r="I25" i="1"/>
  <c r="J199" i="1"/>
  <c r="J203" i="1"/>
  <c r="J207" i="1"/>
  <c r="J211" i="1"/>
  <c r="J215" i="1"/>
  <c r="J140" i="1"/>
  <c r="K144" i="1"/>
  <c r="J148" i="1"/>
  <c r="J93" i="1"/>
  <c r="J141" i="1"/>
  <c r="K148" i="1"/>
  <c r="N30" i="1"/>
  <c r="N34" i="1"/>
  <c r="N38" i="1"/>
  <c r="N42" i="1"/>
  <c r="E44" i="1"/>
  <c r="E28" i="1"/>
  <c r="D36" i="1"/>
  <c r="M27" i="1"/>
  <c r="M35" i="1"/>
  <c r="K87" i="1"/>
  <c r="K91" i="1"/>
  <c r="H30" i="1"/>
  <c r="H34" i="1"/>
  <c r="H38" i="1"/>
  <c r="H42" i="1"/>
  <c r="E30" i="1"/>
  <c r="E42" i="1"/>
  <c r="M31" i="1"/>
  <c r="M39" i="1"/>
  <c r="M43" i="1"/>
  <c r="N40" i="1"/>
  <c r="M41" i="1"/>
  <c r="K319" i="1"/>
  <c r="K323" i="1"/>
  <c r="K327" i="1"/>
  <c r="K331" i="1"/>
  <c r="J258" i="1"/>
  <c r="J262" i="1"/>
  <c r="J266" i="1"/>
  <c r="J270" i="1"/>
  <c r="J274" i="1"/>
  <c r="K270" i="1"/>
  <c r="J200" i="1"/>
  <c r="J204" i="1"/>
  <c r="J208" i="1"/>
  <c r="J216" i="1"/>
  <c r="J150" i="1"/>
  <c r="J158" i="1"/>
  <c r="K146" i="1"/>
  <c r="K150" i="1"/>
  <c r="K154" i="1"/>
  <c r="K158" i="1"/>
  <c r="I26" i="1"/>
  <c r="J142" i="1"/>
  <c r="J146" i="1"/>
  <c r="J154" i="1"/>
  <c r="J151" i="1"/>
  <c r="J84" i="1"/>
  <c r="J86" i="1"/>
  <c r="J88" i="1"/>
  <c r="J90" i="1"/>
  <c r="J92" i="1"/>
  <c r="J94" i="1"/>
  <c r="M26" i="1"/>
  <c r="M30" i="1"/>
  <c r="M34" i="1"/>
  <c r="M38" i="1"/>
  <c r="M42" i="1"/>
  <c r="G26" i="1"/>
  <c r="G30" i="1"/>
  <c r="G34" i="1"/>
  <c r="G38" i="1"/>
  <c r="G42" i="1"/>
  <c r="E38" i="1"/>
  <c r="E34" i="1"/>
  <c r="D43" i="1"/>
  <c r="D35" i="1"/>
  <c r="D31" i="1"/>
  <c r="D42" i="1"/>
  <c r="D38" i="1"/>
  <c r="D30" i="1"/>
  <c r="D26" i="1"/>
  <c r="K49" i="1" l="1"/>
  <c r="J45" i="1"/>
  <c r="K45" i="1"/>
  <c r="J46" i="1"/>
  <c r="J34" i="1"/>
  <c r="J27" i="1"/>
  <c r="K31" i="1"/>
  <c r="J33" i="1"/>
  <c r="K43" i="1"/>
  <c r="J25" i="1"/>
  <c r="J35" i="1"/>
  <c r="K33" i="1"/>
  <c r="J40" i="1"/>
  <c r="K32" i="1"/>
  <c r="J44" i="1"/>
  <c r="J32" i="1"/>
  <c r="K44" i="1"/>
  <c r="K30" i="1"/>
  <c r="J28" i="1"/>
  <c r="K40" i="1"/>
  <c r="K41" i="1"/>
  <c r="J36" i="1"/>
  <c r="K28" i="1"/>
  <c r="K36" i="1"/>
  <c r="K29" i="1"/>
  <c r="J29" i="1"/>
  <c r="K39" i="1"/>
  <c r="J39" i="1"/>
  <c r="K37" i="1"/>
  <c r="J41" i="1"/>
  <c r="J37" i="1"/>
  <c r="J42" i="1"/>
  <c r="K35" i="1"/>
  <c r="K42" i="1"/>
  <c r="J38" i="1"/>
  <c r="J43" i="1"/>
  <c r="K38" i="1"/>
  <c r="J26" i="1"/>
  <c r="J31" i="1"/>
  <c r="J30" i="1"/>
  <c r="K34" i="1"/>
  <c r="L22" i="1" l="1"/>
  <c r="L21" i="1"/>
  <c r="N25" i="1" s="1"/>
  <c r="L20" i="1"/>
  <c r="N24" i="1" s="1"/>
  <c r="L19" i="1"/>
  <c r="N23" i="1" s="1"/>
  <c r="L18" i="1"/>
  <c r="L17" i="1"/>
  <c r="L16" i="1"/>
  <c r="L15" i="1"/>
  <c r="L14" i="1"/>
  <c r="L13" i="1"/>
  <c r="L12" i="1"/>
  <c r="L11" i="1"/>
  <c r="L10" i="1"/>
  <c r="L9" i="1"/>
  <c r="L8" i="1"/>
  <c r="L7" i="1"/>
  <c r="F16" i="1"/>
  <c r="F17" i="1"/>
  <c r="F15" i="1"/>
  <c r="F14" i="1"/>
  <c r="F13" i="1"/>
  <c r="F12" i="1"/>
  <c r="F11" i="1"/>
  <c r="F10" i="1"/>
  <c r="F9" i="1"/>
  <c r="F8" i="1"/>
  <c r="F7" i="1"/>
  <c r="C8" i="1"/>
  <c r="C7" i="1"/>
  <c r="C11" i="1"/>
  <c r="C10" i="1"/>
  <c r="C9" i="1"/>
  <c r="C12" i="1"/>
  <c r="C13" i="1"/>
  <c r="C14" i="1"/>
  <c r="C15" i="1"/>
  <c r="C16" i="1"/>
  <c r="C17" i="1"/>
  <c r="F22" i="1"/>
  <c r="F21" i="1"/>
  <c r="H25" i="1" s="1"/>
  <c r="F20" i="1"/>
  <c r="H24" i="1" s="1"/>
  <c r="F19" i="1"/>
  <c r="H23" i="1" s="1"/>
  <c r="F18" i="1"/>
  <c r="C18" i="1"/>
  <c r="C19" i="1"/>
  <c r="E23" i="1" s="1"/>
  <c r="C20" i="1"/>
  <c r="E24" i="1" s="1"/>
  <c r="C21" i="1"/>
  <c r="E25" i="1" s="1"/>
  <c r="C22" i="1"/>
  <c r="D23" i="1" l="1"/>
  <c r="E26" i="1"/>
  <c r="G23" i="1"/>
  <c r="H26" i="1"/>
  <c r="M23" i="1"/>
  <c r="N26" i="1"/>
  <c r="D19" i="1"/>
  <c r="M11" i="1"/>
  <c r="M124" i="1" l="1"/>
  <c r="M125" i="1"/>
  <c r="M126" i="1"/>
  <c r="M127" i="1"/>
  <c r="N127" i="1"/>
  <c r="M128" i="1"/>
  <c r="N128" i="1"/>
  <c r="M129" i="1"/>
  <c r="N129" i="1"/>
  <c r="M130" i="1"/>
  <c r="N130" i="1"/>
  <c r="M131" i="1"/>
  <c r="N131" i="1"/>
  <c r="M132" i="1"/>
  <c r="N132" i="1"/>
  <c r="M133" i="1"/>
  <c r="N133" i="1"/>
  <c r="M134" i="1"/>
  <c r="N134" i="1"/>
  <c r="M135" i="1"/>
  <c r="N135" i="1"/>
  <c r="M136" i="1"/>
  <c r="N136" i="1"/>
  <c r="M137" i="1"/>
  <c r="N137" i="1"/>
  <c r="M138" i="1"/>
  <c r="N138" i="1"/>
  <c r="I253" i="1" l="1"/>
  <c r="E19" i="1"/>
  <c r="N19" i="1"/>
  <c r="D17" i="1"/>
  <c r="H17" i="1"/>
  <c r="M17" i="1"/>
  <c r="H18" i="1"/>
  <c r="N18" i="1"/>
  <c r="N20" i="1"/>
  <c r="H20" i="1"/>
  <c r="I21" i="1"/>
  <c r="K25" i="1" s="1"/>
  <c r="D22" i="1"/>
  <c r="D75" i="1"/>
  <c r="E75" i="1"/>
  <c r="G75" i="1"/>
  <c r="H75" i="1"/>
  <c r="I75" i="1"/>
  <c r="M75" i="1"/>
  <c r="N75" i="1"/>
  <c r="M73" i="1"/>
  <c r="N73" i="1"/>
  <c r="I81" i="1"/>
  <c r="N311" i="1"/>
  <c r="M311" i="1"/>
  <c r="I311" i="1"/>
  <c r="H311" i="1"/>
  <c r="G311" i="1"/>
  <c r="E311" i="1"/>
  <c r="D311" i="1"/>
  <c r="N253" i="1"/>
  <c r="M253" i="1"/>
  <c r="G253" i="1"/>
  <c r="E253" i="1"/>
  <c r="D253" i="1"/>
  <c r="N195" i="1"/>
  <c r="M195" i="1"/>
  <c r="I195" i="1"/>
  <c r="H195" i="1"/>
  <c r="G195" i="1"/>
  <c r="E195" i="1"/>
  <c r="D195" i="1"/>
  <c r="I138" i="1"/>
  <c r="H138" i="1"/>
  <c r="G138" i="1"/>
  <c r="E138" i="1"/>
  <c r="D138" i="1"/>
  <c r="N80" i="1"/>
  <c r="M80" i="1"/>
  <c r="I80" i="1"/>
  <c r="K84" i="1" s="1"/>
  <c r="H80" i="1"/>
  <c r="G80" i="1"/>
  <c r="E80" i="1"/>
  <c r="D80" i="1"/>
  <c r="I7" i="1"/>
  <c r="D8" i="1"/>
  <c r="G8" i="1"/>
  <c r="I8" i="1"/>
  <c r="M8" i="1"/>
  <c r="D9" i="1"/>
  <c r="G9" i="1"/>
  <c r="I9" i="1"/>
  <c r="M9" i="1"/>
  <c r="D10" i="1"/>
  <c r="G10" i="1"/>
  <c r="I10" i="1"/>
  <c r="M10" i="1"/>
  <c r="E244" i="1"/>
  <c r="D244" i="1"/>
  <c r="G244" i="1"/>
  <c r="M13" i="1"/>
  <c r="N13" i="1"/>
  <c r="N310" i="1"/>
  <c r="M310" i="1"/>
  <c r="I310" i="1"/>
  <c r="K314" i="1" s="1"/>
  <c r="H310" i="1"/>
  <c r="G310" i="1"/>
  <c r="E310" i="1"/>
  <c r="D310" i="1"/>
  <c r="N252" i="1"/>
  <c r="M252" i="1"/>
  <c r="I252" i="1"/>
  <c r="K256" i="1" s="1"/>
  <c r="G252" i="1"/>
  <c r="E252" i="1"/>
  <c r="D252" i="1"/>
  <c r="N194" i="1"/>
  <c r="M194" i="1"/>
  <c r="I194" i="1"/>
  <c r="K198" i="1" s="1"/>
  <c r="H194" i="1"/>
  <c r="G194" i="1"/>
  <c r="E194" i="1"/>
  <c r="D194" i="1"/>
  <c r="I137" i="1"/>
  <c r="K141" i="1" s="1"/>
  <c r="H137" i="1"/>
  <c r="G137" i="1"/>
  <c r="E137" i="1"/>
  <c r="D137" i="1"/>
  <c r="N79" i="1"/>
  <c r="M79" i="1"/>
  <c r="I79" i="1"/>
  <c r="K83" i="1" s="1"/>
  <c r="H79" i="1"/>
  <c r="G79" i="1"/>
  <c r="E79" i="1"/>
  <c r="D79" i="1"/>
  <c r="M14" i="1"/>
  <c r="M15" i="1"/>
  <c r="M16" i="1"/>
  <c r="M12" i="1"/>
  <c r="D309" i="1"/>
  <c r="E309" i="1"/>
  <c r="G309" i="1"/>
  <c r="H309" i="1"/>
  <c r="I309" i="1"/>
  <c r="K313" i="1" s="1"/>
  <c r="M309" i="1"/>
  <c r="N309" i="1"/>
  <c r="D251" i="1"/>
  <c r="E251" i="1"/>
  <c r="G251" i="1"/>
  <c r="I251" i="1"/>
  <c r="K255" i="1" s="1"/>
  <c r="M251" i="1"/>
  <c r="N251" i="1"/>
  <c r="D193" i="1"/>
  <c r="E193" i="1"/>
  <c r="G193" i="1"/>
  <c r="H193" i="1"/>
  <c r="I193" i="1"/>
  <c r="K197" i="1" s="1"/>
  <c r="M193" i="1"/>
  <c r="N193" i="1"/>
  <c r="D136" i="1"/>
  <c r="E136" i="1"/>
  <c r="G136" i="1"/>
  <c r="H136" i="1"/>
  <c r="I136" i="1"/>
  <c r="K140" i="1" s="1"/>
  <c r="D78" i="1"/>
  <c r="E78" i="1"/>
  <c r="G78" i="1"/>
  <c r="H78" i="1"/>
  <c r="I78" i="1"/>
  <c r="K82" i="1" s="1"/>
  <c r="M78" i="1"/>
  <c r="N78" i="1"/>
  <c r="N308" i="1"/>
  <c r="M308" i="1"/>
  <c r="I308" i="1"/>
  <c r="K312" i="1" s="1"/>
  <c r="H308" i="1"/>
  <c r="G308" i="1"/>
  <c r="E308" i="1"/>
  <c r="D308" i="1"/>
  <c r="N250" i="1"/>
  <c r="M250" i="1"/>
  <c r="I250" i="1"/>
  <c r="K254" i="1" s="1"/>
  <c r="G250" i="1"/>
  <c r="E250" i="1"/>
  <c r="D250" i="1"/>
  <c r="N192" i="1"/>
  <c r="M192" i="1"/>
  <c r="I192" i="1"/>
  <c r="K196" i="1" s="1"/>
  <c r="H192" i="1"/>
  <c r="G192" i="1"/>
  <c r="E192" i="1"/>
  <c r="D192" i="1"/>
  <c r="I135" i="1"/>
  <c r="K139" i="1" s="1"/>
  <c r="H135" i="1"/>
  <c r="G135" i="1"/>
  <c r="E135" i="1"/>
  <c r="D135" i="1"/>
  <c r="N77" i="1"/>
  <c r="M77" i="1"/>
  <c r="I77" i="1"/>
  <c r="H77" i="1"/>
  <c r="G77" i="1"/>
  <c r="E77" i="1"/>
  <c r="D77" i="1"/>
  <c r="N307" i="1"/>
  <c r="M307" i="1"/>
  <c r="I307" i="1"/>
  <c r="H307" i="1"/>
  <c r="G307" i="1"/>
  <c r="E307" i="1"/>
  <c r="D307" i="1"/>
  <c r="N249" i="1"/>
  <c r="M249" i="1"/>
  <c r="I249" i="1"/>
  <c r="G249" i="1"/>
  <c r="E249" i="1"/>
  <c r="D249" i="1"/>
  <c r="I134" i="1"/>
  <c r="H134" i="1"/>
  <c r="G134" i="1"/>
  <c r="E134" i="1"/>
  <c r="D134" i="1"/>
  <c r="N76" i="1"/>
  <c r="M76" i="1"/>
  <c r="I76" i="1"/>
  <c r="H76" i="1"/>
  <c r="G76" i="1"/>
  <c r="E76" i="1"/>
  <c r="D76" i="1"/>
  <c r="N191" i="1"/>
  <c r="M191" i="1"/>
  <c r="I191" i="1"/>
  <c r="H191" i="1"/>
  <c r="G191" i="1"/>
  <c r="E191" i="1"/>
  <c r="D191" i="1"/>
  <c r="N306" i="1"/>
  <c r="M306" i="1"/>
  <c r="I306" i="1"/>
  <c r="H306" i="1"/>
  <c r="G306" i="1"/>
  <c r="E306" i="1"/>
  <c r="D306" i="1"/>
  <c r="N248" i="1"/>
  <c r="M248" i="1"/>
  <c r="I248" i="1"/>
  <c r="G248" i="1"/>
  <c r="E248" i="1"/>
  <c r="D248" i="1"/>
  <c r="N190" i="1"/>
  <c r="M190" i="1"/>
  <c r="I190" i="1"/>
  <c r="H190" i="1"/>
  <c r="G190" i="1"/>
  <c r="E190" i="1"/>
  <c r="D190" i="1"/>
  <c r="I133" i="1"/>
  <c r="H133" i="1"/>
  <c r="G133" i="1"/>
  <c r="E133" i="1"/>
  <c r="D133" i="1"/>
  <c r="N247" i="1"/>
  <c r="H189" i="1"/>
  <c r="E189" i="1"/>
  <c r="N189" i="1"/>
  <c r="H132" i="1"/>
  <c r="E132" i="1"/>
  <c r="D66" i="1"/>
  <c r="G66" i="1"/>
  <c r="I66" i="1"/>
  <c r="N305" i="1"/>
  <c r="M305" i="1"/>
  <c r="I305" i="1"/>
  <c r="H305" i="1"/>
  <c r="G305" i="1"/>
  <c r="E305" i="1"/>
  <c r="D305" i="1"/>
  <c r="M247" i="1"/>
  <c r="I247" i="1"/>
  <c r="G247" i="1"/>
  <c r="E247" i="1"/>
  <c r="D247" i="1"/>
  <c r="M189" i="1"/>
  <c r="I189" i="1"/>
  <c r="G189" i="1"/>
  <c r="D189" i="1"/>
  <c r="I132" i="1"/>
  <c r="G132" i="1"/>
  <c r="D132" i="1"/>
  <c r="N74" i="1"/>
  <c r="M74" i="1"/>
  <c r="I74" i="1"/>
  <c r="H74" i="1"/>
  <c r="G74" i="1"/>
  <c r="E74" i="1"/>
  <c r="D74" i="1"/>
  <c r="N16" i="1"/>
  <c r="I16" i="1"/>
  <c r="H16" i="1"/>
  <c r="G16" i="1"/>
  <c r="E16" i="1"/>
  <c r="D16" i="1"/>
  <c r="M72" i="1"/>
  <c r="D131" i="1"/>
  <c r="E131" i="1"/>
  <c r="G131" i="1"/>
  <c r="H131" i="1"/>
  <c r="I131" i="1"/>
  <c r="D73" i="1"/>
  <c r="E73" i="1"/>
  <c r="G73" i="1"/>
  <c r="H73" i="1"/>
  <c r="I73" i="1"/>
  <c r="D15" i="1"/>
  <c r="E15" i="1"/>
  <c r="G15" i="1"/>
  <c r="H15" i="1"/>
  <c r="I15" i="1"/>
  <c r="N15" i="1"/>
  <c r="D304" i="1"/>
  <c r="E304" i="1"/>
  <c r="G304" i="1"/>
  <c r="H304" i="1"/>
  <c r="I304" i="1"/>
  <c r="M304" i="1"/>
  <c r="N304" i="1"/>
  <c r="D246" i="1"/>
  <c r="E246" i="1"/>
  <c r="G246" i="1"/>
  <c r="I246" i="1"/>
  <c r="M246" i="1"/>
  <c r="N246" i="1"/>
  <c r="D188" i="1"/>
  <c r="E188" i="1"/>
  <c r="G188" i="1"/>
  <c r="H188" i="1"/>
  <c r="I188" i="1"/>
  <c r="M188" i="1"/>
  <c r="N188" i="1"/>
  <c r="D130" i="1"/>
  <c r="E130" i="1"/>
  <c r="G130" i="1"/>
  <c r="H130" i="1"/>
  <c r="I130" i="1"/>
  <c r="D72" i="1"/>
  <c r="E72" i="1"/>
  <c r="G72" i="1"/>
  <c r="H72" i="1"/>
  <c r="I72" i="1"/>
  <c r="N72" i="1"/>
  <c r="D14" i="1"/>
  <c r="E14" i="1"/>
  <c r="G14" i="1"/>
  <c r="H14" i="1"/>
  <c r="I14" i="1"/>
  <c r="N14" i="1"/>
  <c r="D303" i="1"/>
  <c r="E303" i="1"/>
  <c r="G303" i="1"/>
  <c r="H303" i="1"/>
  <c r="I303" i="1"/>
  <c r="M303" i="1"/>
  <c r="N303" i="1"/>
  <c r="D245" i="1"/>
  <c r="E245" i="1"/>
  <c r="G245" i="1"/>
  <c r="I245" i="1"/>
  <c r="J245" i="1" s="1"/>
  <c r="M245" i="1"/>
  <c r="N245" i="1"/>
  <c r="D187" i="1"/>
  <c r="E187" i="1"/>
  <c r="G187" i="1"/>
  <c r="H187" i="1"/>
  <c r="I187" i="1"/>
  <c r="M187" i="1"/>
  <c r="N187" i="1"/>
  <c r="H302" i="1"/>
  <c r="G302" i="1"/>
  <c r="E302" i="1"/>
  <c r="D302" i="1"/>
  <c r="N302" i="1"/>
  <c r="M302" i="1"/>
  <c r="N244" i="1"/>
  <c r="M244" i="1"/>
  <c r="H186" i="1"/>
  <c r="G186" i="1"/>
  <c r="E186" i="1"/>
  <c r="D186" i="1"/>
  <c r="N186" i="1"/>
  <c r="M186" i="1"/>
  <c r="H129" i="1"/>
  <c r="G129" i="1"/>
  <c r="E129" i="1"/>
  <c r="D129" i="1"/>
  <c r="H71" i="1"/>
  <c r="G71" i="1"/>
  <c r="E71" i="1"/>
  <c r="D71" i="1"/>
  <c r="N71" i="1"/>
  <c r="M71" i="1"/>
  <c r="H13" i="1"/>
  <c r="G13" i="1"/>
  <c r="G11" i="1"/>
  <c r="H11" i="1"/>
  <c r="I11" i="1"/>
  <c r="N11" i="1"/>
  <c r="G12" i="1"/>
  <c r="H12" i="1"/>
  <c r="I12" i="1"/>
  <c r="N12" i="1"/>
  <c r="I13" i="1"/>
  <c r="E13" i="1"/>
  <c r="D13" i="1"/>
  <c r="I302" i="1"/>
  <c r="I186" i="1"/>
  <c r="I129" i="1"/>
  <c r="J130" i="1" s="1"/>
  <c r="I71" i="1"/>
  <c r="H301" i="1"/>
  <c r="G301" i="1"/>
  <c r="E301" i="1"/>
  <c r="D301" i="1"/>
  <c r="N301" i="1"/>
  <c r="M301" i="1"/>
  <c r="G243" i="1"/>
  <c r="E243" i="1"/>
  <c r="D243" i="1"/>
  <c r="N243" i="1"/>
  <c r="M243" i="1"/>
  <c r="H185" i="1"/>
  <c r="G185" i="1"/>
  <c r="E185" i="1"/>
  <c r="D185" i="1"/>
  <c r="N185" i="1"/>
  <c r="M185" i="1"/>
  <c r="H128" i="1"/>
  <c r="G128" i="1"/>
  <c r="E128" i="1"/>
  <c r="D128" i="1"/>
  <c r="H70" i="1"/>
  <c r="G70" i="1"/>
  <c r="E70" i="1"/>
  <c r="D70" i="1"/>
  <c r="N70" i="1"/>
  <c r="M70" i="1"/>
  <c r="E12" i="1"/>
  <c r="D12" i="1"/>
  <c r="I301" i="1"/>
  <c r="I243" i="1"/>
  <c r="I185" i="1"/>
  <c r="I128" i="1"/>
  <c r="I70" i="1"/>
  <c r="N300" i="1"/>
  <c r="D300" i="1"/>
  <c r="E300" i="1"/>
  <c r="G300" i="1"/>
  <c r="H300" i="1"/>
  <c r="I300" i="1"/>
  <c r="M300" i="1"/>
  <c r="D242" i="1"/>
  <c r="E242" i="1"/>
  <c r="G242" i="1"/>
  <c r="I242" i="1"/>
  <c r="M242" i="1"/>
  <c r="N242" i="1"/>
  <c r="D184" i="1"/>
  <c r="E184" i="1"/>
  <c r="G184" i="1"/>
  <c r="H184" i="1"/>
  <c r="I184" i="1"/>
  <c r="M184" i="1"/>
  <c r="N184" i="1"/>
  <c r="D127" i="1"/>
  <c r="E127" i="1"/>
  <c r="G127" i="1"/>
  <c r="H127" i="1"/>
  <c r="I127" i="1"/>
  <c r="D69" i="1"/>
  <c r="E69" i="1"/>
  <c r="G69" i="1"/>
  <c r="H69" i="1"/>
  <c r="I69" i="1"/>
  <c r="M69" i="1"/>
  <c r="N69" i="1"/>
  <c r="D11" i="1"/>
  <c r="E11" i="1"/>
  <c r="D68" i="1"/>
  <c r="G68" i="1"/>
  <c r="I68" i="1"/>
  <c r="M68" i="1"/>
  <c r="D126" i="1"/>
  <c r="G126" i="1"/>
  <c r="I126" i="1"/>
  <c r="D183" i="1"/>
  <c r="G183" i="1"/>
  <c r="I183" i="1"/>
  <c r="M183" i="1"/>
  <c r="D241" i="1"/>
  <c r="G241" i="1"/>
  <c r="I241" i="1"/>
  <c r="M241" i="1"/>
  <c r="D299" i="1"/>
  <c r="G299" i="1"/>
  <c r="I299" i="1"/>
  <c r="M299" i="1"/>
  <c r="M298" i="1"/>
  <c r="I298" i="1"/>
  <c r="G298" i="1"/>
  <c r="D298" i="1"/>
  <c r="M240" i="1"/>
  <c r="I240" i="1"/>
  <c r="G240" i="1"/>
  <c r="D240" i="1"/>
  <c r="M182" i="1"/>
  <c r="I182" i="1"/>
  <c r="G182" i="1"/>
  <c r="D182" i="1"/>
  <c r="I125" i="1"/>
  <c r="G125" i="1"/>
  <c r="D125" i="1"/>
  <c r="M67" i="1"/>
  <c r="I67" i="1"/>
  <c r="G67" i="1"/>
  <c r="D67" i="1"/>
  <c r="M297" i="1"/>
  <c r="I297" i="1"/>
  <c r="G297" i="1"/>
  <c r="D297" i="1"/>
  <c r="M239" i="1"/>
  <c r="I239" i="1"/>
  <c r="G239" i="1"/>
  <c r="D239" i="1"/>
  <c r="M181" i="1"/>
  <c r="I181" i="1"/>
  <c r="G181" i="1"/>
  <c r="D181" i="1"/>
  <c r="I124" i="1"/>
  <c r="G124" i="1"/>
  <c r="D124" i="1"/>
  <c r="M66" i="1"/>
  <c r="I296" i="1"/>
  <c r="I238" i="1"/>
  <c r="I180" i="1"/>
  <c r="I123" i="1"/>
  <c r="I65" i="1"/>
  <c r="H19" i="1"/>
  <c r="K251" i="1" l="1"/>
  <c r="K252" i="1"/>
  <c r="J312" i="1"/>
  <c r="K315" i="1"/>
  <c r="J254" i="1"/>
  <c r="K257" i="1"/>
  <c r="J10" i="1"/>
  <c r="J196" i="1"/>
  <c r="K199" i="1"/>
  <c r="J139" i="1"/>
  <c r="K142" i="1"/>
  <c r="J82" i="1"/>
  <c r="J81" i="1"/>
  <c r="K81" i="1"/>
  <c r="I23" i="1"/>
  <c r="K85" i="1"/>
  <c r="K253" i="1"/>
  <c r="J128" i="1"/>
  <c r="J9" i="1"/>
  <c r="J252" i="1"/>
  <c r="E17" i="1"/>
  <c r="J124" i="1"/>
  <c r="K308" i="1"/>
  <c r="G18" i="1"/>
  <c r="K248" i="1"/>
  <c r="K300" i="1"/>
  <c r="J301" i="1"/>
  <c r="J308" i="1"/>
  <c r="K310" i="1"/>
  <c r="J297" i="1"/>
  <c r="J125" i="1"/>
  <c r="J303" i="1"/>
  <c r="K304" i="1"/>
  <c r="J300" i="1"/>
  <c r="J248" i="1"/>
  <c r="J302" i="1"/>
  <c r="E21" i="1"/>
  <c r="J181" i="1"/>
  <c r="J182" i="1"/>
  <c r="J299" i="1"/>
  <c r="K128" i="1"/>
  <c r="K12" i="1"/>
  <c r="J310" i="1"/>
  <c r="J8" i="1"/>
  <c r="K185" i="1"/>
  <c r="J243" i="1"/>
  <c r="G22" i="1"/>
  <c r="K136" i="1"/>
  <c r="K247" i="1"/>
  <c r="G20" i="1"/>
  <c r="J305" i="1"/>
  <c r="J193" i="1"/>
  <c r="G21" i="1"/>
  <c r="H22" i="1"/>
  <c r="J253" i="1"/>
  <c r="N17" i="1"/>
  <c r="K309" i="1"/>
  <c r="K307" i="1"/>
  <c r="K301" i="1"/>
  <c r="K311" i="1"/>
  <c r="J309" i="1"/>
  <c r="K242" i="1"/>
  <c r="K306" i="1"/>
  <c r="K302" i="1"/>
  <c r="K303" i="1"/>
  <c r="J250" i="1"/>
  <c r="J138" i="1"/>
  <c r="K245" i="1"/>
  <c r="J246" i="1"/>
  <c r="J195" i="1"/>
  <c r="J194" i="1"/>
  <c r="J137" i="1"/>
  <c r="J69" i="1"/>
  <c r="K137" i="1"/>
  <c r="J80" i="1"/>
  <c r="J68" i="1"/>
  <c r="K76" i="1"/>
  <c r="M22" i="1"/>
  <c r="G19" i="1"/>
  <c r="I18" i="1"/>
  <c r="K18" i="1" s="1"/>
  <c r="I22" i="1"/>
  <c r="E22" i="1"/>
  <c r="D18" i="1"/>
  <c r="K13" i="1"/>
  <c r="J66" i="1"/>
  <c r="N21" i="1"/>
  <c r="M21" i="1"/>
  <c r="J304" i="1"/>
  <c r="K305" i="1"/>
  <c r="J298" i="1"/>
  <c r="K249" i="1"/>
  <c r="J307" i="1"/>
  <c r="J306" i="1"/>
  <c r="J135" i="1"/>
  <c r="J239" i="1"/>
  <c r="J240" i="1"/>
  <c r="K138" i="1"/>
  <c r="J311" i="1"/>
  <c r="J129" i="1"/>
  <c r="J241" i="1"/>
  <c r="K187" i="1"/>
  <c r="J242" i="1"/>
  <c r="J249" i="1"/>
  <c r="K192" i="1"/>
  <c r="K80" i="1"/>
  <c r="K186" i="1"/>
  <c r="K190" i="1"/>
  <c r="J191" i="1"/>
  <c r="K69" i="1"/>
  <c r="J183" i="1"/>
  <c r="K243" i="1"/>
  <c r="K191" i="1"/>
  <c r="K246" i="1"/>
  <c r="J131" i="1"/>
  <c r="K194" i="1"/>
  <c r="K131" i="1"/>
  <c r="J133" i="1"/>
  <c r="J185" i="1"/>
  <c r="J187" i="1"/>
  <c r="K188" i="1"/>
  <c r="J189" i="1"/>
  <c r="K250" i="1"/>
  <c r="J247" i="1"/>
  <c r="J186" i="1"/>
  <c r="J184" i="1"/>
  <c r="K132" i="1"/>
  <c r="J251" i="1"/>
  <c r="K78" i="1"/>
  <c r="K133" i="1"/>
  <c r="J75" i="1"/>
  <c r="J190" i="1"/>
  <c r="J188" i="1"/>
  <c r="K129" i="1"/>
  <c r="K15" i="1"/>
  <c r="J14" i="1"/>
  <c r="J16" i="1"/>
  <c r="J134" i="1"/>
  <c r="J78" i="1"/>
  <c r="J192" i="1"/>
  <c r="J132" i="1"/>
  <c r="K184" i="1"/>
  <c r="K135" i="1"/>
  <c r="K195" i="1"/>
  <c r="K127" i="1"/>
  <c r="K189" i="1"/>
  <c r="K193" i="1"/>
  <c r="J136" i="1"/>
  <c r="J127" i="1"/>
  <c r="K72" i="1"/>
  <c r="K130" i="1"/>
  <c r="K79" i="1"/>
  <c r="K16" i="1"/>
  <c r="K134" i="1"/>
  <c r="K77" i="1"/>
  <c r="K73" i="1"/>
  <c r="J79" i="1"/>
  <c r="J126" i="1"/>
  <c r="K11" i="1"/>
  <c r="J70" i="1"/>
  <c r="K75" i="1"/>
  <c r="J76" i="1"/>
  <c r="J15" i="1"/>
  <c r="M20" i="1"/>
  <c r="J77" i="1"/>
  <c r="J74" i="1"/>
  <c r="D20" i="1"/>
  <c r="I19" i="1"/>
  <c r="K74" i="1"/>
  <c r="M19" i="1"/>
  <c r="J73" i="1"/>
  <c r="N22" i="1"/>
  <c r="K70" i="1"/>
  <c r="J72" i="1"/>
  <c r="K71" i="1"/>
  <c r="D21" i="1"/>
  <c r="J11" i="1"/>
  <c r="M18" i="1"/>
  <c r="E18" i="1"/>
  <c r="E20" i="1"/>
  <c r="I17" i="1"/>
  <c r="G17" i="1"/>
  <c r="H21" i="1"/>
  <c r="J71" i="1"/>
  <c r="I20" i="1"/>
  <c r="J67" i="1"/>
  <c r="J13" i="1"/>
  <c r="J12" i="1"/>
  <c r="K14" i="1"/>
  <c r="K23" i="1" l="1"/>
  <c r="J24" i="1"/>
  <c r="K27" i="1"/>
  <c r="K20" i="1"/>
  <c r="K24" i="1"/>
  <c r="J22" i="1"/>
  <c r="J23" i="1"/>
  <c r="K26" i="1"/>
  <c r="J18" i="1"/>
  <c r="K22" i="1"/>
  <c r="K21" i="1"/>
  <c r="J21" i="1"/>
  <c r="J17" i="1"/>
  <c r="K17" i="1"/>
  <c r="J19" i="1"/>
  <c r="K19" i="1"/>
  <c r="J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（本省データ未掲載）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（本省データ未掲載）
</t>
        </r>
      </text>
    </comment>
    <comment ref="B6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（本省データ未掲載）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6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（本省データ未掲載）
</t>
        </r>
      </text>
    </comment>
    <comment ref="B123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（本省データ未確認）</t>
        </r>
      </text>
    </comment>
    <comment ref="B124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（本省データ未確認）</t>
        </r>
      </text>
    </comment>
    <comment ref="B18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（本省データ未確認）</t>
        </r>
      </text>
    </comment>
    <comment ref="B18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（本省データ未確認）</t>
        </r>
      </text>
    </comment>
    <comment ref="B238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（本省データ未確認）</t>
        </r>
      </text>
    </comment>
    <comment ref="B239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（本省データ未確認）</t>
        </r>
      </text>
    </comment>
    <comment ref="B296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（本省データ未確認）</t>
        </r>
      </text>
    </comment>
    <comment ref="B297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（本省データ未確認）</t>
        </r>
      </text>
    </comment>
  </commentList>
</comments>
</file>

<file path=xl/sharedStrings.xml><?xml version="1.0" encoding="utf-8"?>
<sst xmlns="http://schemas.openxmlformats.org/spreadsheetml/2006/main" count="550" uniqueCount="80">
  <si>
    <t>新潟県</t>
    <rPh sb="0" eb="3">
      <t>ニイガタケン</t>
    </rPh>
    <phoneticPr fontId="2"/>
  </si>
  <si>
    <t>（年間伸び率）</t>
    <rPh sb="1" eb="3">
      <t>ネンカン</t>
    </rPh>
    <rPh sb="3" eb="4">
      <t>ノ</t>
    </rPh>
    <rPh sb="5" eb="6">
      <t>リツ</t>
    </rPh>
    <phoneticPr fontId="2"/>
  </si>
  <si>
    <t>全国</t>
    <rPh sb="0" eb="2">
      <t>ゼンコク</t>
    </rPh>
    <phoneticPr fontId="2"/>
  </si>
  <si>
    <t>長野県</t>
    <rPh sb="0" eb="3">
      <t>ナガノケン</t>
    </rPh>
    <phoneticPr fontId="2"/>
  </si>
  <si>
    <t>管内</t>
    <rPh sb="0" eb="2">
      <t>カンナイ</t>
    </rPh>
    <phoneticPr fontId="2"/>
  </si>
  <si>
    <t>区分</t>
    <rPh sb="0" eb="2">
      <t>クブン</t>
    </rPh>
    <phoneticPr fontId="2"/>
  </si>
  <si>
    <t>対前期増減</t>
    <rPh sb="0" eb="1">
      <t>タイ</t>
    </rPh>
    <rPh sb="1" eb="3">
      <t>ゼンキ</t>
    </rPh>
    <rPh sb="3" eb="5">
      <t>ゾウゲン</t>
    </rPh>
    <phoneticPr fontId="2"/>
  </si>
  <si>
    <t>ブロードバンドサービス全体の契約数</t>
    <rPh sb="11" eb="13">
      <t>ゼンタイ</t>
    </rPh>
    <rPh sb="14" eb="16">
      <t>ケイヤク</t>
    </rPh>
    <phoneticPr fontId="2"/>
  </si>
  <si>
    <t>ＦＴＴＨアクセスサービスの契約数</t>
    <phoneticPr fontId="2"/>
  </si>
  <si>
    <t>ＤＳＬアクセスサービスの契約数（有線放送電話を含む。）</t>
    <rPh sb="16" eb="18">
      <t>ユウセン</t>
    </rPh>
    <rPh sb="18" eb="20">
      <t>ホウソウ</t>
    </rPh>
    <rPh sb="20" eb="22">
      <t>デンワ</t>
    </rPh>
    <rPh sb="23" eb="24">
      <t>フク</t>
    </rPh>
    <phoneticPr fontId="2"/>
  </si>
  <si>
    <t>ＣＡＴＶアクセスサービスの契約数</t>
    <phoneticPr fontId="2"/>
  </si>
  <si>
    <t>契約数</t>
    <rPh sb="0" eb="3">
      <t>ケイヤクスウ</t>
    </rPh>
    <phoneticPr fontId="2"/>
  </si>
  <si>
    <t>契約数</t>
    <phoneticPr fontId="2"/>
  </si>
  <si>
    <t>管内ブロードバンドサービスの契約数の推移（表）</t>
    <rPh sb="0" eb="2">
      <t>カンナイ</t>
    </rPh>
    <rPh sb="14" eb="16">
      <t>ケイヤク</t>
    </rPh>
    <rPh sb="21" eb="22">
      <t>ヒョウ</t>
    </rPh>
    <phoneticPr fontId="2"/>
  </si>
  <si>
    <t>ＦＷＡアクセスサービスの契約数</t>
    <phoneticPr fontId="2"/>
  </si>
  <si>
    <t>ＢＷＡアクセスサービスの契約数</t>
    <phoneticPr fontId="2"/>
  </si>
  <si>
    <r>
      <t>H25.3末</t>
    </r>
    <r>
      <rPr>
        <sz val="11"/>
        <rFont val="ＭＳ Ｐゴシック"/>
        <family val="3"/>
        <charset val="128"/>
      </rPr>
      <t/>
    </r>
    <rPh sb="5" eb="6">
      <t>マツ</t>
    </rPh>
    <phoneticPr fontId="2"/>
  </si>
  <si>
    <r>
      <t>H25.6末</t>
    </r>
    <r>
      <rPr>
        <sz val="11"/>
        <rFont val="ＭＳ Ｐゴシック"/>
        <family val="3"/>
        <charset val="128"/>
      </rPr>
      <t/>
    </r>
    <rPh sb="5" eb="6">
      <t>マツ</t>
    </rPh>
    <phoneticPr fontId="2"/>
  </si>
  <si>
    <t>H24.6末</t>
    <rPh sb="5" eb="6">
      <t>マツ</t>
    </rPh>
    <phoneticPr fontId="2"/>
  </si>
  <si>
    <t>H24.9末</t>
    <rPh sb="5" eb="6">
      <t>マツ</t>
    </rPh>
    <phoneticPr fontId="2"/>
  </si>
  <si>
    <t>H24.12末</t>
    <rPh sb="6" eb="7">
      <t>マツ</t>
    </rPh>
    <phoneticPr fontId="2"/>
  </si>
  <si>
    <t>ＣＡＴＶアクセスサービス（ケーブルテレビ回線でネットワークに接続するアクセスサービス）</t>
    <phoneticPr fontId="2"/>
  </si>
  <si>
    <t>ＦＷＡアクセスサービス（固定された利用者端末を無線でネットワークに接続するアクセスサービス）</t>
    <phoneticPr fontId="2"/>
  </si>
  <si>
    <t>ＤＳＬアクセスサービス（電話回線（メタル回線）でネットワークに接続するアクセスサービス（ADSL等））</t>
    <phoneticPr fontId="2"/>
  </si>
  <si>
    <r>
      <t>H25.9末</t>
    </r>
    <r>
      <rPr>
        <sz val="11"/>
        <rFont val="ＭＳ Ｐゴシック"/>
        <family val="3"/>
        <charset val="128"/>
      </rPr>
      <t/>
    </r>
    <rPh sb="5" eb="6">
      <t>マツ</t>
    </rPh>
    <phoneticPr fontId="2"/>
  </si>
  <si>
    <r>
      <t>H25.12末</t>
    </r>
    <r>
      <rPr>
        <sz val="11"/>
        <rFont val="ＭＳ Ｐゴシック"/>
        <family val="3"/>
        <charset val="128"/>
      </rPr>
      <t/>
    </r>
    <rPh sb="6" eb="7">
      <t>マツ</t>
    </rPh>
    <phoneticPr fontId="2"/>
  </si>
  <si>
    <r>
      <t>H26.3末</t>
    </r>
    <r>
      <rPr>
        <sz val="11"/>
        <rFont val="ＭＳ Ｐゴシック"/>
        <family val="3"/>
        <charset val="128"/>
      </rPr>
      <t/>
    </r>
    <rPh sb="5" eb="6">
      <t>マツ</t>
    </rPh>
    <phoneticPr fontId="2"/>
  </si>
  <si>
    <r>
      <t>H26.6末</t>
    </r>
    <r>
      <rPr>
        <sz val="11"/>
        <rFont val="ＭＳ Ｐゴシック"/>
        <family val="3"/>
        <charset val="128"/>
      </rPr>
      <t/>
    </r>
    <rPh sb="5" eb="6">
      <t>マツ</t>
    </rPh>
    <phoneticPr fontId="2"/>
  </si>
  <si>
    <r>
      <t>H26.9末</t>
    </r>
    <r>
      <rPr>
        <sz val="11"/>
        <rFont val="ＭＳ Ｐゴシック"/>
        <family val="3"/>
        <charset val="128"/>
      </rPr>
      <t/>
    </r>
    <rPh sb="5" eb="6">
      <t>マツ</t>
    </rPh>
    <phoneticPr fontId="2"/>
  </si>
  <si>
    <r>
      <t>H26.12末</t>
    </r>
    <r>
      <rPr>
        <sz val="11"/>
        <rFont val="ＭＳ Ｐゴシック"/>
        <family val="3"/>
        <charset val="128"/>
      </rPr>
      <t/>
    </r>
    <rPh sb="6" eb="7">
      <t>マツ</t>
    </rPh>
    <phoneticPr fontId="2"/>
  </si>
  <si>
    <r>
      <t>H27.3末</t>
    </r>
    <r>
      <rPr>
        <sz val="11"/>
        <rFont val="ＭＳ Ｐゴシック"/>
        <family val="3"/>
        <charset val="128"/>
      </rPr>
      <t/>
    </r>
    <rPh sb="5" eb="6">
      <t>マツ</t>
    </rPh>
    <phoneticPr fontId="2"/>
  </si>
  <si>
    <r>
      <t>H27.6末</t>
    </r>
    <r>
      <rPr>
        <sz val="11"/>
        <rFont val="ＭＳ Ｐゴシック"/>
        <family val="3"/>
        <charset val="128"/>
      </rPr>
      <t/>
    </r>
    <rPh sb="5" eb="6">
      <t>マツ</t>
    </rPh>
    <phoneticPr fontId="2"/>
  </si>
  <si>
    <r>
      <t>H27.9末</t>
    </r>
    <r>
      <rPr>
        <sz val="11"/>
        <rFont val="ＭＳ Ｐゴシック"/>
        <family val="3"/>
        <charset val="128"/>
      </rPr>
      <t/>
    </r>
    <rPh sb="5" eb="6">
      <t>マツ</t>
    </rPh>
    <phoneticPr fontId="2"/>
  </si>
  <si>
    <r>
      <t>H27.12末</t>
    </r>
    <r>
      <rPr>
        <sz val="11"/>
        <rFont val="ＭＳ Ｐゴシック"/>
        <family val="3"/>
        <charset val="128"/>
      </rPr>
      <t/>
    </r>
    <rPh sb="6" eb="7">
      <t>マツ</t>
    </rPh>
    <phoneticPr fontId="2"/>
  </si>
  <si>
    <t>H28.3末</t>
    <rPh sb="5" eb="6">
      <t>マツ</t>
    </rPh>
    <phoneticPr fontId="2"/>
  </si>
  <si>
    <t>H28.6末</t>
    <rPh sb="5" eb="6">
      <t>マツ</t>
    </rPh>
    <phoneticPr fontId="2"/>
  </si>
  <si>
    <t>H28.9末</t>
    <rPh sb="5" eb="6">
      <t>マツ</t>
    </rPh>
    <phoneticPr fontId="2"/>
  </si>
  <si>
    <t>H28.12末</t>
    <rPh sb="6" eb="7">
      <t>マツ</t>
    </rPh>
    <phoneticPr fontId="2"/>
  </si>
  <si>
    <r>
      <t>H29.3末</t>
    </r>
    <r>
      <rPr>
        <sz val="11"/>
        <rFont val="ＭＳ Ｐゴシック"/>
        <family val="3"/>
        <charset val="128"/>
      </rPr>
      <t/>
    </r>
    <rPh sb="5" eb="6">
      <t>マツ</t>
    </rPh>
    <phoneticPr fontId="2"/>
  </si>
  <si>
    <t>H29.6末</t>
    <phoneticPr fontId="2"/>
  </si>
  <si>
    <t>ＦＴＴＨアクセスサービス（光ファイバー回線でネットワークに接続するアクセスサービス（集合住宅内等において、一部に電話回線を利用するVDSL等を含む））</t>
    <phoneticPr fontId="2"/>
  </si>
  <si>
    <t>H29.9末</t>
    <phoneticPr fontId="2"/>
  </si>
  <si>
    <t>H29.12末</t>
    <phoneticPr fontId="2"/>
  </si>
  <si>
    <t>H29.12末</t>
    <phoneticPr fontId="2"/>
  </si>
  <si>
    <t>-</t>
  </si>
  <si>
    <t>-</t>
    <phoneticPr fontId="2"/>
  </si>
  <si>
    <t>ＢＷＡアクセスサービス（2.5GHz帯を使用する広帯域移動無線アクセスシステムでネットワークに接続するアクセスサービス）</t>
    <phoneticPr fontId="2"/>
  </si>
  <si>
    <t>H30.3末</t>
    <phoneticPr fontId="2"/>
  </si>
  <si>
    <t>契約数</t>
  </si>
  <si>
    <t>H30.6末</t>
    <phoneticPr fontId="2"/>
  </si>
  <si>
    <t>H30.6末</t>
    <phoneticPr fontId="2"/>
  </si>
  <si>
    <t>H30.9末</t>
    <phoneticPr fontId="2"/>
  </si>
  <si>
    <t>ブロードバンドサービスの全体【(ＦＴＴＨ＋ＣＡＴＶ＋ＤＳＬ＋無線（ＦＷＡ、ＢＷＡ）】※</t>
    <rPh sb="12" eb="14">
      <t>ゼンタイ</t>
    </rPh>
    <phoneticPr fontId="2"/>
  </si>
  <si>
    <t>H30.12末</t>
    <phoneticPr fontId="2"/>
  </si>
  <si>
    <t>H31.3末</t>
    <phoneticPr fontId="2"/>
  </si>
  <si>
    <t>R01.6末</t>
    <rPh sb="5" eb="6">
      <t>マツ</t>
    </rPh>
    <phoneticPr fontId="2"/>
  </si>
  <si>
    <t>R01.9末</t>
    <rPh sb="5" eb="6">
      <t>マツ</t>
    </rPh>
    <phoneticPr fontId="2"/>
  </si>
  <si>
    <t>R01.12末</t>
    <rPh sb="6" eb="7">
      <t>マツ</t>
    </rPh>
    <phoneticPr fontId="2"/>
  </si>
  <si>
    <t>R02.3末</t>
    <rPh sb="5" eb="6">
      <t>マツ</t>
    </rPh>
    <phoneticPr fontId="2"/>
  </si>
  <si>
    <t>R02.6末</t>
    <rPh sb="5" eb="6">
      <t>マツ</t>
    </rPh>
    <phoneticPr fontId="2"/>
  </si>
  <si>
    <t>R02.9末</t>
    <rPh sb="5" eb="6">
      <t>マツ</t>
    </rPh>
    <phoneticPr fontId="2"/>
  </si>
  <si>
    <t>R02.12末</t>
    <rPh sb="6" eb="7">
      <t>マツ</t>
    </rPh>
    <phoneticPr fontId="2"/>
  </si>
  <si>
    <t>R03.3末</t>
    <rPh sb="5" eb="6">
      <t>マツ</t>
    </rPh>
    <phoneticPr fontId="2"/>
  </si>
  <si>
    <t>R03.6末</t>
    <rPh sb="5" eb="6">
      <t>マツ</t>
    </rPh>
    <phoneticPr fontId="2"/>
  </si>
  <si>
    <t>R03.9末</t>
    <rPh sb="5" eb="6">
      <t>マツ</t>
    </rPh>
    <phoneticPr fontId="2"/>
  </si>
  <si>
    <t>R03.12末</t>
    <rPh sb="6" eb="7">
      <t>マツ</t>
    </rPh>
    <phoneticPr fontId="2"/>
  </si>
  <si>
    <t>R04.3末</t>
    <rPh sb="5" eb="6">
      <t>マツ</t>
    </rPh>
    <phoneticPr fontId="2"/>
  </si>
  <si>
    <t>R04.6末</t>
    <rPh sb="5" eb="6">
      <t>マツ</t>
    </rPh>
    <phoneticPr fontId="2"/>
  </si>
  <si>
    <t>R04.9末</t>
    <rPh sb="5" eb="6">
      <t>マツ</t>
    </rPh>
    <phoneticPr fontId="2"/>
  </si>
  <si>
    <t>R04.12末</t>
    <rPh sb="6" eb="7">
      <t>マツ</t>
    </rPh>
    <phoneticPr fontId="2"/>
  </si>
  <si>
    <t>R05.3末</t>
    <rPh sb="5" eb="6">
      <t>マツ</t>
    </rPh>
    <phoneticPr fontId="2"/>
  </si>
  <si>
    <t>R05.6末</t>
    <rPh sb="5" eb="6">
      <t>マツ</t>
    </rPh>
    <phoneticPr fontId="2"/>
  </si>
  <si>
    <t>R05.9末</t>
    <rPh sb="5" eb="6">
      <t>マツ</t>
    </rPh>
    <phoneticPr fontId="2"/>
  </si>
  <si>
    <t>R05.12末</t>
    <rPh sb="6" eb="7">
      <t>マツ</t>
    </rPh>
    <phoneticPr fontId="2"/>
  </si>
  <si>
    <t>R06.3末</t>
    <rPh sb="5" eb="6">
      <t>マツ</t>
    </rPh>
    <phoneticPr fontId="2"/>
  </si>
  <si>
    <t>R06.6末</t>
    <rPh sb="5" eb="6">
      <t>マツ</t>
    </rPh>
    <phoneticPr fontId="2"/>
  </si>
  <si>
    <t>R06.9末</t>
    <rPh sb="5" eb="6">
      <t>マツ</t>
    </rPh>
    <phoneticPr fontId="2"/>
  </si>
  <si>
    <t>R06.12末</t>
    <rPh sb="6" eb="7">
      <t>マツ</t>
    </rPh>
    <phoneticPr fontId="2"/>
  </si>
  <si>
    <t>※　一部の契約数について、事業者報告に修正が生じたため、修正となりました。なお、修正箇所には下線が付してあります。</t>
  </si>
  <si>
    <t>R07.3末</t>
    <rPh sb="5" eb="6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</si>
</sst>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.0%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.5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2"/>
      <name val="ＭＳ Ｐゴシック"/>
      <family val="3"/>
      <charset val="128"/>
    </font>
    <font>
      <u/>
      <sz val="12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41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6" borderId="10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0" borderId="1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12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/>
    <xf numFmtId="0" fontId="1" fillId="0" borderId="0"/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1" fillId="0" borderId="0">
      <alignment vertical="center"/>
    </xf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7" borderId="0" applyNumberFormat="0" applyBorder="0" applyAlignment="0" applyProtection="0">
      <alignment vertical="center"/>
    </xf>
  </cellStyleXfs>
  <cellXfs count="54">
    <xf numFmtId="0" fontId="0" fillId="0" borderId="0" xfId="0"/>
    <xf numFmtId="38" fontId="6" fillId="24" borderId="1" xfId="1" applyFont="1" applyFill="1" applyBorder="1" applyAlignment="1">
      <alignment vertical="center"/>
    </xf>
    <xf numFmtId="177" fontId="6" fillId="24" borderId="1" xfId="1" applyNumberFormat="1" applyFont="1" applyFill="1" applyBorder="1" applyAlignment="1">
      <alignment vertical="center"/>
    </xf>
    <xf numFmtId="176" fontId="6" fillId="24" borderId="1" xfId="5" applyNumberFormat="1" applyFont="1" applyFill="1" applyBorder="1">
      <alignment vertical="center"/>
    </xf>
    <xf numFmtId="38" fontId="1" fillId="24" borderId="0" xfId="1" applyFont="1" applyFill="1" applyAlignment="1">
      <alignment vertical="center"/>
    </xf>
    <xf numFmtId="38" fontId="3" fillId="24" borderId="1" xfId="1" applyFont="1" applyFill="1" applyBorder="1" applyAlignment="1">
      <alignment horizontal="center" vertical="center"/>
    </xf>
    <xf numFmtId="177" fontId="3" fillId="24" borderId="1" xfId="1" applyNumberFormat="1" applyFont="1" applyFill="1" applyBorder="1" applyAlignment="1">
      <alignment horizontal="center" vertical="center"/>
    </xf>
    <xf numFmtId="177" fontId="6" fillId="24" borderId="1" xfId="1" applyNumberFormat="1" applyFont="1" applyFill="1" applyBorder="1" applyAlignment="1">
      <alignment horizontal="right" vertical="center"/>
    </xf>
    <xf numFmtId="38" fontId="6" fillId="24" borderId="1" xfId="1" applyFont="1" applyFill="1" applyBorder="1" applyAlignment="1">
      <alignment horizontal="right" vertical="center"/>
    </xf>
    <xf numFmtId="176" fontId="6" fillId="24" borderId="1" xfId="4" applyNumberFormat="1" applyFont="1" applyFill="1" applyBorder="1">
      <alignment vertical="center"/>
    </xf>
    <xf numFmtId="38" fontId="1" fillId="24" borderId="0" xfId="1" applyFont="1" applyFill="1" applyBorder="1" applyAlignment="1">
      <alignment vertical="center"/>
    </xf>
    <xf numFmtId="177" fontId="1" fillId="24" borderId="0" xfId="1" applyNumberFormat="1" applyFont="1" applyFill="1" applyBorder="1" applyAlignment="1">
      <alignment vertical="center"/>
    </xf>
    <xf numFmtId="176" fontId="6" fillId="24" borderId="1" xfId="3" quotePrefix="1" applyNumberFormat="1" applyFont="1" applyFill="1" applyBorder="1">
      <alignment vertical="center"/>
    </xf>
    <xf numFmtId="176" fontId="6" fillId="24" borderId="0" xfId="5" applyNumberFormat="1" applyFont="1" applyFill="1" applyBorder="1">
      <alignment vertical="center"/>
    </xf>
    <xf numFmtId="176" fontId="6" fillId="24" borderId="0" xfId="3" quotePrefix="1" applyNumberFormat="1" applyFont="1" applyFill="1" applyBorder="1">
      <alignment vertical="center"/>
    </xf>
    <xf numFmtId="38" fontId="6" fillId="24" borderId="0" xfId="1" applyFont="1" applyFill="1" applyBorder="1" applyAlignment="1">
      <alignment vertical="center"/>
    </xf>
    <xf numFmtId="177" fontId="6" fillId="24" borderId="0" xfId="1" applyNumberFormat="1" applyFont="1" applyFill="1" applyBorder="1" applyAlignment="1">
      <alignment vertical="center"/>
    </xf>
    <xf numFmtId="9" fontId="6" fillId="24" borderId="1" xfId="1" applyNumberFormat="1" applyFont="1" applyFill="1" applyBorder="1" applyAlignment="1">
      <alignment horizontal="right" vertical="center"/>
    </xf>
    <xf numFmtId="9" fontId="6" fillId="24" borderId="1" xfId="1" applyNumberFormat="1" applyFont="1" applyFill="1" applyBorder="1" applyAlignment="1">
      <alignment vertical="center"/>
    </xf>
    <xf numFmtId="177" fontId="1" fillId="24" borderId="0" xfId="1" applyNumberFormat="1" applyFont="1" applyFill="1" applyAlignment="1">
      <alignment vertical="center"/>
    </xf>
    <xf numFmtId="38" fontId="29" fillId="24" borderId="1" xfId="1" applyFont="1" applyFill="1" applyBorder="1" applyAlignment="1">
      <alignment vertical="center"/>
    </xf>
    <xf numFmtId="38" fontId="29" fillId="24" borderId="0" xfId="1" applyFont="1" applyFill="1" applyBorder="1" applyAlignment="1">
      <alignment vertical="center"/>
    </xf>
    <xf numFmtId="0" fontId="1" fillId="24" borderId="0" xfId="0" applyFont="1" applyFill="1" applyBorder="1" applyAlignment="1">
      <alignment vertical="center" wrapText="1"/>
    </xf>
    <xf numFmtId="38" fontId="6" fillId="24" borderId="8" xfId="1" applyFont="1" applyFill="1" applyBorder="1" applyAlignment="1">
      <alignment vertical="center"/>
    </xf>
    <xf numFmtId="176" fontId="6" fillId="24" borderId="8" xfId="4" applyNumberFormat="1" applyFont="1" applyFill="1" applyBorder="1">
      <alignment vertical="center"/>
    </xf>
    <xf numFmtId="177" fontId="6" fillId="24" borderId="8" xfId="1" applyNumberFormat="1" applyFont="1" applyFill="1" applyBorder="1" applyAlignment="1">
      <alignment vertical="center"/>
    </xf>
    <xf numFmtId="176" fontId="6" fillId="24" borderId="8" xfId="5" applyNumberFormat="1" applyFont="1" applyFill="1" applyBorder="1">
      <alignment vertical="center"/>
    </xf>
    <xf numFmtId="176" fontId="6" fillId="24" borderId="0" xfId="4" applyNumberFormat="1" applyFont="1" applyFill="1" applyBorder="1">
      <alignment vertical="center"/>
    </xf>
    <xf numFmtId="38" fontId="5" fillId="24" borderId="0" xfId="1" applyFont="1" applyFill="1" applyAlignment="1">
      <alignment horizontal="center" vertical="center" wrapText="1"/>
    </xf>
    <xf numFmtId="38" fontId="4" fillId="24" borderId="0" xfId="1" applyFont="1" applyFill="1" applyAlignment="1">
      <alignment horizontal="center" vertical="center" wrapText="1"/>
    </xf>
    <xf numFmtId="176" fontId="30" fillId="24" borderId="1" xfId="5" applyNumberFormat="1" applyFont="1" applyFill="1" applyBorder="1">
      <alignment vertical="center"/>
    </xf>
    <xf numFmtId="38" fontId="30" fillId="24" borderId="1" xfId="1" applyFont="1" applyFill="1" applyBorder="1" applyAlignment="1">
      <alignment vertical="center"/>
    </xf>
    <xf numFmtId="176" fontId="30" fillId="0" borderId="1" xfId="5" applyNumberFormat="1" applyFont="1" applyBorder="1">
      <alignment vertical="center"/>
    </xf>
    <xf numFmtId="176" fontId="6" fillId="0" borderId="1" xfId="5" applyNumberFormat="1" applyFont="1" applyBorder="1">
      <alignment vertical="center"/>
    </xf>
    <xf numFmtId="176" fontId="30" fillId="0" borderId="0" xfId="5" applyNumberFormat="1" applyFont="1" applyBorder="1">
      <alignment vertical="center"/>
    </xf>
    <xf numFmtId="176" fontId="6" fillId="0" borderId="0" xfId="5" applyNumberFormat="1" applyFont="1" applyBorder="1">
      <alignment vertical="center"/>
    </xf>
    <xf numFmtId="38" fontId="31" fillId="24" borderId="1" xfId="1" applyFont="1" applyFill="1" applyBorder="1" applyAlignment="1">
      <alignment vertical="center"/>
    </xf>
    <xf numFmtId="38" fontId="30" fillId="0" borderId="1" xfId="6" applyFont="1" applyFill="1" applyBorder="1" applyAlignment="1">
      <alignment vertical="center"/>
    </xf>
    <xf numFmtId="176" fontId="6" fillId="0" borderId="1" xfId="5" applyNumberFormat="1" applyFont="1" applyFill="1" applyBorder="1">
      <alignment vertical="center"/>
    </xf>
    <xf numFmtId="176" fontId="30" fillId="24" borderId="1" xfId="3" quotePrefix="1" applyNumberFormat="1" applyFont="1" applyFill="1" applyBorder="1">
      <alignment vertical="center"/>
    </xf>
    <xf numFmtId="38" fontId="6" fillId="24" borderId="4" xfId="1" applyFont="1" applyFill="1" applyBorder="1" applyAlignment="1">
      <alignment horizontal="center" vertical="center"/>
    </xf>
    <xf numFmtId="38" fontId="6" fillId="24" borderId="5" xfId="1" applyFont="1" applyFill="1" applyBorder="1" applyAlignment="1">
      <alignment horizontal="center" vertical="center"/>
    </xf>
    <xf numFmtId="38" fontId="6" fillId="24" borderId="6" xfId="1" applyFont="1" applyFill="1" applyBorder="1" applyAlignment="1">
      <alignment horizontal="center" vertical="center"/>
    </xf>
    <xf numFmtId="38" fontId="6" fillId="24" borderId="2" xfId="1" applyFont="1" applyFill="1" applyBorder="1" applyAlignment="1">
      <alignment horizontal="center" vertical="center"/>
    </xf>
    <xf numFmtId="38" fontId="6" fillId="24" borderId="3" xfId="1" applyFont="1" applyFill="1" applyBorder="1" applyAlignment="1">
      <alignment horizontal="center" vertical="center"/>
    </xf>
    <xf numFmtId="38" fontId="6" fillId="24" borderId="7" xfId="1" applyFont="1" applyFill="1" applyBorder="1" applyAlignment="1">
      <alignment horizontal="center" vertical="center"/>
    </xf>
    <xf numFmtId="0" fontId="6" fillId="24" borderId="3" xfId="0" applyFont="1" applyFill="1" applyBorder="1" applyAlignment="1">
      <alignment horizontal="center" vertical="center"/>
    </xf>
    <xf numFmtId="0" fontId="6" fillId="24" borderId="7" xfId="0" applyFont="1" applyFill="1" applyBorder="1" applyAlignment="1">
      <alignment horizontal="center" vertical="center"/>
    </xf>
    <xf numFmtId="38" fontId="7" fillId="24" borderId="0" xfId="1" applyFont="1" applyFill="1" applyBorder="1" applyAlignment="1">
      <alignment horizontal="left" vertical="center"/>
    </xf>
    <xf numFmtId="38" fontId="7" fillId="24" borderId="0" xfId="1" applyFont="1" applyFill="1" applyAlignment="1">
      <alignment horizontal="left" vertical="center"/>
    </xf>
    <xf numFmtId="38" fontId="7" fillId="24" borderId="8" xfId="1" applyFont="1" applyFill="1" applyBorder="1" applyAlignment="1">
      <alignment horizontal="left" vertical="center"/>
    </xf>
    <xf numFmtId="38" fontId="5" fillId="24" borderId="0" xfId="1" applyFont="1" applyFill="1" applyAlignment="1">
      <alignment horizontal="center" vertical="center" wrapText="1"/>
    </xf>
    <xf numFmtId="38" fontId="4" fillId="24" borderId="0" xfId="1" applyFont="1" applyFill="1" applyAlignment="1">
      <alignment horizontal="center" vertical="center" wrapText="1"/>
    </xf>
    <xf numFmtId="38" fontId="7" fillId="24" borderId="8" xfId="1" applyFont="1" applyFill="1" applyBorder="1" applyAlignment="1">
      <alignment horizontal="left" vertical="center" wrapText="1"/>
    </xf>
  </cellXfs>
  <cellStyles count="741">
    <cellStyle name="20% - アクセント 1 2" xfId="7" xr:uid="{00000000-0005-0000-0000-000036000000}"/>
    <cellStyle name="20% - アクセント 2 2" xfId="8" xr:uid="{00000000-0005-0000-0000-000037000000}"/>
    <cellStyle name="20% - アクセント 3 2" xfId="9" xr:uid="{00000000-0005-0000-0000-000038000000}"/>
    <cellStyle name="20% - アクセント 4 2" xfId="10" xr:uid="{00000000-0005-0000-0000-000039000000}"/>
    <cellStyle name="20% - アクセント 5 2" xfId="11" xr:uid="{00000000-0005-0000-0000-00003A000000}"/>
    <cellStyle name="20% - アクセント 6 2" xfId="12" xr:uid="{00000000-0005-0000-0000-00003B000000}"/>
    <cellStyle name="40% - アクセント 1 2" xfId="13" xr:uid="{00000000-0005-0000-0000-00003C000000}"/>
    <cellStyle name="40% - アクセント 2 2" xfId="14" xr:uid="{00000000-0005-0000-0000-00003D000000}"/>
    <cellStyle name="40% - アクセント 3 2" xfId="15" xr:uid="{00000000-0005-0000-0000-00003E000000}"/>
    <cellStyle name="40% - アクセント 4 2" xfId="16" xr:uid="{00000000-0005-0000-0000-00003F000000}"/>
    <cellStyle name="40% - アクセント 5 2" xfId="17" xr:uid="{00000000-0005-0000-0000-000040000000}"/>
    <cellStyle name="40% - アクセント 6 2" xfId="18" xr:uid="{00000000-0005-0000-0000-000041000000}"/>
    <cellStyle name="60% - アクセント 1 2" xfId="19" xr:uid="{00000000-0005-0000-0000-000042000000}"/>
    <cellStyle name="60% - アクセント 2 2" xfId="20" xr:uid="{00000000-0005-0000-0000-000043000000}"/>
    <cellStyle name="60% - アクセント 3 2" xfId="21" xr:uid="{00000000-0005-0000-0000-000044000000}"/>
    <cellStyle name="60% - アクセント 4 2" xfId="22" xr:uid="{00000000-0005-0000-0000-000045000000}"/>
    <cellStyle name="60% - アクセント 5 2" xfId="23" xr:uid="{00000000-0005-0000-0000-000046000000}"/>
    <cellStyle name="60% - アクセント 6 2" xfId="24" xr:uid="{00000000-0005-0000-0000-000047000000}"/>
    <cellStyle name="アクセント 1 2" xfId="25" xr:uid="{00000000-0005-0000-0000-000048000000}"/>
    <cellStyle name="アクセント 2 2" xfId="26" xr:uid="{00000000-0005-0000-0000-000049000000}"/>
    <cellStyle name="アクセント 3 2" xfId="27" xr:uid="{00000000-0005-0000-0000-00004A000000}"/>
    <cellStyle name="アクセント 4 2" xfId="28" xr:uid="{00000000-0005-0000-0000-00004B000000}"/>
    <cellStyle name="アクセント 5 2" xfId="29" xr:uid="{00000000-0005-0000-0000-00004C000000}"/>
    <cellStyle name="アクセント 6 2" xfId="30" xr:uid="{00000000-0005-0000-0000-00004D000000}"/>
    <cellStyle name="タイトル 2" xfId="31" xr:uid="{00000000-0005-0000-0000-00004E000000}"/>
    <cellStyle name="チェック セル 2" xfId="32" xr:uid="{00000000-0005-0000-0000-00004F000000}"/>
    <cellStyle name="どちらでもない 2" xfId="33" xr:uid="{00000000-0005-0000-0000-000050000000}"/>
    <cellStyle name="パーセント 2" xfId="34" xr:uid="{00000000-0005-0000-0000-000051000000}"/>
    <cellStyle name="パーセント 2 2" xfId="35" xr:uid="{00000000-0005-0000-0000-000052000000}"/>
    <cellStyle name="パーセント 2 2 2" xfId="36" xr:uid="{00000000-0005-0000-0000-000053000000}"/>
    <cellStyle name="パーセント 2 2 2 2" xfId="37" xr:uid="{00000000-0005-0000-0000-000054000000}"/>
    <cellStyle name="パーセント 2 2 2 2 2" xfId="38" xr:uid="{00000000-0005-0000-0000-000055000000}"/>
    <cellStyle name="パーセント 2 2 2 3" xfId="39" xr:uid="{00000000-0005-0000-0000-000056000000}"/>
    <cellStyle name="パーセント 2 2 2 4" xfId="40" xr:uid="{00000000-0005-0000-0000-000057000000}"/>
    <cellStyle name="パーセント 2 2 3" xfId="41" xr:uid="{00000000-0005-0000-0000-000058000000}"/>
    <cellStyle name="パーセント 2 2 3 2" xfId="42" xr:uid="{00000000-0005-0000-0000-000059000000}"/>
    <cellStyle name="パーセント 2 2 4" xfId="43" xr:uid="{00000000-0005-0000-0000-00005A000000}"/>
    <cellStyle name="パーセント 2 2 5" xfId="44" xr:uid="{00000000-0005-0000-0000-00005B000000}"/>
    <cellStyle name="パーセント 2 3" xfId="45" xr:uid="{00000000-0005-0000-0000-00005C000000}"/>
    <cellStyle name="パーセント 2 3 2" xfId="46" xr:uid="{00000000-0005-0000-0000-00005D000000}"/>
    <cellStyle name="パーセント 2 3 2 2" xfId="47" xr:uid="{00000000-0005-0000-0000-00005E000000}"/>
    <cellStyle name="パーセント 2 3 3" xfId="48" xr:uid="{00000000-0005-0000-0000-00005F000000}"/>
    <cellStyle name="パーセント 2 3 4" xfId="49" xr:uid="{00000000-0005-0000-0000-000060000000}"/>
    <cellStyle name="パーセント 2 4" xfId="50" xr:uid="{00000000-0005-0000-0000-000061000000}"/>
    <cellStyle name="パーセント 2 4 2" xfId="51" xr:uid="{00000000-0005-0000-0000-000062000000}"/>
    <cellStyle name="パーセント 2 5" xfId="52" xr:uid="{00000000-0005-0000-0000-000063000000}"/>
    <cellStyle name="パーセント 2 6" xfId="53" xr:uid="{00000000-0005-0000-0000-000064000000}"/>
    <cellStyle name="パーセント 3" xfId="54" xr:uid="{00000000-0005-0000-0000-000065000000}"/>
    <cellStyle name="パーセント 3 2" xfId="55" xr:uid="{00000000-0005-0000-0000-000066000000}"/>
    <cellStyle name="パーセント 3 2 2" xfId="56" xr:uid="{00000000-0005-0000-0000-000067000000}"/>
    <cellStyle name="パーセント 3 2 2 2" xfId="57" xr:uid="{00000000-0005-0000-0000-000068000000}"/>
    <cellStyle name="パーセント 3 2 3" xfId="58" xr:uid="{00000000-0005-0000-0000-000069000000}"/>
    <cellStyle name="パーセント 3 2 4" xfId="59" xr:uid="{00000000-0005-0000-0000-00006A000000}"/>
    <cellStyle name="パーセント 3 3" xfId="60" xr:uid="{00000000-0005-0000-0000-00006B000000}"/>
    <cellStyle name="パーセント 3 3 2" xfId="61" xr:uid="{00000000-0005-0000-0000-00006C000000}"/>
    <cellStyle name="パーセント 3 4" xfId="62" xr:uid="{00000000-0005-0000-0000-00006D000000}"/>
    <cellStyle name="パーセント 3 5" xfId="63" xr:uid="{00000000-0005-0000-0000-00006E000000}"/>
    <cellStyle name="パーセント 4" xfId="64" xr:uid="{00000000-0005-0000-0000-00006F000000}"/>
    <cellStyle name="パーセント 4 2" xfId="65" xr:uid="{00000000-0005-0000-0000-000070000000}"/>
    <cellStyle name="パーセント 4 2 2" xfId="66" xr:uid="{00000000-0005-0000-0000-000071000000}"/>
    <cellStyle name="パーセント 4 3" xfId="67" xr:uid="{00000000-0005-0000-0000-000072000000}"/>
    <cellStyle name="パーセント 4 4" xfId="68" xr:uid="{00000000-0005-0000-0000-000073000000}"/>
    <cellStyle name="パーセント 5" xfId="69" xr:uid="{00000000-0005-0000-0000-000074000000}"/>
    <cellStyle name="パーセント 5 2" xfId="70" xr:uid="{00000000-0005-0000-0000-000075000000}"/>
    <cellStyle name="パーセント 5 3" xfId="71" xr:uid="{00000000-0005-0000-0000-000076000000}"/>
    <cellStyle name="パーセント 6" xfId="72" xr:uid="{00000000-0005-0000-0000-000077000000}"/>
    <cellStyle name="パーセント 6 2" xfId="73" xr:uid="{00000000-0005-0000-0000-000078000000}"/>
    <cellStyle name="パーセント 7" xfId="74" xr:uid="{00000000-0005-0000-0000-000079000000}"/>
    <cellStyle name="パーセント 8" xfId="75" xr:uid="{00000000-0005-0000-0000-00007A000000}"/>
    <cellStyle name="メモ 2" xfId="76" xr:uid="{00000000-0005-0000-0000-00007B000000}"/>
    <cellStyle name="リンク セル 2" xfId="77" xr:uid="{00000000-0005-0000-0000-00007C000000}"/>
    <cellStyle name="悪い 2" xfId="78" xr:uid="{00000000-0005-0000-0000-00007D000000}"/>
    <cellStyle name="計算 2" xfId="79" xr:uid="{00000000-0005-0000-0000-00007E000000}"/>
    <cellStyle name="警告文 2" xfId="80" xr:uid="{00000000-0005-0000-0000-00007F000000}"/>
    <cellStyle name="桁区切り" xfId="1" builtinId="6"/>
    <cellStyle name="桁区切り 10" xfId="2" xr:uid="{00000000-0005-0000-0000-000001000000}"/>
    <cellStyle name="桁区切り 10 2" xfId="82" xr:uid="{00000000-0005-0000-0000-000081000000}"/>
    <cellStyle name="桁区切り 10 2 2" xfId="83" xr:uid="{00000000-0005-0000-0000-000082000000}"/>
    <cellStyle name="桁区切り 10 2 2 2" xfId="84" xr:uid="{00000000-0005-0000-0000-000083000000}"/>
    <cellStyle name="桁区切り 10 2 2 2 2" xfId="6" xr:uid="{BD4D19EE-9B87-4395-B61A-73CB8B9927A9}"/>
    <cellStyle name="桁区切り 10 2 3" xfId="85" xr:uid="{00000000-0005-0000-0000-000084000000}"/>
    <cellStyle name="桁区切り 10 2 4" xfId="86" xr:uid="{00000000-0005-0000-0000-000085000000}"/>
    <cellStyle name="桁区切り 10 3" xfId="87" xr:uid="{00000000-0005-0000-0000-000086000000}"/>
    <cellStyle name="桁区切り 10 3 2" xfId="88" xr:uid="{00000000-0005-0000-0000-000087000000}"/>
    <cellStyle name="桁区切り 10 4" xfId="89" xr:uid="{00000000-0005-0000-0000-000088000000}"/>
    <cellStyle name="桁区切り 10 5" xfId="90" xr:uid="{00000000-0005-0000-0000-000089000000}"/>
    <cellStyle name="桁区切り 11" xfId="91" xr:uid="{00000000-0005-0000-0000-00008A000000}"/>
    <cellStyle name="桁区切り 11 2" xfId="92" xr:uid="{00000000-0005-0000-0000-00008B000000}"/>
    <cellStyle name="桁区切り 11 2 2" xfId="93" xr:uid="{00000000-0005-0000-0000-00008C000000}"/>
    <cellStyle name="桁区切り 11 3" xfId="94" xr:uid="{00000000-0005-0000-0000-00008D000000}"/>
    <cellStyle name="桁区切り 11 4" xfId="95" xr:uid="{00000000-0005-0000-0000-00008E000000}"/>
    <cellStyle name="桁区切り 12" xfId="96" xr:uid="{00000000-0005-0000-0000-00008F000000}"/>
    <cellStyle name="桁区切り 12 2" xfId="97" xr:uid="{00000000-0005-0000-0000-000090000000}"/>
    <cellStyle name="桁区切り 12 2 2" xfId="98" xr:uid="{00000000-0005-0000-0000-000091000000}"/>
    <cellStyle name="桁区切り 12 3" xfId="99" xr:uid="{00000000-0005-0000-0000-000092000000}"/>
    <cellStyle name="桁区切り 12 4" xfId="100" xr:uid="{00000000-0005-0000-0000-000093000000}"/>
    <cellStyle name="桁区切り 13" xfId="101" xr:uid="{00000000-0005-0000-0000-000094000000}"/>
    <cellStyle name="桁区切り 13 2" xfId="102" xr:uid="{00000000-0005-0000-0000-000095000000}"/>
    <cellStyle name="桁区切り 13 3" xfId="103" xr:uid="{00000000-0005-0000-0000-000096000000}"/>
    <cellStyle name="桁区切り 14" xfId="104" xr:uid="{00000000-0005-0000-0000-000097000000}"/>
    <cellStyle name="桁区切り 14 2" xfId="105" xr:uid="{00000000-0005-0000-0000-000098000000}"/>
    <cellStyle name="桁区切り 15" xfId="106" xr:uid="{00000000-0005-0000-0000-000099000000}"/>
    <cellStyle name="桁区切り 16" xfId="107" xr:uid="{00000000-0005-0000-0000-00009A000000}"/>
    <cellStyle name="桁区切り 17" xfId="108" xr:uid="{00000000-0005-0000-0000-00009B000000}"/>
    <cellStyle name="桁区切り 18" xfId="109" xr:uid="{00000000-0005-0000-0000-00009C000000}"/>
    <cellStyle name="桁区切り 19" xfId="81" xr:uid="{00000000-0005-0000-0000-000080000000}"/>
    <cellStyle name="桁区切り 2" xfId="110" xr:uid="{00000000-0005-0000-0000-00009D000000}"/>
    <cellStyle name="桁区切り 2 2" xfId="111" xr:uid="{00000000-0005-0000-0000-00009E000000}"/>
    <cellStyle name="桁区切り 2 2 2" xfId="112" xr:uid="{00000000-0005-0000-0000-00009F000000}"/>
    <cellStyle name="桁区切り 2 2 2 2" xfId="113" xr:uid="{00000000-0005-0000-0000-0000A0000000}"/>
    <cellStyle name="桁区切り 2 2 2 2 2" xfId="114" xr:uid="{00000000-0005-0000-0000-0000A1000000}"/>
    <cellStyle name="桁区切り 2 2 2 2 2 2" xfId="115" xr:uid="{00000000-0005-0000-0000-0000A2000000}"/>
    <cellStyle name="桁区切り 2 2 2 2 2 2 2" xfId="116" xr:uid="{00000000-0005-0000-0000-0000A3000000}"/>
    <cellStyle name="桁区切り 2 2 2 2 2 3" xfId="117" xr:uid="{00000000-0005-0000-0000-0000A4000000}"/>
    <cellStyle name="桁区切り 2 2 2 2 2 4" xfId="118" xr:uid="{00000000-0005-0000-0000-0000A5000000}"/>
    <cellStyle name="桁区切り 2 2 2 2 3" xfId="119" xr:uid="{00000000-0005-0000-0000-0000A6000000}"/>
    <cellStyle name="桁区切り 2 2 2 2 3 2" xfId="120" xr:uid="{00000000-0005-0000-0000-0000A7000000}"/>
    <cellStyle name="桁区切り 2 2 2 2 4" xfId="121" xr:uid="{00000000-0005-0000-0000-0000A8000000}"/>
    <cellStyle name="桁区切り 2 2 2 2 5" xfId="122" xr:uid="{00000000-0005-0000-0000-0000A9000000}"/>
    <cellStyle name="桁区切り 2 2 2 3" xfId="123" xr:uid="{00000000-0005-0000-0000-0000AA000000}"/>
    <cellStyle name="桁区切り 2 2 2 3 2" xfId="124" xr:uid="{00000000-0005-0000-0000-0000AB000000}"/>
    <cellStyle name="桁区切り 2 2 2 3 2 2" xfId="125" xr:uid="{00000000-0005-0000-0000-0000AC000000}"/>
    <cellStyle name="桁区切り 2 2 2 3 3" xfId="126" xr:uid="{00000000-0005-0000-0000-0000AD000000}"/>
    <cellStyle name="桁区切り 2 2 2 3 4" xfId="127" xr:uid="{00000000-0005-0000-0000-0000AE000000}"/>
    <cellStyle name="桁区切り 2 2 2 4" xfId="128" xr:uid="{00000000-0005-0000-0000-0000AF000000}"/>
    <cellStyle name="桁区切り 2 2 2 4 2" xfId="129" xr:uid="{00000000-0005-0000-0000-0000B0000000}"/>
    <cellStyle name="桁区切り 2 2 2 5" xfId="130" xr:uid="{00000000-0005-0000-0000-0000B1000000}"/>
    <cellStyle name="桁区切り 2 2 2 6" xfId="131" xr:uid="{00000000-0005-0000-0000-0000B2000000}"/>
    <cellStyle name="桁区切り 2 2 3" xfId="132" xr:uid="{00000000-0005-0000-0000-0000B3000000}"/>
    <cellStyle name="桁区切り 2 2 3 2" xfId="133" xr:uid="{00000000-0005-0000-0000-0000B4000000}"/>
    <cellStyle name="桁区切り 2 2 3 2 2" xfId="134" xr:uid="{00000000-0005-0000-0000-0000B5000000}"/>
    <cellStyle name="桁区切り 2 2 3 2 2 2" xfId="135" xr:uid="{00000000-0005-0000-0000-0000B6000000}"/>
    <cellStyle name="桁区切り 2 2 3 2 3" xfId="136" xr:uid="{00000000-0005-0000-0000-0000B7000000}"/>
    <cellStyle name="桁区切り 2 2 3 2 4" xfId="137" xr:uid="{00000000-0005-0000-0000-0000B8000000}"/>
    <cellStyle name="桁区切り 2 2 3 3" xfId="138" xr:uid="{00000000-0005-0000-0000-0000B9000000}"/>
    <cellStyle name="桁区切り 2 2 3 3 2" xfId="139" xr:uid="{00000000-0005-0000-0000-0000BA000000}"/>
    <cellStyle name="桁区切り 2 2 3 4" xfId="140" xr:uid="{00000000-0005-0000-0000-0000BB000000}"/>
    <cellStyle name="桁区切り 2 2 3 5" xfId="141" xr:uid="{00000000-0005-0000-0000-0000BC000000}"/>
    <cellStyle name="桁区切り 2 2 4" xfId="142" xr:uid="{00000000-0005-0000-0000-0000BD000000}"/>
    <cellStyle name="桁区切り 2 2 4 2" xfId="143" xr:uid="{00000000-0005-0000-0000-0000BE000000}"/>
    <cellStyle name="桁区切り 2 2 4 2 2" xfId="144" xr:uid="{00000000-0005-0000-0000-0000BF000000}"/>
    <cellStyle name="桁区切り 2 2 4 3" xfId="145" xr:uid="{00000000-0005-0000-0000-0000C0000000}"/>
    <cellStyle name="桁区切り 2 2 4 4" xfId="146" xr:uid="{00000000-0005-0000-0000-0000C1000000}"/>
    <cellStyle name="桁区切り 2 2 5" xfId="147" xr:uid="{00000000-0005-0000-0000-0000C2000000}"/>
    <cellStyle name="桁区切り 2 2 5 2" xfId="148" xr:uid="{00000000-0005-0000-0000-0000C3000000}"/>
    <cellStyle name="桁区切り 2 2 6" xfId="149" xr:uid="{00000000-0005-0000-0000-0000C4000000}"/>
    <cellStyle name="桁区切り 2 2 7" xfId="150" xr:uid="{00000000-0005-0000-0000-0000C5000000}"/>
    <cellStyle name="桁区切り 2 2 8" xfId="151" xr:uid="{00000000-0005-0000-0000-0000C6000000}"/>
    <cellStyle name="桁区切り 2 3" xfId="152" xr:uid="{00000000-0005-0000-0000-0000C7000000}"/>
    <cellStyle name="桁区切り 2 3 2" xfId="153" xr:uid="{00000000-0005-0000-0000-0000C8000000}"/>
    <cellStyle name="桁区切り 2 3 2 2" xfId="154" xr:uid="{00000000-0005-0000-0000-0000C9000000}"/>
    <cellStyle name="桁区切り 2 3 2 2 2" xfId="155" xr:uid="{00000000-0005-0000-0000-0000CA000000}"/>
    <cellStyle name="桁区切り 2 3 2 2 2 2" xfId="156" xr:uid="{00000000-0005-0000-0000-0000CB000000}"/>
    <cellStyle name="桁区切り 2 3 2 2 3" xfId="157" xr:uid="{00000000-0005-0000-0000-0000CC000000}"/>
    <cellStyle name="桁区切り 2 3 2 2 4" xfId="158" xr:uid="{00000000-0005-0000-0000-0000CD000000}"/>
    <cellStyle name="桁区切り 2 3 2 3" xfId="159" xr:uid="{00000000-0005-0000-0000-0000CE000000}"/>
    <cellStyle name="桁区切り 2 3 2 3 2" xfId="160" xr:uid="{00000000-0005-0000-0000-0000CF000000}"/>
    <cellStyle name="桁区切り 2 3 2 4" xfId="161" xr:uid="{00000000-0005-0000-0000-0000D0000000}"/>
    <cellStyle name="桁区切り 2 3 2 5" xfId="162" xr:uid="{00000000-0005-0000-0000-0000D1000000}"/>
    <cellStyle name="桁区切り 2 3 3" xfId="163" xr:uid="{00000000-0005-0000-0000-0000D2000000}"/>
    <cellStyle name="桁区切り 2 3 3 2" xfId="164" xr:uid="{00000000-0005-0000-0000-0000D3000000}"/>
    <cellStyle name="桁区切り 2 3 3 2 2" xfId="165" xr:uid="{00000000-0005-0000-0000-0000D4000000}"/>
    <cellStyle name="桁区切り 2 3 3 3" xfId="166" xr:uid="{00000000-0005-0000-0000-0000D5000000}"/>
    <cellStyle name="桁区切り 2 3 3 4" xfId="167" xr:uid="{00000000-0005-0000-0000-0000D6000000}"/>
    <cellStyle name="桁区切り 2 3 4" xfId="168" xr:uid="{00000000-0005-0000-0000-0000D7000000}"/>
    <cellStyle name="桁区切り 2 3 4 2" xfId="169" xr:uid="{00000000-0005-0000-0000-0000D8000000}"/>
    <cellStyle name="桁区切り 2 3 5" xfId="170" xr:uid="{00000000-0005-0000-0000-0000D9000000}"/>
    <cellStyle name="桁区切り 2 3 6" xfId="171" xr:uid="{00000000-0005-0000-0000-0000DA000000}"/>
    <cellStyle name="桁区切り 2 4" xfId="172" xr:uid="{00000000-0005-0000-0000-0000DB000000}"/>
    <cellStyle name="桁区切り 2 4 2" xfId="173" xr:uid="{00000000-0005-0000-0000-0000DC000000}"/>
    <cellStyle name="桁区切り 2 4 2 2" xfId="174" xr:uid="{00000000-0005-0000-0000-0000DD000000}"/>
    <cellStyle name="桁区切り 2 4 2 2 2" xfId="175" xr:uid="{00000000-0005-0000-0000-0000DE000000}"/>
    <cellStyle name="桁区切り 2 4 2 3" xfId="176" xr:uid="{00000000-0005-0000-0000-0000DF000000}"/>
    <cellStyle name="桁区切り 2 4 2 4" xfId="177" xr:uid="{00000000-0005-0000-0000-0000E0000000}"/>
    <cellStyle name="桁区切り 2 4 3" xfId="178" xr:uid="{00000000-0005-0000-0000-0000E1000000}"/>
    <cellStyle name="桁区切り 2 4 3 2" xfId="179" xr:uid="{00000000-0005-0000-0000-0000E2000000}"/>
    <cellStyle name="桁区切り 2 4 4" xfId="180" xr:uid="{00000000-0005-0000-0000-0000E3000000}"/>
    <cellStyle name="桁区切り 2 4 5" xfId="181" xr:uid="{00000000-0005-0000-0000-0000E4000000}"/>
    <cellStyle name="桁区切り 2 5" xfId="182" xr:uid="{00000000-0005-0000-0000-0000E5000000}"/>
    <cellStyle name="桁区切り 2 5 2" xfId="183" xr:uid="{00000000-0005-0000-0000-0000E6000000}"/>
    <cellStyle name="桁区切り 2 5 2 2" xfId="184" xr:uid="{00000000-0005-0000-0000-0000E7000000}"/>
    <cellStyle name="桁区切り 2 5 3" xfId="185" xr:uid="{00000000-0005-0000-0000-0000E8000000}"/>
    <cellStyle name="桁区切り 2 5 4" xfId="186" xr:uid="{00000000-0005-0000-0000-0000E9000000}"/>
    <cellStyle name="桁区切り 2 6" xfId="187" xr:uid="{00000000-0005-0000-0000-0000EA000000}"/>
    <cellStyle name="桁区切り 2 6 2" xfId="188" xr:uid="{00000000-0005-0000-0000-0000EB000000}"/>
    <cellStyle name="桁区切り 2 7" xfId="189" xr:uid="{00000000-0005-0000-0000-0000EC000000}"/>
    <cellStyle name="桁区切り 2 8" xfId="190" xr:uid="{00000000-0005-0000-0000-0000ED000000}"/>
    <cellStyle name="桁区切り 2 9" xfId="191" xr:uid="{00000000-0005-0000-0000-0000EE000000}"/>
    <cellStyle name="桁区切り 3" xfId="192" xr:uid="{00000000-0005-0000-0000-0000EF000000}"/>
    <cellStyle name="桁区切り 3 2" xfId="193" xr:uid="{00000000-0005-0000-0000-0000F0000000}"/>
    <cellStyle name="桁区切り 3 2 2" xfId="194" xr:uid="{00000000-0005-0000-0000-0000F1000000}"/>
    <cellStyle name="桁区切り 3 2 2 2" xfId="195" xr:uid="{00000000-0005-0000-0000-0000F2000000}"/>
    <cellStyle name="桁区切り 3 2 2 2 2" xfId="196" xr:uid="{00000000-0005-0000-0000-0000F3000000}"/>
    <cellStyle name="桁区切り 3 2 2 2 2 2" xfId="197" xr:uid="{00000000-0005-0000-0000-0000F4000000}"/>
    <cellStyle name="桁区切り 3 2 2 2 3" xfId="198" xr:uid="{00000000-0005-0000-0000-0000F5000000}"/>
    <cellStyle name="桁区切り 3 2 2 2 4" xfId="199" xr:uid="{00000000-0005-0000-0000-0000F6000000}"/>
    <cellStyle name="桁区切り 3 2 2 3" xfId="200" xr:uid="{00000000-0005-0000-0000-0000F7000000}"/>
    <cellStyle name="桁区切り 3 2 2 3 2" xfId="201" xr:uid="{00000000-0005-0000-0000-0000F8000000}"/>
    <cellStyle name="桁区切り 3 2 2 4" xfId="202" xr:uid="{00000000-0005-0000-0000-0000F9000000}"/>
    <cellStyle name="桁区切り 3 2 2 5" xfId="203" xr:uid="{00000000-0005-0000-0000-0000FA000000}"/>
    <cellStyle name="桁区切り 3 2 3" xfId="204" xr:uid="{00000000-0005-0000-0000-0000FB000000}"/>
    <cellStyle name="桁区切り 3 2 3 2" xfId="205" xr:uid="{00000000-0005-0000-0000-0000FC000000}"/>
    <cellStyle name="桁区切り 3 2 3 2 2" xfId="206" xr:uid="{00000000-0005-0000-0000-0000FD000000}"/>
    <cellStyle name="桁区切り 3 2 3 3" xfId="207" xr:uid="{00000000-0005-0000-0000-0000FE000000}"/>
    <cellStyle name="桁区切り 3 2 3 4" xfId="208" xr:uid="{00000000-0005-0000-0000-0000FF000000}"/>
    <cellStyle name="桁区切り 3 2 4" xfId="209" xr:uid="{00000000-0005-0000-0000-000000010000}"/>
    <cellStyle name="桁区切り 3 2 4 2" xfId="210" xr:uid="{00000000-0005-0000-0000-000001010000}"/>
    <cellStyle name="桁区切り 3 2 5" xfId="211" xr:uid="{00000000-0005-0000-0000-000002010000}"/>
    <cellStyle name="桁区切り 3 2 6" xfId="212" xr:uid="{00000000-0005-0000-0000-000003010000}"/>
    <cellStyle name="桁区切り 3 3" xfId="213" xr:uid="{00000000-0005-0000-0000-000004010000}"/>
    <cellStyle name="桁区切り 3 3 2" xfId="214" xr:uid="{00000000-0005-0000-0000-000005010000}"/>
    <cellStyle name="桁区切り 3 3 2 2" xfId="215" xr:uid="{00000000-0005-0000-0000-000006010000}"/>
    <cellStyle name="桁区切り 3 3 2 2 2" xfId="216" xr:uid="{00000000-0005-0000-0000-000007010000}"/>
    <cellStyle name="桁区切り 3 3 2 3" xfId="217" xr:uid="{00000000-0005-0000-0000-000008010000}"/>
    <cellStyle name="桁区切り 3 3 2 4" xfId="218" xr:uid="{00000000-0005-0000-0000-000009010000}"/>
    <cellStyle name="桁区切り 3 3 3" xfId="219" xr:uid="{00000000-0005-0000-0000-00000A010000}"/>
    <cellStyle name="桁区切り 3 3 3 2" xfId="220" xr:uid="{00000000-0005-0000-0000-00000B010000}"/>
    <cellStyle name="桁区切り 3 3 4" xfId="221" xr:uid="{00000000-0005-0000-0000-00000C010000}"/>
    <cellStyle name="桁区切り 3 3 5" xfId="222" xr:uid="{00000000-0005-0000-0000-00000D010000}"/>
    <cellStyle name="桁区切り 3 4" xfId="223" xr:uid="{00000000-0005-0000-0000-00000E010000}"/>
    <cellStyle name="桁区切り 3 4 2" xfId="224" xr:uid="{00000000-0005-0000-0000-00000F010000}"/>
    <cellStyle name="桁区切り 3 4 2 2" xfId="225" xr:uid="{00000000-0005-0000-0000-000010010000}"/>
    <cellStyle name="桁区切り 3 4 3" xfId="226" xr:uid="{00000000-0005-0000-0000-000011010000}"/>
    <cellStyle name="桁区切り 3 4 4" xfId="227" xr:uid="{00000000-0005-0000-0000-000012010000}"/>
    <cellStyle name="桁区切り 3 5" xfId="228" xr:uid="{00000000-0005-0000-0000-000013010000}"/>
    <cellStyle name="桁区切り 3 5 2" xfId="229" xr:uid="{00000000-0005-0000-0000-000014010000}"/>
    <cellStyle name="桁区切り 3 6" xfId="230" xr:uid="{00000000-0005-0000-0000-000015010000}"/>
    <cellStyle name="桁区切り 3 7" xfId="231" xr:uid="{00000000-0005-0000-0000-000016010000}"/>
    <cellStyle name="桁区切り 4" xfId="232" xr:uid="{00000000-0005-0000-0000-000017010000}"/>
    <cellStyle name="桁区切り 4 2" xfId="233" xr:uid="{00000000-0005-0000-0000-000018010000}"/>
    <cellStyle name="桁区切り 4 2 2" xfId="234" xr:uid="{00000000-0005-0000-0000-000019010000}"/>
    <cellStyle name="桁区切り 4 2 2 2" xfId="235" xr:uid="{00000000-0005-0000-0000-00001A010000}"/>
    <cellStyle name="桁区切り 4 2 2 2 2" xfId="236" xr:uid="{00000000-0005-0000-0000-00001B010000}"/>
    <cellStyle name="桁区切り 4 2 2 2 2 2" xfId="237" xr:uid="{00000000-0005-0000-0000-00001C010000}"/>
    <cellStyle name="桁区切り 4 2 2 2 3" xfId="238" xr:uid="{00000000-0005-0000-0000-00001D010000}"/>
    <cellStyle name="桁区切り 4 2 2 2 4" xfId="239" xr:uid="{00000000-0005-0000-0000-00001E010000}"/>
    <cellStyle name="桁区切り 4 2 2 3" xfId="240" xr:uid="{00000000-0005-0000-0000-00001F010000}"/>
    <cellStyle name="桁区切り 4 2 2 3 2" xfId="241" xr:uid="{00000000-0005-0000-0000-000020010000}"/>
    <cellStyle name="桁区切り 4 2 2 4" xfId="242" xr:uid="{00000000-0005-0000-0000-000021010000}"/>
    <cellStyle name="桁区切り 4 2 2 5" xfId="243" xr:uid="{00000000-0005-0000-0000-000022010000}"/>
    <cellStyle name="桁区切り 4 2 3" xfId="244" xr:uid="{00000000-0005-0000-0000-000023010000}"/>
    <cellStyle name="桁区切り 4 2 3 2" xfId="245" xr:uid="{00000000-0005-0000-0000-000024010000}"/>
    <cellStyle name="桁区切り 4 2 3 2 2" xfId="246" xr:uid="{00000000-0005-0000-0000-000025010000}"/>
    <cellStyle name="桁区切り 4 2 3 3" xfId="247" xr:uid="{00000000-0005-0000-0000-000026010000}"/>
    <cellStyle name="桁区切り 4 2 3 4" xfId="248" xr:uid="{00000000-0005-0000-0000-000027010000}"/>
    <cellStyle name="桁区切り 4 2 4" xfId="249" xr:uid="{00000000-0005-0000-0000-000028010000}"/>
    <cellStyle name="桁区切り 4 2 4 2" xfId="250" xr:uid="{00000000-0005-0000-0000-000029010000}"/>
    <cellStyle name="桁区切り 4 2 5" xfId="251" xr:uid="{00000000-0005-0000-0000-00002A010000}"/>
    <cellStyle name="桁区切り 4 2 6" xfId="252" xr:uid="{00000000-0005-0000-0000-00002B010000}"/>
    <cellStyle name="桁区切り 4 3" xfId="253" xr:uid="{00000000-0005-0000-0000-00002C010000}"/>
    <cellStyle name="桁区切り 4 3 2" xfId="254" xr:uid="{00000000-0005-0000-0000-00002D010000}"/>
    <cellStyle name="桁区切り 4 3 2 2" xfId="255" xr:uid="{00000000-0005-0000-0000-00002E010000}"/>
    <cellStyle name="桁区切り 4 3 2 2 2" xfId="256" xr:uid="{00000000-0005-0000-0000-00002F010000}"/>
    <cellStyle name="桁区切り 4 3 2 3" xfId="257" xr:uid="{00000000-0005-0000-0000-000030010000}"/>
    <cellStyle name="桁区切り 4 3 2 4" xfId="258" xr:uid="{00000000-0005-0000-0000-000031010000}"/>
    <cellStyle name="桁区切り 4 3 3" xfId="259" xr:uid="{00000000-0005-0000-0000-000032010000}"/>
    <cellStyle name="桁区切り 4 3 3 2" xfId="260" xr:uid="{00000000-0005-0000-0000-000033010000}"/>
    <cellStyle name="桁区切り 4 3 4" xfId="261" xr:uid="{00000000-0005-0000-0000-000034010000}"/>
    <cellStyle name="桁区切り 4 3 5" xfId="262" xr:uid="{00000000-0005-0000-0000-000035010000}"/>
    <cellStyle name="桁区切り 4 4" xfId="263" xr:uid="{00000000-0005-0000-0000-000036010000}"/>
    <cellStyle name="桁区切り 4 4 2" xfId="264" xr:uid="{00000000-0005-0000-0000-000037010000}"/>
    <cellStyle name="桁区切り 4 4 2 2" xfId="265" xr:uid="{00000000-0005-0000-0000-000038010000}"/>
    <cellStyle name="桁区切り 4 4 3" xfId="266" xr:uid="{00000000-0005-0000-0000-000039010000}"/>
    <cellStyle name="桁区切り 4 4 4" xfId="267" xr:uid="{00000000-0005-0000-0000-00003A010000}"/>
    <cellStyle name="桁区切り 4 5" xfId="268" xr:uid="{00000000-0005-0000-0000-00003B010000}"/>
    <cellStyle name="桁区切り 4 5 2" xfId="269" xr:uid="{00000000-0005-0000-0000-00003C010000}"/>
    <cellStyle name="桁区切り 4 6" xfId="270" xr:uid="{00000000-0005-0000-0000-00003D010000}"/>
    <cellStyle name="桁区切り 4 7" xfId="271" xr:uid="{00000000-0005-0000-0000-00003E010000}"/>
    <cellStyle name="桁区切り 4 8" xfId="272" xr:uid="{00000000-0005-0000-0000-00003F010000}"/>
    <cellStyle name="桁区切り 5" xfId="273" xr:uid="{00000000-0005-0000-0000-000040010000}"/>
    <cellStyle name="桁区切り 5 2" xfId="274" xr:uid="{00000000-0005-0000-0000-000041010000}"/>
    <cellStyle name="桁区切り 5 2 2" xfId="275" xr:uid="{00000000-0005-0000-0000-000042010000}"/>
    <cellStyle name="桁区切り 5 2 2 2" xfId="276" xr:uid="{00000000-0005-0000-0000-000043010000}"/>
    <cellStyle name="桁区切り 5 2 2 2 2" xfId="277" xr:uid="{00000000-0005-0000-0000-000044010000}"/>
    <cellStyle name="桁区切り 5 2 2 2 2 2" xfId="278" xr:uid="{00000000-0005-0000-0000-000045010000}"/>
    <cellStyle name="桁区切り 5 2 2 2 3" xfId="279" xr:uid="{00000000-0005-0000-0000-000046010000}"/>
    <cellStyle name="桁区切り 5 2 2 2 4" xfId="280" xr:uid="{00000000-0005-0000-0000-000047010000}"/>
    <cellStyle name="桁区切り 5 2 2 3" xfId="281" xr:uid="{00000000-0005-0000-0000-000048010000}"/>
    <cellStyle name="桁区切り 5 2 2 3 2" xfId="282" xr:uid="{00000000-0005-0000-0000-000049010000}"/>
    <cellStyle name="桁区切り 5 2 2 4" xfId="283" xr:uid="{00000000-0005-0000-0000-00004A010000}"/>
    <cellStyle name="桁区切り 5 2 2 5" xfId="284" xr:uid="{00000000-0005-0000-0000-00004B010000}"/>
    <cellStyle name="桁区切り 5 2 3" xfId="285" xr:uid="{00000000-0005-0000-0000-00004C010000}"/>
    <cellStyle name="桁区切り 5 2 3 2" xfId="286" xr:uid="{00000000-0005-0000-0000-00004D010000}"/>
    <cellStyle name="桁区切り 5 2 3 2 2" xfId="287" xr:uid="{00000000-0005-0000-0000-00004E010000}"/>
    <cellStyle name="桁区切り 5 2 3 3" xfId="288" xr:uid="{00000000-0005-0000-0000-00004F010000}"/>
    <cellStyle name="桁区切り 5 2 3 4" xfId="289" xr:uid="{00000000-0005-0000-0000-000050010000}"/>
    <cellStyle name="桁区切り 5 2 4" xfId="290" xr:uid="{00000000-0005-0000-0000-000051010000}"/>
    <cellStyle name="桁区切り 5 2 4 2" xfId="291" xr:uid="{00000000-0005-0000-0000-000052010000}"/>
    <cellStyle name="桁区切り 5 2 5" xfId="292" xr:uid="{00000000-0005-0000-0000-000053010000}"/>
    <cellStyle name="桁区切り 5 2 6" xfId="293" xr:uid="{00000000-0005-0000-0000-000054010000}"/>
    <cellStyle name="桁区切り 5 3" xfId="294" xr:uid="{00000000-0005-0000-0000-000055010000}"/>
    <cellStyle name="桁区切り 5 3 2" xfId="295" xr:uid="{00000000-0005-0000-0000-000056010000}"/>
    <cellStyle name="桁区切り 5 3 2 2" xfId="296" xr:uid="{00000000-0005-0000-0000-000057010000}"/>
    <cellStyle name="桁区切り 5 3 2 2 2" xfId="297" xr:uid="{00000000-0005-0000-0000-000058010000}"/>
    <cellStyle name="桁区切り 5 3 2 3" xfId="298" xr:uid="{00000000-0005-0000-0000-000059010000}"/>
    <cellStyle name="桁区切り 5 3 2 4" xfId="299" xr:uid="{00000000-0005-0000-0000-00005A010000}"/>
    <cellStyle name="桁区切り 5 3 3" xfId="300" xr:uid="{00000000-0005-0000-0000-00005B010000}"/>
    <cellStyle name="桁区切り 5 3 3 2" xfId="301" xr:uid="{00000000-0005-0000-0000-00005C010000}"/>
    <cellStyle name="桁区切り 5 3 4" xfId="302" xr:uid="{00000000-0005-0000-0000-00005D010000}"/>
    <cellStyle name="桁区切り 5 3 5" xfId="303" xr:uid="{00000000-0005-0000-0000-00005E010000}"/>
    <cellStyle name="桁区切り 5 4" xfId="304" xr:uid="{00000000-0005-0000-0000-00005F010000}"/>
    <cellStyle name="桁区切り 5 4 2" xfId="305" xr:uid="{00000000-0005-0000-0000-000060010000}"/>
    <cellStyle name="桁区切り 5 4 2 2" xfId="306" xr:uid="{00000000-0005-0000-0000-000061010000}"/>
    <cellStyle name="桁区切り 5 4 3" xfId="307" xr:uid="{00000000-0005-0000-0000-000062010000}"/>
    <cellStyle name="桁区切り 5 4 4" xfId="308" xr:uid="{00000000-0005-0000-0000-000063010000}"/>
    <cellStyle name="桁区切り 5 5" xfId="309" xr:uid="{00000000-0005-0000-0000-000064010000}"/>
    <cellStyle name="桁区切り 5 5 2" xfId="310" xr:uid="{00000000-0005-0000-0000-000065010000}"/>
    <cellStyle name="桁区切り 5 6" xfId="311" xr:uid="{00000000-0005-0000-0000-000066010000}"/>
    <cellStyle name="桁区切り 5 7" xfId="312" xr:uid="{00000000-0005-0000-0000-000067010000}"/>
    <cellStyle name="桁区切り 6" xfId="313" xr:uid="{00000000-0005-0000-0000-000068010000}"/>
    <cellStyle name="桁区切り 6 2" xfId="314" xr:uid="{00000000-0005-0000-0000-000069010000}"/>
    <cellStyle name="桁区切り 6 2 2" xfId="315" xr:uid="{00000000-0005-0000-0000-00006A010000}"/>
    <cellStyle name="桁区切り 6 2 2 2" xfId="316" xr:uid="{00000000-0005-0000-0000-00006B010000}"/>
    <cellStyle name="桁区切り 6 2 2 2 2" xfId="317" xr:uid="{00000000-0005-0000-0000-00006C010000}"/>
    <cellStyle name="桁区切り 6 2 2 2 2 2" xfId="318" xr:uid="{00000000-0005-0000-0000-00006D010000}"/>
    <cellStyle name="桁区切り 6 2 2 2 3" xfId="319" xr:uid="{00000000-0005-0000-0000-00006E010000}"/>
    <cellStyle name="桁区切り 6 2 2 2 4" xfId="320" xr:uid="{00000000-0005-0000-0000-00006F010000}"/>
    <cellStyle name="桁区切り 6 2 2 3" xfId="321" xr:uid="{00000000-0005-0000-0000-000070010000}"/>
    <cellStyle name="桁区切り 6 2 2 3 2" xfId="322" xr:uid="{00000000-0005-0000-0000-000071010000}"/>
    <cellStyle name="桁区切り 6 2 2 4" xfId="323" xr:uid="{00000000-0005-0000-0000-000072010000}"/>
    <cellStyle name="桁区切り 6 2 2 5" xfId="324" xr:uid="{00000000-0005-0000-0000-000073010000}"/>
    <cellStyle name="桁区切り 6 2 3" xfId="325" xr:uid="{00000000-0005-0000-0000-000074010000}"/>
    <cellStyle name="桁区切り 6 2 3 2" xfId="326" xr:uid="{00000000-0005-0000-0000-000075010000}"/>
    <cellStyle name="桁区切り 6 2 3 2 2" xfId="327" xr:uid="{00000000-0005-0000-0000-000076010000}"/>
    <cellStyle name="桁区切り 6 2 3 3" xfId="328" xr:uid="{00000000-0005-0000-0000-000077010000}"/>
    <cellStyle name="桁区切り 6 2 3 4" xfId="329" xr:uid="{00000000-0005-0000-0000-000078010000}"/>
    <cellStyle name="桁区切り 6 2 4" xfId="330" xr:uid="{00000000-0005-0000-0000-000079010000}"/>
    <cellStyle name="桁区切り 6 2 4 2" xfId="331" xr:uid="{00000000-0005-0000-0000-00007A010000}"/>
    <cellStyle name="桁区切り 6 2 5" xfId="332" xr:uid="{00000000-0005-0000-0000-00007B010000}"/>
    <cellStyle name="桁区切り 6 2 6" xfId="333" xr:uid="{00000000-0005-0000-0000-00007C010000}"/>
    <cellStyle name="桁区切り 6 3" xfId="334" xr:uid="{00000000-0005-0000-0000-00007D010000}"/>
    <cellStyle name="桁区切り 6 3 2" xfId="335" xr:uid="{00000000-0005-0000-0000-00007E010000}"/>
    <cellStyle name="桁区切り 6 3 2 2" xfId="336" xr:uid="{00000000-0005-0000-0000-00007F010000}"/>
    <cellStyle name="桁区切り 6 3 2 2 2" xfId="337" xr:uid="{00000000-0005-0000-0000-000080010000}"/>
    <cellStyle name="桁区切り 6 3 2 3" xfId="338" xr:uid="{00000000-0005-0000-0000-000081010000}"/>
    <cellStyle name="桁区切り 6 3 2 4" xfId="339" xr:uid="{00000000-0005-0000-0000-000082010000}"/>
    <cellStyle name="桁区切り 6 3 3" xfId="340" xr:uid="{00000000-0005-0000-0000-000083010000}"/>
    <cellStyle name="桁区切り 6 3 3 2" xfId="341" xr:uid="{00000000-0005-0000-0000-000084010000}"/>
    <cellStyle name="桁区切り 6 3 4" xfId="342" xr:uid="{00000000-0005-0000-0000-000085010000}"/>
    <cellStyle name="桁区切り 6 3 5" xfId="343" xr:uid="{00000000-0005-0000-0000-000086010000}"/>
    <cellStyle name="桁区切り 6 4" xfId="344" xr:uid="{00000000-0005-0000-0000-000087010000}"/>
    <cellStyle name="桁区切り 6 4 2" xfId="345" xr:uid="{00000000-0005-0000-0000-000088010000}"/>
    <cellStyle name="桁区切り 6 4 2 2" xfId="346" xr:uid="{00000000-0005-0000-0000-000089010000}"/>
    <cellStyle name="桁区切り 6 4 3" xfId="347" xr:uid="{00000000-0005-0000-0000-00008A010000}"/>
    <cellStyle name="桁区切り 6 4 4" xfId="348" xr:uid="{00000000-0005-0000-0000-00008B010000}"/>
    <cellStyle name="桁区切り 6 5" xfId="349" xr:uid="{00000000-0005-0000-0000-00008C010000}"/>
    <cellStyle name="桁区切り 6 5 2" xfId="350" xr:uid="{00000000-0005-0000-0000-00008D010000}"/>
    <cellStyle name="桁区切り 6 5 2 2" xfId="351" xr:uid="{00000000-0005-0000-0000-00008E010000}"/>
    <cellStyle name="桁区切り 6 5 3" xfId="352" xr:uid="{00000000-0005-0000-0000-00008F010000}"/>
    <cellStyle name="桁区切り 6 5 4" xfId="353" xr:uid="{00000000-0005-0000-0000-000090010000}"/>
    <cellStyle name="桁区切り 6 6" xfId="354" xr:uid="{00000000-0005-0000-0000-000091010000}"/>
    <cellStyle name="桁区切り 6 6 2" xfId="355" xr:uid="{00000000-0005-0000-0000-000092010000}"/>
    <cellStyle name="桁区切り 6 7" xfId="356" xr:uid="{00000000-0005-0000-0000-000093010000}"/>
    <cellStyle name="桁区切り 6 8" xfId="357" xr:uid="{00000000-0005-0000-0000-000094010000}"/>
    <cellStyle name="桁区切り 7" xfId="358" xr:uid="{00000000-0005-0000-0000-000095010000}"/>
    <cellStyle name="桁区切り 7 2" xfId="359" xr:uid="{00000000-0005-0000-0000-000096010000}"/>
    <cellStyle name="桁区切り 7 2 2" xfId="360" xr:uid="{00000000-0005-0000-0000-000097010000}"/>
    <cellStyle name="桁区切り 7 2 2 2" xfId="361" xr:uid="{00000000-0005-0000-0000-000098010000}"/>
    <cellStyle name="桁区切り 7 2 2 2 2" xfId="362" xr:uid="{00000000-0005-0000-0000-000099010000}"/>
    <cellStyle name="桁区切り 7 2 2 2 2 2" xfId="363" xr:uid="{00000000-0005-0000-0000-00009A010000}"/>
    <cellStyle name="桁区切り 7 2 2 2 3" xfId="364" xr:uid="{00000000-0005-0000-0000-00009B010000}"/>
    <cellStyle name="桁区切り 7 2 2 2 4" xfId="365" xr:uid="{00000000-0005-0000-0000-00009C010000}"/>
    <cellStyle name="桁区切り 7 2 2 3" xfId="366" xr:uid="{00000000-0005-0000-0000-00009D010000}"/>
    <cellStyle name="桁区切り 7 2 2 3 2" xfId="367" xr:uid="{00000000-0005-0000-0000-00009E010000}"/>
    <cellStyle name="桁区切り 7 2 2 4" xfId="368" xr:uid="{00000000-0005-0000-0000-00009F010000}"/>
    <cellStyle name="桁区切り 7 2 2 5" xfId="369" xr:uid="{00000000-0005-0000-0000-0000A0010000}"/>
    <cellStyle name="桁区切り 7 2 3" xfId="370" xr:uid="{00000000-0005-0000-0000-0000A1010000}"/>
    <cellStyle name="桁区切り 7 2 3 2" xfId="371" xr:uid="{00000000-0005-0000-0000-0000A2010000}"/>
    <cellStyle name="桁区切り 7 2 3 2 2" xfId="372" xr:uid="{00000000-0005-0000-0000-0000A3010000}"/>
    <cellStyle name="桁区切り 7 2 3 3" xfId="373" xr:uid="{00000000-0005-0000-0000-0000A4010000}"/>
    <cellStyle name="桁区切り 7 2 3 4" xfId="374" xr:uid="{00000000-0005-0000-0000-0000A5010000}"/>
    <cellStyle name="桁区切り 7 2 4" xfId="375" xr:uid="{00000000-0005-0000-0000-0000A6010000}"/>
    <cellStyle name="桁区切り 7 2 4 2" xfId="376" xr:uid="{00000000-0005-0000-0000-0000A7010000}"/>
    <cellStyle name="桁区切り 7 2 5" xfId="377" xr:uid="{00000000-0005-0000-0000-0000A8010000}"/>
    <cellStyle name="桁区切り 7 2 6" xfId="378" xr:uid="{00000000-0005-0000-0000-0000A9010000}"/>
    <cellStyle name="桁区切り 7 3" xfId="379" xr:uid="{00000000-0005-0000-0000-0000AA010000}"/>
    <cellStyle name="桁区切り 7 3 2" xfId="380" xr:uid="{00000000-0005-0000-0000-0000AB010000}"/>
    <cellStyle name="桁区切り 7 3 2 2" xfId="381" xr:uid="{00000000-0005-0000-0000-0000AC010000}"/>
    <cellStyle name="桁区切り 7 3 2 2 2" xfId="382" xr:uid="{00000000-0005-0000-0000-0000AD010000}"/>
    <cellStyle name="桁区切り 7 3 2 3" xfId="383" xr:uid="{00000000-0005-0000-0000-0000AE010000}"/>
    <cellStyle name="桁区切り 7 3 2 4" xfId="384" xr:uid="{00000000-0005-0000-0000-0000AF010000}"/>
    <cellStyle name="桁区切り 7 3 3" xfId="385" xr:uid="{00000000-0005-0000-0000-0000B0010000}"/>
    <cellStyle name="桁区切り 7 3 3 2" xfId="386" xr:uid="{00000000-0005-0000-0000-0000B1010000}"/>
    <cellStyle name="桁区切り 7 3 4" xfId="387" xr:uid="{00000000-0005-0000-0000-0000B2010000}"/>
    <cellStyle name="桁区切り 7 3 5" xfId="388" xr:uid="{00000000-0005-0000-0000-0000B3010000}"/>
    <cellStyle name="桁区切り 7 4" xfId="389" xr:uid="{00000000-0005-0000-0000-0000B4010000}"/>
    <cellStyle name="桁区切り 7 4 2" xfId="390" xr:uid="{00000000-0005-0000-0000-0000B5010000}"/>
    <cellStyle name="桁区切り 7 4 2 2" xfId="391" xr:uid="{00000000-0005-0000-0000-0000B6010000}"/>
    <cellStyle name="桁区切り 7 4 3" xfId="392" xr:uid="{00000000-0005-0000-0000-0000B7010000}"/>
    <cellStyle name="桁区切り 7 4 4" xfId="393" xr:uid="{00000000-0005-0000-0000-0000B8010000}"/>
    <cellStyle name="桁区切り 7 5" xfId="394" xr:uid="{00000000-0005-0000-0000-0000B9010000}"/>
    <cellStyle name="桁区切り 7 5 2" xfId="395" xr:uid="{00000000-0005-0000-0000-0000BA010000}"/>
    <cellStyle name="桁区切り 7 6" xfId="396" xr:uid="{00000000-0005-0000-0000-0000BB010000}"/>
    <cellStyle name="桁区切り 7 7" xfId="397" xr:uid="{00000000-0005-0000-0000-0000BC010000}"/>
    <cellStyle name="桁区切り 8" xfId="398" xr:uid="{00000000-0005-0000-0000-0000BD010000}"/>
    <cellStyle name="桁区切り 8 2" xfId="399" xr:uid="{00000000-0005-0000-0000-0000BE010000}"/>
    <cellStyle name="桁区切り 8 2 2" xfId="400" xr:uid="{00000000-0005-0000-0000-0000BF010000}"/>
    <cellStyle name="桁区切り 8 2 2 2" xfId="401" xr:uid="{00000000-0005-0000-0000-0000C0010000}"/>
    <cellStyle name="桁区切り 8 2 2 2 2" xfId="402" xr:uid="{00000000-0005-0000-0000-0000C1010000}"/>
    <cellStyle name="桁区切り 8 2 2 3" xfId="403" xr:uid="{00000000-0005-0000-0000-0000C2010000}"/>
    <cellStyle name="桁区切り 8 2 2 4" xfId="404" xr:uid="{00000000-0005-0000-0000-0000C3010000}"/>
    <cellStyle name="桁区切り 8 2 3" xfId="405" xr:uid="{00000000-0005-0000-0000-0000C4010000}"/>
    <cellStyle name="桁区切り 8 2 3 2" xfId="406" xr:uid="{00000000-0005-0000-0000-0000C5010000}"/>
    <cellStyle name="桁区切り 8 2 4" xfId="407" xr:uid="{00000000-0005-0000-0000-0000C6010000}"/>
    <cellStyle name="桁区切り 8 2 5" xfId="408" xr:uid="{00000000-0005-0000-0000-0000C7010000}"/>
    <cellStyle name="桁区切り 8 3" xfId="409" xr:uid="{00000000-0005-0000-0000-0000C8010000}"/>
    <cellStyle name="桁区切り 8 3 2" xfId="410" xr:uid="{00000000-0005-0000-0000-0000C9010000}"/>
    <cellStyle name="桁区切り 8 3 2 2" xfId="411" xr:uid="{00000000-0005-0000-0000-0000CA010000}"/>
    <cellStyle name="桁区切り 8 3 3" xfId="412" xr:uid="{00000000-0005-0000-0000-0000CB010000}"/>
    <cellStyle name="桁区切り 8 3 4" xfId="413" xr:uid="{00000000-0005-0000-0000-0000CC010000}"/>
    <cellStyle name="桁区切り 8 4" xfId="414" xr:uid="{00000000-0005-0000-0000-0000CD010000}"/>
    <cellStyle name="桁区切り 8 4 2" xfId="415" xr:uid="{00000000-0005-0000-0000-0000CE010000}"/>
    <cellStyle name="桁区切り 8 5" xfId="416" xr:uid="{00000000-0005-0000-0000-0000CF010000}"/>
    <cellStyle name="桁区切り 8 6" xfId="417" xr:uid="{00000000-0005-0000-0000-0000D0010000}"/>
    <cellStyle name="桁区切り 9" xfId="418" xr:uid="{00000000-0005-0000-0000-0000D1010000}"/>
    <cellStyle name="桁区切り 9 2" xfId="419" xr:uid="{00000000-0005-0000-0000-0000D2010000}"/>
    <cellStyle name="桁区切り 9 2 2" xfId="420" xr:uid="{00000000-0005-0000-0000-0000D3010000}"/>
    <cellStyle name="桁区切り 9 2 2 2" xfId="421" xr:uid="{00000000-0005-0000-0000-0000D4010000}"/>
    <cellStyle name="桁区切り 9 2 3" xfId="422" xr:uid="{00000000-0005-0000-0000-0000D5010000}"/>
    <cellStyle name="桁区切り 9 2 4" xfId="423" xr:uid="{00000000-0005-0000-0000-0000D6010000}"/>
    <cellStyle name="桁区切り 9 3" xfId="424" xr:uid="{00000000-0005-0000-0000-0000D7010000}"/>
    <cellStyle name="桁区切り 9 3 2" xfId="425" xr:uid="{00000000-0005-0000-0000-0000D8010000}"/>
    <cellStyle name="桁区切り 9 4" xfId="426" xr:uid="{00000000-0005-0000-0000-0000D9010000}"/>
    <cellStyle name="桁区切り 9 5" xfId="427" xr:uid="{00000000-0005-0000-0000-0000DA010000}"/>
    <cellStyle name="見出し 1 2" xfId="428" xr:uid="{00000000-0005-0000-0000-0000DB010000}"/>
    <cellStyle name="見出し 2 2" xfId="429" xr:uid="{00000000-0005-0000-0000-0000DC010000}"/>
    <cellStyle name="見出し 3 2" xfId="430" xr:uid="{00000000-0005-0000-0000-0000DD010000}"/>
    <cellStyle name="見出し 4 2" xfId="431" xr:uid="{00000000-0005-0000-0000-0000DE010000}"/>
    <cellStyle name="集計 2" xfId="432" xr:uid="{00000000-0005-0000-0000-0000DF010000}"/>
    <cellStyle name="出力 2" xfId="433" xr:uid="{00000000-0005-0000-0000-0000E0010000}"/>
    <cellStyle name="説明文 2" xfId="434" xr:uid="{00000000-0005-0000-0000-0000E1010000}"/>
    <cellStyle name="入力 2" xfId="435" xr:uid="{00000000-0005-0000-0000-0000E2010000}"/>
    <cellStyle name="標準" xfId="0" builtinId="0"/>
    <cellStyle name="標準 10" xfId="436" xr:uid="{00000000-0005-0000-0000-0000E3010000}"/>
    <cellStyle name="標準 10 2" xfId="437" xr:uid="{00000000-0005-0000-0000-0000E4010000}"/>
    <cellStyle name="標準 10 2 10" xfId="438" xr:uid="{00000000-0005-0000-0000-0000E5010000}"/>
    <cellStyle name="標準 10 2 11" xfId="439" xr:uid="{00000000-0005-0000-0000-0000E6010000}"/>
    <cellStyle name="標準 10 2 12" xfId="440" xr:uid="{00000000-0005-0000-0000-0000E7010000}"/>
    <cellStyle name="標準 10 2 13" xfId="441" xr:uid="{00000000-0005-0000-0000-0000E8010000}"/>
    <cellStyle name="標準 10 2 2" xfId="442" xr:uid="{00000000-0005-0000-0000-0000E9010000}"/>
    <cellStyle name="標準 10 2 2 2" xfId="443" xr:uid="{00000000-0005-0000-0000-0000EA010000}"/>
    <cellStyle name="標準 10 2 2 2 2" xfId="444" xr:uid="{00000000-0005-0000-0000-0000EB010000}"/>
    <cellStyle name="標準 10 2 2 2 3" xfId="445" xr:uid="{00000000-0005-0000-0000-0000EC010000}"/>
    <cellStyle name="標準 10 2 2 3" xfId="446" xr:uid="{00000000-0005-0000-0000-0000ED010000}"/>
    <cellStyle name="標準 10 2 2 4" xfId="447" xr:uid="{00000000-0005-0000-0000-0000EE010000}"/>
    <cellStyle name="標準 10 2 3" xfId="448" xr:uid="{00000000-0005-0000-0000-0000EF010000}"/>
    <cellStyle name="標準 10 2 3 2" xfId="449" xr:uid="{00000000-0005-0000-0000-0000F0010000}"/>
    <cellStyle name="標準 10 2 4" xfId="450" xr:uid="{00000000-0005-0000-0000-0000F1010000}"/>
    <cellStyle name="標準 10 2 5" xfId="451" xr:uid="{00000000-0005-0000-0000-0000F2010000}"/>
    <cellStyle name="標準 10 2 6" xfId="452" xr:uid="{00000000-0005-0000-0000-0000F3010000}"/>
    <cellStyle name="標準 10 2 7" xfId="453" xr:uid="{00000000-0005-0000-0000-0000F4010000}"/>
    <cellStyle name="標準 10 2 8" xfId="454" xr:uid="{00000000-0005-0000-0000-0000F5010000}"/>
    <cellStyle name="標準 10 2 9" xfId="455" xr:uid="{00000000-0005-0000-0000-0000F6010000}"/>
    <cellStyle name="標準 10 3" xfId="456" xr:uid="{00000000-0005-0000-0000-0000F7010000}"/>
    <cellStyle name="標準 10 3 2" xfId="457" xr:uid="{00000000-0005-0000-0000-0000F8010000}"/>
    <cellStyle name="標準 10 3 2 2" xfId="458" xr:uid="{00000000-0005-0000-0000-0000F9010000}"/>
    <cellStyle name="標準 10 3 3" xfId="459" xr:uid="{00000000-0005-0000-0000-0000FA010000}"/>
    <cellStyle name="標準 10 3 4" xfId="460" xr:uid="{00000000-0005-0000-0000-0000FB010000}"/>
    <cellStyle name="標準 10 4" xfId="461" xr:uid="{00000000-0005-0000-0000-0000FC010000}"/>
    <cellStyle name="標準 10 4 2" xfId="462" xr:uid="{00000000-0005-0000-0000-0000FD010000}"/>
    <cellStyle name="標準 10 5" xfId="463" xr:uid="{00000000-0005-0000-0000-0000FE010000}"/>
    <cellStyle name="標準 10 6" xfId="464" xr:uid="{00000000-0005-0000-0000-0000FF010000}"/>
    <cellStyle name="標準 11" xfId="465" xr:uid="{00000000-0005-0000-0000-000000020000}"/>
    <cellStyle name="標準 11 2" xfId="466" xr:uid="{00000000-0005-0000-0000-000001020000}"/>
    <cellStyle name="標準 11 2 2" xfId="467" xr:uid="{00000000-0005-0000-0000-000002020000}"/>
    <cellStyle name="標準 11 3" xfId="468" xr:uid="{00000000-0005-0000-0000-000003020000}"/>
    <cellStyle name="標準 11 4" xfId="469" xr:uid="{00000000-0005-0000-0000-000004020000}"/>
    <cellStyle name="標準 12" xfId="470" xr:uid="{00000000-0005-0000-0000-000005020000}"/>
    <cellStyle name="標準 12 2" xfId="471" xr:uid="{00000000-0005-0000-0000-000006020000}"/>
    <cellStyle name="標準 12 2 2" xfId="472" xr:uid="{00000000-0005-0000-0000-000007020000}"/>
    <cellStyle name="標準 13" xfId="473" xr:uid="{00000000-0005-0000-0000-000008020000}"/>
    <cellStyle name="標準 13 2" xfId="474" xr:uid="{00000000-0005-0000-0000-000009020000}"/>
    <cellStyle name="標準 14" xfId="475" xr:uid="{00000000-0005-0000-0000-00000A020000}"/>
    <cellStyle name="標準 15" xfId="476" xr:uid="{00000000-0005-0000-0000-00000B020000}"/>
    <cellStyle name="標準 16" xfId="477" xr:uid="{00000000-0005-0000-0000-00000C020000}"/>
    <cellStyle name="標準 17" xfId="478" xr:uid="{00000000-0005-0000-0000-00000D020000}"/>
    <cellStyle name="標準 18" xfId="479" xr:uid="{00000000-0005-0000-0000-00000E020000}"/>
    <cellStyle name="標準 2" xfId="480" xr:uid="{00000000-0005-0000-0000-00000F020000}"/>
    <cellStyle name="標準 2 10" xfId="481" xr:uid="{00000000-0005-0000-0000-000010020000}"/>
    <cellStyle name="標準 2 2" xfId="482" xr:uid="{00000000-0005-0000-0000-000011020000}"/>
    <cellStyle name="標準 2 2 2" xfId="483" xr:uid="{00000000-0005-0000-0000-000012020000}"/>
    <cellStyle name="標準 2 2 2 2" xfId="484" xr:uid="{00000000-0005-0000-0000-000013020000}"/>
    <cellStyle name="標準 2 2 2 2 2" xfId="485" xr:uid="{00000000-0005-0000-0000-000014020000}"/>
    <cellStyle name="標準 2 2 2 2 2 2" xfId="486" xr:uid="{00000000-0005-0000-0000-000015020000}"/>
    <cellStyle name="標準 2 2 2 2 2 2 2" xfId="487" xr:uid="{00000000-0005-0000-0000-000016020000}"/>
    <cellStyle name="標準 2 2 2 2 2 3" xfId="488" xr:uid="{00000000-0005-0000-0000-000017020000}"/>
    <cellStyle name="標準 2 2 2 2 2 4" xfId="489" xr:uid="{00000000-0005-0000-0000-000018020000}"/>
    <cellStyle name="標準 2 2 2 2 3" xfId="490" xr:uid="{00000000-0005-0000-0000-000019020000}"/>
    <cellStyle name="標準 2 2 2 2 3 2" xfId="491" xr:uid="{00000000-0005-0000-0000-00001A020000}"/>
    <cellStyle name="標準 2 2 2 2 4" xfId="492" xr:uid="{00000000-0005-0000-0000-00001B020000}"/>
    <cellStyle name="標準 2 2 2 2 5" xfId="493" xr:uid="{00000000-0005-0000-0000-00001C020000}"/>
    <cellStyle name="標準 2 2 2 3" xfId="494" xr:uid="{00000000-0005-0000-0000-00001D020000}"/>
    <cellStyle name="標準 2 2 2 3 2" xfId="495" xr:uid="{00000000-0005-0000-0000-00001E020000}"/>
    <cellStyle name="標準 2 2 2 3 2 2" xfId="496" xr:uid="{00000000-0005-0000-0000-00001F020000}"/>
    <cellStyle name="標準 2 2 2 3 3" xfId="497" xr:uid="{00000000-0005-0000-0000-000020020000}"/>
    <cellStyle name="標準 2 2 2 3 4" xfId="498" xr:uid="{00000000-0005-0000-0000-000021020000}"/>
    <cellStyle name="標準 2 2 2 4" xfId="499" xr:uid="{00000000-0005-0000-0000-000022020000}"/>
    <cellStyle name="標準 2 2 2 4 2" xfId="500" xr:uid="{00000000-0005-0000-0000-000023020000}"/>
    <cellStyle name="標準 2 2 2 5" xfId="501" xr:uid="{00000000-0005-0000-0000-000024020000}"/>
    <cellStyle name="標準 2 2 2 6" xfId="502" xr:uid="{00000000-0005-0000-0000-000025020000}"/>
    <cellStyle name="標準 2 2 3" xfId="503" xr:uid="{00000000-0005-0000-0000-000026020000}"/>
    <cellStyle name="標準 2 2 3 2" xfId="504" xr:uid="{00000000-0005-0000-0000-000027020000}"/>
    <cellStyle name="標準 2 2 3 2 2" xfId="505" xr:uid="{00000000-0005-0000-0000-000028020000}"/>
    <cellStyle name="標準 2 2 3 2 2 2" xfId="506" xr:uid="{00000000-0005-0000-0000-000029020000}"/>
    <cellStyle name="標準 2 2 3 2 3" xfId="507" xr:uid="{00000000-0005-0000-0000-00002A020000}"/>
    <cellStyle name="標準 2 2 3 2 4" xfId="508" xr:uid="{00000000-0005-0000-0000-00002B020000}"/>
    <cellStyle name="標準 2 2 3 3" xfId="509" xr:uid="{00000000-0005-0000-0000-00002C020000}"/>
    <cellStyle name="標準 2 2 3 3 2" xfId="510" xr:uid="{00000000-0005-0000-0000-00002D020000}"/>
    <cellStyle name="標準 2 2 3 4" xfId="511" xr:uid="{00000000-0005-0000-0000-00002E020000}"/>
    <cellStyle name="標準 2 2 3 5" xfId="512" xr:uid="{00000000-0005-0000-0000-00002F020000}"/>
    <cellStyle name="標準 2 2 4" xfId="513" xr:uid="{00000000-0005-0000-0000-000030020000}"/>
    <cellStyle name="標準 2 2 4 2" xfId="514" xr:uid="{00000000-0005-0000-0000-000031020000}"/>
    <cellStyle name="標準 2 2 4 2 2" xfId="515" xr:uid="{00000000-0005-0000-0000-000032020000}"/>
    <cellStyle name="標準 2 2 4 3" xfId="516" xr:uid="{00000000-0005-0000-0000-000033020000}"/>
    <cellStyle name="標準 2 2 4 4" xfId="517" xr:uid="{00000000-0005-0000-0000-000034020000}"/>
    <cellStyle name="標準 2 2 5" xfId="518" xr:uid="{00000000-0005-0000-0000-000035020000}"/>
    <cellStyle name="標準 2 2 5 2" xfId="519" xr:uid="{00000000-0005-0000-0000-000036020000}"/>
    <cellStyle name="標準 2 2 5 3" xfId="520" xr:uid="{00000000-0005-0000-0000-000037020000}"/>
    <cellStyle name="標準 2 2 6" xfId="521" xr:uid="{00000000-0005-0000-0000-000038020000}"/>
    <cellStyle name="標準 2 2 7" xfId="522" xr:uid="{00000000-0005-0000-0000-000039020000}"/>
    <cellStyle name="標準 2 3" xfId="523" xr:uid="{00000000-0005-0000-0000-00003A020000}"/>
    <cellStyle name="標準 2 3 2" xfId="524" xr:uid="{00000000-0005-0000-0000-00003B020000}"/>
    <cellStyle name="標準 2 3 2 2" xfId="525" xr:uid="{00000000-0005-0000-0000-00003C020000}"/>
    <cellStyle name="標準 2 3 2 2 2" xfId="526" xr:uid="{00000000-0005-0000-0000-00003D020000}"/>
    <cellStyle name="標準 2 3 2 2 2 2" xfId="527" xr:uid="{00000000-0005-0000-0000-00003E020000}"/>
    <cellStyle name="標準 2 3 2 2 3" xfId="528" xr:uid="{00000000-0005-0000-0000-00003F020000}"/>
    <cellStyle name="標準 2 3 2 2 4" xfId="529" xr:uid="{00000000-0005-0000-0000-000040020000}"/>
    <cellStyle name="標準 2 3 2 3" xfId="530" xr:uid="{00000000-0005-0000-0000-000041020000}"/>
    <cellStyle name="標準 2 3 2 3 2" xfId="531" xr:uid="{00000000-0005-0000-0000-000042020000}"/>
    <cellStyle name="標準 2 3 2 4" xfId="532" xr:uid="{00000000-0005-0000-0000-000043020000}"/>
    <cellStyle name="標準 2 3 2 5" xfId="533" xr:uid="{00000000-0005-0000-0000-000044020000}"/>
    <cellStyle name="標準 2 3 3" xfId="534" xr:uid="{00000000-0005-0000-0000-000045020000}"/>
    <cellStyle name="標準 2 3 3 2" xfId="535" xr:uid="{00000000-0005-0000-0000-000046020000}"/>
    <cellStyle name="標準 2 3 3 2 2" xfId="536" xr:uid="{00000000-0005-0000-0000-000047020000}"/>
    <cellStyle name="標準 2 3 3 3" xfId="537" xr:uid="{00000000-0005-0000-0000-000048020000}"/>
    <cellStyle name="標準 2 3 3 4" xfId="538" xr:uid="{00000000-0005-0000-0000-000049020000}"/>
    <cellStyle name="標準 2 3 4" xfId="539" xr:uid="{00000000-0005-0000-0000-00004A020000}"/>
    <cellStyle name="標準 2 3 4 2" xfId="540" xr:uid="{00000000-0005-0000-0000-00004B020000}"/>
    <cellStyle name="標準 2 3 5" xfId="541" xr:uid="{00000000-0005-0000-0000-00004C020000}"/>
    <cellStyle name="標準 2 3 6" xfId="542" xr:uid="{00000000-0005-0000-0000-00004D020000}"/>
    <cellStyle name="標準 2 4" xfId="543" xr:uid="{00000000-0005-0000-0000-00004E020000}"/>
    <cellStyle name="標準 2 4 2" xfId="544" xr:uid="{00000000-0005-0000-0000-00004F020000}"/>
    <cellStyle name="標準 2 4 2 2" xfId="545" xr:uid="{00000000-0005-0000-0000-000050020000}"/>
    <cellStyle name="標準 2 4 2 2 2" xfId="546" xr:uid="{00000000-0005-0000-0000-000051020000}"/>
    <cellStyle name="標準 2 4 2 3" xfId="547" xr:uid="{00000000-0005-0000-0000-000052020000}"/>
    <cellStyle name="標準 2 4 2 4" xfId="548" xr:uid="{00000000-0005-0000-0000-000053020000}"/>
    <cellStyle name="標準 2 4 3" xfId="549" xr:uid="{00000000-0005-0000-0000-000054020000}"/>
    <cellStyle name="標準 2 4 3 2" xfId="550" xr:uid="{00000000-0005-0000-0000-000055020000}"/>
    <cellStyle name="標準 2 4 4" xfId="551" xr:uid="{00000000-0005-0000-0000-000056020000}"/>
    <cellStyle name="標準 2 4 5" xfId="552" xr:uid="{00000000-0005-0000-0000-000057020000}"/>
    <cellStyle name="標準 2 5" xfId="553" xr:uid="{00000000-0005-0000-0000-000058020000}"/>
    <cellStyle name="標準 2 5 2" xfId="554" xr:uid="{00000000-0005-0000-0000-000059020000}"/>
    <cellStyle name="標準 2 5 2 2" xfId="555" xr:uid="{00000000-0005-0000-0000-00005A020000}"/>
    <cellStyle name="標準 2 5 3" xfId="556" xr:uid="{00000000-0005-0000-0000-00005B020000}"/>
    <cellStyle name="標準 2 5 4" xfId="557" xr:uid="{00000000-0005-0000-0000-00005C020000}"/>
    <cellStyle name="標準 2 6" xfId="558" xr:uid="{00000000-0005-0000-0000-00005D020000}"/>
    <cellStyle name="標準 2 6 2" xfId="559" xr:uid="{00000000-0005-0000-0000-00005E020000}"/>
    <cellStyle name="標準 2 6 3" xfId="560" xr:uid="{00000000-0005-0000-0000-00005F020000}"/>
    <cellStyle name="標準 2 7" xfId="561" xr:uid="{00000000-0005-0000-0000-000060020000}"/>
    <cellStyle name="標準 2 8" xfId="562" xr:uid="{00000000-0005-0000-0000-000061020000}"/>
    <cellStyle name="標準 2 9" xfId="563" xr:uid="{00000000-0005-0000-0000-000062020000}"/>
    <cellStyle name="標準 2_BWA (2)" xfId="564" xr:uid="{00000000-0005-0000-0000-000063020000}"/>
    <cellStyle name="標準 3" xfId="565" xr:uid="{00000000-0005-0000-0000-000064020000}"/>
    <cellStyle name="標準 3 2" xfId="566" xr:uid="{00000000-0005-0000-0000-000065020000}"/>
    <cellStyle name="標準 3 2 2" xfId="567" xr:uid="{00000000-0005-0000-0000-000066020000}"/>
    <cellStyle name="標準 3 2 2 2" xfId="568" xr:uid="{00000000-0005-0000-0000-000067020000}"/>
    <cellStyle name="標準 3 2 2 2 2" xfId="569" xr:uid="{00000000-0005-0000-0000-000068020000}"/>
    <cellStyle name="標準 3 2 2 2 2 2" xfId="570" xr:uid="{00000000-0005-0000-0000-000069020000}"/>
    <cellStyle name="標準 3 2 2 2 3" xfId="571" xr:uid="{00000000-0005-0000-0000-00006A020000}"/>
    <cellStyle name="標準 3 2 2 2 4" xfId="572" xr:uid="{00000000-0005-0000-0000-00006B020000}"/>
    <cellStyle name="標準 3 2 2 3" xfId="573" xr:uid="{00000000-0005-0000-0000-00006C020000}"/>
    <cellStyle name="標準 3 2 2 3 2" xfId="574" xr:uid="{00000000-0005-0000-0000-00006D020000}"/>
    <cellStyle name="標準 3 2 2 4" xfId="575" xr:uid="{00000000-0005-0000-0000-00006E020000}"/>
    <cellStyle name="標準 3 2 2 5" xfId="576" xr:uid="{00000000-0005-0000-0000-00006F020000}"/>
    <cellStyle name="標準 3 2 3" xfId="577" xr:uid="{00000000-0005-0000-0000-000070020000}"/>
    <cellStyle name="標準 3 2 3 2" xfId="578" xr:uid="{00000000-0005-0000-0000-000071020000}"/>
    <cellStyle name="標準 3 2 3 2 2" xfId="579" xr:uid="{00000000-0005-0000-0000-000072020000}"/>
    <cellStyle name="標準 3 2 3 3" xfId="580" xr:uid="{00000000-0005-0000-0000-000073020000}"/>
    <cellStyle name="標準 3 2 3 4" xfId="581" xr:uid="{00000000-0005-0000-0000-000074020000}"/>
    <cellStyle name="標準 3 2 4" xfId="582" xr:uid="{00000000-0005-0000-0000-000075020000}"/>
    <cellStyle name="標準 3 2 4 2" xfId="583" xr:uid="{00000000-0005-0000-0000-000076020000}"/>
    <cellStyle name="標準 3 2 5" xfId="584" xr:uid="{00000000-0005-0000-0000-000077020000}"/>
    <cellStyle name="標準 3 2 6" xfId="585" xr:uid="{00000000-0005-0000-0000-000078020000}"/>
    <cellStyle name="標準 3 3" xfId="586" xr:uid="{00000000-0005-0000-0000-000079020000}"/>
    <cellStyle name="標準 3 3 2" xfId="587" xr:uid="{00000000-0005-0000-0000-00007A020000}"/>
    <cellStyle name="標準 3 3 2 2" xfId="588" xr:uid="{00000000-0005-0000-0000-00007B020000}"/>
    <cellStyle name="標準 3 3 2 2 2" xfId="589" xr:uid="{00000000-0005-0000-0000-00007C020000}"/>
    <cellStyle name="標準 3 3 2 3" xfId="590" xr:uid="{00000000-0005-0000-0000-00007D020000}"/>
    <cellStyle name="標準 3 3 2 4" xfId="591" xr:uid="{00000000-0005-0000-0000-00007E020000}"/>
    <cellStyle name="標準 3 3 3" xfId="592" xr:uid="{00000000-0005-0000-0000-00007F020000}"/>
    <cellStyle name="標準 3 3 3 2" xfId="593" xr:uid="{00000000-0005-0000-0000-000080020000}"/>
    <cellStyle name="標準 3 3 4" xfId="594" xr:uid="{00000000-0005-0000-0000-000081020000}"/>
    <cellStyle name="標準 3 3 5" xfId="595" xr:uid="{00000000-0005-0000-0000-000082020000}"/>
    <cellStyle name="標準 3 4" xfId="596" xr:uid="{00000000-0005-0000-0000-000083020000}"/>
    <cellStyle name="標準 3 4 2" xfId="597" xr:uid="{00000000-0005-0000-0000-000084020000}"/>
    <cellStyle name="標準 3 4 2 2" xfId="598" xr:uid="{00000000-0005-0000-0000-000085020000}"/>
    <cellStyle name="標準 3 4 3" xfId="599" xr:uid="{00000000-0005-0000-0000-000086020000}"/>
    <cellStyle name="標準 3 4 4" xfId="600" xr:uid="{00000000-0005-0000-0000-000087020000}"/>
    <cellStyle name="標準 3 5" xfId="601" xr:uid="{00000000-0005-0000-0000-000088020000}"/>
    <cellStyle name="標準 3 5 2" xfId="602" xr:uid="{00000000-0005-0000-0000-000089020000}"/>
    <cellStyle name="標準 3 5 3" xfId="603" xr:uid="{00000000-0005-0000-0000-00008A020000}"/>
    <cellStyle name="標準 3 6" xfId="604" xr:uid="{00000000-0005-0000-0000-00008B020000}"/>
    <cellStyle name="標準 3 7" xfId="605" xr:uid="{00000000-0005-0000-0000-00008C020000}"/>
    <cellStyle name="標準 4" xfId="606" xr:uid="{00000000-0005-0000-0000-00008D020000}"/>
    <cellStyle name="標準 4 2" xfId="607" xr:uid="{00000000-0005-0000-0000-00008E020000}"/>
    <cellStyle name="標準 4 3" xfId="608" xr:uid="{00000000-0005-0000-0000-00008F020000}"/>
    <cellStyle name="標準 4 4" xfId="609" xr:uid="{00000000-0005-0000-0000-000090020000}"/>
    <cellStyle name="標準 5" xfId="610" xr:uid="{00000000-0005-0000-0000-000091020000}"/>
    <cellStyle name="標準 5 2" xfId="611" xr:uid="{00000000-0005-0000-0000-000092020000}"/>
    <cellStyle name="標準 5 2 2" xfId="612" xr:uid="{00000000-0005-0000-0000-000093020000}"/>
    <cellStyle name="標準 5 2 2 2" xfId="613" xr:uid="{00000000-0005-0000-0000-000094020000}"/>
    <cellStyle name="標準 5 2 2 2 2" xfId="614" xr:uid="{00000000-0005-0000-0000-000095020000}"/>
    <cellStyle name="標準 5 2 2 2 2 2" xfId="615" xr:uid="{00000000-0005-0000-0000-000096020000}"/>
    <cellStyle name="標準 5 2 2 2 3" xfId="616" xr:uid="{00000000-0005-0000-0000-000097020000}"/>
    <cellStyle name="標準 5 2 2 2 4" xfId="617" xr:uid="{00000000-0005-0000-0000-000098020000}"/>
    <cellStyle name="標準 5 2 2 3" xfId="618" xr:uid="{00000000-0005-0000-0000-000099020000}"/>
    <cellStyle name="標準 5 2 2 3 2" xfId="619" xr:uid="{00000000-0005-0000-0000-00009A020000}"/>
    <cellStyle name="標準 5 2 2 4" xfId="620" xr:uid="{00000000-0005-0000-0000-00009B020000}"/>
    <cellStyle name="標準 5 2 2 5" xfId="621" xr:uid="{00000000-0005-0000-0000-00009C020000}"/>
    <cellStyle name="標準 5 2 3" xfId="622" xr:uid="{00000000-0005-0000-0000-00009D020000}"/>
    <cellStyle name="標準 5 2 3 2" xfId="623" xr:uid="{00000000-0005-0000-0000-00009E020000}"/>
    <cellStyle name="標準 5 2 3 2 2" xfId="624" xr:uid="{00000000-0005-0000-0000-00009F020000}"/>
    <cellStyle name="標準 5 2 3 3" xfId="625" xr:uid="{00000000-0005-0000-0000-0000A0020000}"/>
    <cellStyle name="標準 5 2 3 4" xfId="626" xr:uid="{00000000-0005-0000-0000-0000A1020000}"/>
    <cellStyle name="標準 5 2 4" xfId="627" xr:uid="{00000000-0005-0000-0000-0000A2020000}"/>
    <cellStyle name="標準 5 2 4 2" xfId="628" xr:uid="{00000000-0005-0000-0000-0000A3020000}"/>
    <cellStyle name="標準 5 2 5" xfId="629" xr:uid="{00000000-0005-0000-0000-0000A4020000}"/>
    <cellStyle name="標準 5 2 6" xfId="630" xr:uid="{00000000-0005-0000-0000-0000A5020000}"/>
    <cellStyle name="標準 5 3" xfId="631" xr:uid="{00000000-0005-0000-0000-0000A6020000}"/>
    <cellStyle name="標準 5 3 2" xfId="632" xr:uid="{00000000-0005-0000-0000-0000A7020000}"/>
    <cellStyle name="標準 5 3 2 2" xfId="633" xr:uid="{00000000-0005-0000-0000-0000A8020000}"/>
    <cellStyle name="標準 5 3 2 2 2" xfId="634" xr:uid="{00000000-0005-0000-0000-0000A9020000}"/>
    <cellStyle name="標準 5 3 2 3" xfId="635" xr:uid="{00000000-0005-0000-0000-0000AA020000}"/>
    <cellStyle name="標準 5 3 2 4" xfId="636" xr:uid="{00000000-0005-0000-0000-0000AB020000}"/>
    <cellStyle name="標準 5 3 3" xfId="637" xr:uid="{00000000-0005-0000-0000-0000AC020000}"/>
    <cellStyle name="標準 5 3 3 2" xfId="638" xr:uid="{00000000-0005-0000-0000-0000AD020000}"/>
    <cellStyle name="標準 5 3 4" xfId="639" xr:uid="{00000000-0005-0000-0000-0000AE020000}"/>
    <cellStyle name="標準 5 3 5" xfId="640" xr:uid="{00000000-0005-0000-0000-0000AF020000}"/>
    <cellStyle name="標準 5 4" xfId="641" xr:uid="{00000000-0005-0000-0000-0000B0020000}"/>
    <cellStyle name="標準 5 4 2" xfId="642" xr:uid="{00000000-0005-0000-0000-0000B1020000}"/>
    <cellStyle name="標準 5 4 2 2" xfId="643" xr:uid="{00000000-0005-0000-0000-0000B2020000}"/>
    <cellStyle name="標準 5 4 3" xfId="644" xr:uid="{00000000-0005-0000-0000-0000B3020000}"/>
    <cellStyle name="標準 5 4 4" xfId="645" xr:uid="{00000000-0005-0000-0000-0000B4020000}"/>
    <cellStyle name="標準 5 5" xfId="646" xr:uid="{00000000-0005-0000-0000-0000B5020000}"/>
    <cellStyle name="標準 5 5 2" xfId="647" xr:uid="{00000000-0005-0000-0000-0000B6020000}"/>
    <cellStyle name="標準 5 6" xfId="648" xr:uid="{00000000-0005-0000-0000-0000B7020000}"/>
    <cellStyle name="標準 5 7" xfId="649" xr:uid="{00000000-0005-0000-0000-0000B8020000}"/>
    <cellStyle name="標準 6" xfId="650" xr:uid="{00000000-0005-0000-0000-0000B9020000}"/>
    <cellStyle name="標準 6 2" xfId="651" xr:uid="{00000000-0005-0000-0000-0000BA020000}"/>
    <cellStyle name="標準 6 2 2" xfId="652" xr:uid="{00000000-0005-0000-0000-0000BB020000}"/>
    <cellStyle name="標準 6 2 2 2" xfId="653" xr:uid="{00000000-0005-0000-0000-0000BC020000}"/>
    <cellStyle name="標準 6 2 2 2 2" xfId="654" xr:uid="{00000000-0005-0000-0000-0000BD020000}"/>
    <cellStyle name="標準 6 2 2 2 2 2" xfId="655" xr:uid="{00000000-0005-0000-0000-0000BE020000}"/>
    <cellStyle name="標準 6 2 2 2 3" xfId="656" xr:uid="{00000000-0005-0000-0000-0000BF020000}"/>
    <cellStyle name="標準 6 2 2 2 4" xfId="657" xr:uid="{00000000-0005-0000-0000-0000C0020000}"/>
    <cellStyle name="標準 6 2 2 3" xfId="658" xr:uid="{00000000-0005-0000-0000-0000C1020000}"/>
    <cellStyle name="標準 6 2 2 3 2" xfId="659" xr:uid="{00000000-0005-0000-0000-0000C2020000}"/>
    <cellStyle name="標準 6 2 2 4" xfId="660" xr:uid="{00000000-0005-0000-0000-0000C3020000}"/>
    <cellStyle name="標準 6 2 2 5" xfId="661" xr:uid="{00000000-0005-0000-0000-0000C4020000}"/>
    <cellStyle name="標準 6 2 3" xfId="662" xr:uid="{00000000-0005-0000-0000-0000C5020000}"/>
    <cellStyle name="標準 6 2 3 2" xfId="663" xr:uid="{00000000-0005-0000-0000-0000C6020000}"/>
    <cellStyle name="標準 6 2 3 2 2" xfId="664" xr:uid="{00000000-0005-0000-0000-0000C7020000}"/>
    <cellStyle name="標準 6 2 3 3" xfId="665" xr:uid="{00000000-0005-0000-0000-0000C8020000}"/>
    <cellStyle name="標準 6 2 3 4" xfId="666" xr:uid="{00000000-0005-0000-0000-0000C9020000}"/>
    <cellStyle name="標準 6 2 4" xfId="667" xr:uid="{00000000-0005-0000-0000-0000CA020000}"/>
    <cellStyle name="標準 6 2 4 2" xfId="668" xr:uid="{00000000-0005-0000-0000-0000CB020000}"/>
    <cellStyle name="標準 6 2 5" xfId="669" xr:uid="{00000000-0005-0000-0000-0000CC020000}"/>
    <cellStyle name="標準 6 2 6" xfId="670" xr:uid="{00000000-0005-0000-0000-0000CD020000}"/>
    <cellStyle name="標準 6 3" xfId="671" xr:uid="{00000000-0005-0000-0000-0000CE020000}"/>
    <cellStyle name="標準 6 3 2" xfId="672" xr:uid="{00000000-0005-0000-0000-0000CF020000}"/>
    <cellStyle name="標準 6 3 2 2" xfId="673" xr:uid="{00000000-0005-0000-0000-0000D0020000}"/>
    <cellStyle name="標準 6 3 2 2 2" xfId="674" xr:uid="{00000000-0005-0000-0000-0000D1020000}"/>
    <cellStyle name="標準 6 3 2 3" xfId="675" xr:uid="{00000000-0005-0000-0000-0000D2020000}"/>
    <cellStyle name="標準 6 3 2 4" xfId="676" xr:uid="{00000000-0005-0000-0000-0000D3020000}"/>
    <cellStyle name="標準 6 3 3" xfId="677" xr:uid="{00000000-0005-0000-0000-0000D4020000}"/>
    <cellStyle name="標準 6 3 3 2" xfId="678" xr:uid="{00000000-0005-0000-0000-0000D5020000}"/>
    <cellStyle name="標準 6 3 4" xfId="679" xr:uid="{00000000-0005-0000-0000-0000D6020000}"/>
    <cellStyle name="標準 6 3 5" xfId="680" xr:uid="{00000000-0005-0000-0000-0000D7020000}"/>
    <cellStyle name="標準 6 4" xfId="681" xr:uid="{00000000-0005-0000-0000-0000D8020000}"/>
    <cellStyle name="標準 6 4 2" xfId="682" xr:uid="{00000000-0005-0000-0000-0000D9020000}"/>
    <cellStyle name="標準 6 4 2 2" xfId="683" xr:uid="{00000000-0005-0000-0000-0000DA020000}"/>
    <cellStyle name="標準 6 4 3" xfId="684" xr:uid="{00000000-0005-0000-0000-0000DB020000}"/>
    <cellStyle name="標準 6 4 4" xfId="685" xr:uid="{00000000-0005-0000-0000-0000DC020000}"/>
    <cellStyle name="標準 6 5" xfId="686" xr:uid="{00000000-0005-0000-0000-0000DD020000}"/>
    <cellStyle name="標準 6 5 2" xfId="687" xr:uid="{00000000-0005-0000-0000-0000DE020000}"/>
    <cellStyle name="標準 6 6" xfId="688" xr:uid="{00000000-0005-0000-0000-0000DF020000}"/>
    <cellStyle name="標準 6 7" xfId="689" xr:uid="{00000000-0005-0000-0000-0000E0020000}"/>
    <cellStyle name="標準 7" xfId="690" xr:uid="{00000000-0005-0000-0000-0000E1020000}"/>
    <cellStyle name="標準 7 2" xfId="691" xr:uid="{00000000-0005-0000-0000-0000E2020000}"/>
    <cellStyle name="標準 7 2 2" xfId="692" xr:uid="{00000000-0005-0000-0000-0000E3020000}"/>
    <cellStyle name="標準 7 2 2 2" xfId="693" xr:uid="{00000000-0005-0000-0000-0000E4020000}"/>
    <cellStyle name="標準 7 2 2 2 2" xfId="694" xr:uid="{00000000-0005-0000-0000-0000E5020000}"/>
    <cellStyle name="標準 7 2 2 3" xfId="695" xr:uid="{00000000-0005-0000-0000-0000E6020000}"/>
    <cellStyle name="標準 7 2 2 4" xfId="696" xr:uid="{00000000-0005-0000-0000-0000E7020000}"/>
    <cellStyle name="標準 7 2 3" xfId="697" xr:uid="{00000000-0005-0000-0000-0000E8020000}"/>
    <cellStyle name="標準 7 2 3 2" xfId="698" xr:uid="{00000000-0005-0000-0000-0000E9020000}"/>
    <cellStyle name="標準 7 2 4" xfId="699" xr:uid="{00000000-0005-0000-0000-0000EA020000}"/>
    <cellStyle name="標準 7 2 5" xfId="700" xr:uid="{00000000-0005-0000-0000-0000EB020000}"/>
    <cellStyle name="標準 7 3" xfId="701" xr:uid="{00000000-0005-0000-0000-0000EC020000}"/>
    <cellStyle name="標準 7 3 2" xfId="702" xr:uid="{00000000-0005-0000-0000-0000ED020000}"/>
    <cellStyle name="標準 7 3 2 2" xfId="703" xr:uid="{00000000-0005-0000-0000-0000EE020000}"/>
    <cellStyle name="標準 7 3 3" xfId="704" xr:uid="{00000000-0005-0000-0000-0000EF020000}"/>
    <cellStyle name="標準 7 3 4" xfId="705" xr:uid="{00000000-0005-0000-0000-0000F0020000}"/>
    <cellStyle name="標準 7 4" xfId="706" xr:uid="{00000000-0005-0000-0000-0000F1020000}"/>
    <cellStyle name="標準 7 4 2" xfId="707" xr:uid="{00000000-0005-0000-0000-0000F2020000}"/>
    <cellStyle name="標準 7 5" xfId="708" xr:uid="{00000000-0005-0000-0000-0000F3020000}"/>
    <cellStyle name="標準 7 6" xfId="709" xr:uid="{00000000-0005-0000-0000-0000F4020000}"/>
    <cellStyle name="標準 8" xfId="710" xr:uid="{00000000-0005-0000-0000-0000F5020000}"/>
    <cellStyle name="標準 8 2" xfId="711" xr:uid="{00000000-0005-0000-0000-0000F6020000}"/>
    <cellStyle name="標準 8 2 2" xfId="712" xr:uid="{00000000-0005-0000-0000-0000F7020000}"/>
    <cellStyle name="標準 8 2 2 2" xfId="713" xr:uid="{00000000-0005-0000-0000-0000F8020000}"/>
    <cellStyle name="標準 8 2 2 2 2" xfId="714" xr:uid="{00000000-0005-0000-0000-0000F9020000}"/>
    <cellStyle name="標準 8 2 2 3" xfId="715" xr:uid="{00000000-0005-0000-0000-0000FA020000}"/>
    <cellStyle name="標準 8 2 2 4" xfId="716" xr:uid="{00000000-0005-0000-0000-0000FB020000}"/>
    <cellStyle name="標準 8 2 3" xfId="717" xr:uid="{00000000-0005-0000-0000-0000FC020000}"/>
    <cellStyle name="標準 8 2 3 2" xfId="718" xr:uid="{00000000-0005-0000-0000-0000FD020000}"/>
    <cellStyle name="標準 8 2 4" xfId="719" xr:uid="{00000000-0005-0000-0000-0000FE020000}"/>
    <cellStyle name="標準 8 2 5" xfId="720" xr:uid="{00000000-0005-0000-0000-0000FF020000}"/>
    <cellStyle name="標準 8 3" xfId="721" xr:uid="{00000000-0005-0000-0000-000000030000}"/>
    <cellStyle name="標準 8 3 2" xfId="722" xr:uid="{00000000-0005-0000-0000-000001030000}"/>
    <cellStyle name="標準 8 3 2 2" xfId="723" xr:uid="{00000000-0005-0000-0000-000002030000}"/>
    <cellStyle name="標準 8 3 3" xfId="724" xr:uid="{00000000-0005-0000-0000-000003030000}"/>
    <cellStyle name="標準 8 3 4" xfId="725" xr:uid="{00000000-0005-0000-0000-000004030000}"/>
    <cellStyle name="標準 8 4" xfId="726" xr:uid="{00000000-0005-0000-0000-000005030000}"/>
    <cellStyle name="標準 8 4 2" xfId="727" xr:uid="{00000000-0005-0000-0000-000006030000}"/>
    <cellStyle name="標準 8 5" xfId="728" xr:uid="{00000000-0005-0000-0000-000007030000}"/>
    <cellStyle name="標準 8 6" xfId="729" xr:uid="{00000000-0005-0000-0000-000008030000}"/>
    <cellStyle name="標準 9" xfId="730" xr:uid="{00000000-0005-0000-0000-000009030000}"/>
    <cellStyle name="標準 9 2" xfId="731" xr:uid="{00000000-0005-0000-0000-00000A030000}"/>
    <cellStyle name="標準 9 2 2" xfId="732" xr:uid="{00000000-0005-0000-0000-00000B030000}"/>
    <cellStyle name="標準 9 2 2 2" xfId="733" xr:uid="{00000000-0005-0000-0000-00000C030000}"/>
    <cellStyle name="標準 9 2 3" xfId="734" xr:uid="{00000000-0005-0000-0000-00000D030000}"/>
    <cellStyle name="標準 9 2 4" xfId="735" xr:uid="{00000000-0005-0000-0000-00000E030000}"/>
    <cellStyle name="標準 9 3" xfId="736" xr:uid="{00000000-0005-0000-0000-00000F030000}"/>
    <cellStyle name="標準 9 3 2" xfId="737" xr:uid="{00000000-0005-0000-0000-000010030000}"/>
    <cellStyle name="標準 9 4" xfId="738" xr:uid="{00000000-0005-0000-0000-000011030000}"/>
    <cellStyle name="標準 9 5" xfId="739" xr:uid="{00000000-0005-0000-0000-000012030000}"/>
    <cellStyle name="標準_059795県別（人口・世帯比） 2 2" xfId="3" xr:uid="{00000000-0005-0000-0000-000003000000}"/>
    <cellStyle name="標準_県別公表フォーマット改（案） 2" xfId="4" xr:uid="{00000000-0005-0000-0000-000004000000}"/>
    <cellStyle name="標準_県別公表フォーマット改（案） 2 2" xfId="5" xr:uid="{00000000-0005-0000-0000-000005000000}"/>
    <cellStyle name="良い 2" xfId="740" xr:uid="{00000000-0005-0000-0000-000013030000}"/>
  </cellStyles>
  <dxfs count="37"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indexed="13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P347"/>
  <sheetViews>
    <sheetView showGridLines="0" tabSelected="1" zoomScaleNormal="100" zoomScaleSheetLayoutView="80" workbookViewId="0">
      <pane xSplit="1" ySplit="36" topLeftCell="B229" activePane="bottomRight" state="frozen"/>
      <selection pane="topRight" activeCell="B1" sqref="B1"/>
      <selection pane="bottomLeft" activeCell="A37" sqref="A37"/>
      <selection pane="bottomRight" activeCell="F229" sqref="F229"/>
    </sheetView>
  </sheetViews>
  <sheetFormatPr defaultColWidth="9" defaultRowHeight="20.25" customHeight="1"/>
  <cols>
    <col min="1" max="1" width="1" style="4" customWidth="1"/>
    <col min="2" max="2" width="10.6640625" style="4" customWidth="1"/>
    <col min="3" max="3" width="10.88671875" style="4" customWidth="1"/>
    <col min="4" max="4" width="10.44140625" style="4" customWidth="1"/>
    <col min="5" max="5" width="11.109375" style="19" customWidth="1"/>
    <col min="6" max="6" width="10.44140625" style="4" customWidth="1"/>
    <col min="7" max="7" width="10.109375" style="4" customWidth="1"/>
    <col min="8" max="8" width="9.88671875" style="19" customWidth="1"/>
    <col min="9" max="10" width="10.88671875" style="19" customWidth="1"/>
    <col min="11" max="11" width="9.44140625" style="19" customWidth="1"/>
    <col min="12" max="12" width="13.88671875" style="4" customWidth="1"/>
    <col min="13" max="13" width="11.6640625" style="4" customWidth="1"/>
    <col min="14" max="14" width="10.33203125" style="19" customWidth="1"/>
    <col min="15" max="15" width="2.33203125" style="4" customWidth="1"/>
    <col min="16" max="23" width="12.44140625" style="4" customWidth="1"/>
    <col min="24" max="16384" width="9" style="4"/>
  </cols>
  <sheetData>
    <row r="1" spans="2:14" ht="19.350000000000001" customHeight="1">
      <c r="B1" s="51" t="s">
        <v>13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2:14" ht="11.55" customHeight="1"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4" ht="20.55" customHeight="1">
      <c r="B3" s="48" t="s">
        <v>52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14" ht="21" customHeight="1">
      <c r="B4" s="40" t="s">
        <v>5</v>
      </c>
      <c r="C4" s="43" t="s">
        <v>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2:14" ht="21" customHeight="1">
      <c r="B5" s="41"/>
      <c r="C5" s="43" t="s">
        <v>0</v>
      </c>
      <c r="D5" s="46"/>
      <c r="E5" s="46"/>
      <c r="F5" s="43" t="s">
        <v>3</v>
      </c>
      <c r="G5" s="46"/>
      <c r="H5" s="46"/>
      <c r="I5" s="43" t="s">
        <v>4</v>
      </c>
      <c r="J5" s="46"/>
      <c r="K5" s="46"/>
      <c r="L5" s="43" t="s">
        <v>2</v>
      </c>
      <c r="M5" s="46"/>
      <c r="N5" s="47"/>
    </row>
    <row r="6" spans="2:14" ht="16.2" customHeight="1">
      <c r="B6" s="42"/>
      <c r="C6" s="5" t="s">
        <v>11</v>
      </c>
      <c r="D6" s="5" t="s">
        <v>6</v>
      </c>
      <c r="E6" s="6" t="s">
        <v>1</v>
      </c>
      <c r="F6" s="5" t="s">
        <v>12</v>
      </c>
      <c r="G6" s="5" t="s">
        <v>6</v>
      </c>
      <c r="H6" s="6" t="s">
        <v>1</v>
      </c>
      <c r="I6" s="5" t="s">
        <v>48</v>
      </c>
      <c r="J6" s="5" t="s">
        <v>6</v>
      </c>
      <c r="K6" s="6" t="s">
        <v>1</v>
      </c>
      <c r="L6" s="5" t="s">
        <v>12</v>
      </c>
      <c r="M6" s="5" t="s">
        <v>6</v>
      </c>
      <c r="N6" s="6" t="s">
        <v>1</v>
      </c>
    </row>
    <row r="7" spans="2:14" ht="21" hidden="1" customHeight="1">
      <c r="B7" s="1" t="s">
        <v>18</v>
      </c>
      <c r="C7" s="1">
        <f t="shared" ref="C7:C22" si="0">C65+C180+C123+C238+C296</f>
        <v>541498</v>
      </c>
      <c r="D7" s="7" t="s">
        <v>45</v>
      </c>
      <c r="E7" s="7" t="s">
        <v>45</v>
      </c>
      <c r="F7" s="20">
        <f t="shared" ref="F7:F22" si="1">F65+F180+F123+F238+F296</f>
        <v>553387</v>
      </c>
      <c r="G7" s="7" t="s">
        <v>45</v>
      </c>
      <c r="H7" s="7" t="s">
        <v>45</v>
      </c>
      <c r="I7" s="1">
        <f>C7+F7</f>
        <v>1094885</v>
      </c>
      <c r="J7" s="8" t="s">
        <v>44</v>
      </c>
      <c r="K7" s="7" t="s">
        <v>44</v>
      </c>
      <c r="L7" s="1">
        <f t="shared" ref="L7:L22" si="2">L65+L180+L123+L238+L296</f>
        <v>38199164</v>
      </c>
      <c r="M7" s="7" t="s">
        <v>45</v>
      </c>
      <c r="N7" s="7" t="s">
        <v>45</v>
      </c>
    </row>
    <row r="8" spans="2:14" ht="21" hidden="1" customHeight="1">
      <c r="B8" s="1" t="s">
        <v>19</v>
      </c>
      <c r="C8" s="1">
        <f t="shared" si="0"/>
        <v>553761</v>
      </c>
      <c r="D8" s="1">
        <f>C8-C7</f>
        <v>12263</v>
      </c>
      <c r="E8" s="7" t="s">
        <v>45</v>
      </c>
      <c r="F8" s="20">
        <f t="shared" si="1"/>
        <v>565537</v>
      </c>
      <c r="G8" s="1">
        <f t="shared" ref="G8:G13" si="3">F8-F7</f>
        <v>12150</v>
      </c>
      <c r="H8" s="7" t="s">
        <v>45</v>
      </c>
      <c r="I8" s="1">
        <f>C8+F8</f>
        <v>1119298</v>
      </c>
      <c r="J8" s="1">
        <f t="shared" ref="J8:J13" si="4">I8-I7</f>
        <v>24413</v>
      </c>
      <c r="K8" s="7" t="s">
        <v>44</v>
      </c>
      <c r="L8" s="1">
        <f t="shared" si="2"/>
        <v>39252762</v>
      </c>
      <c r="M8" s="1">
        <f>L8-L7</f>
        <v>1053598</v>
      </c>
      <c r="N8" s="7" t="s">
        <v>45</v>
      </c>
    </row>
    <row r="9" spans="2:14" ht="21" hidden="1" customHeight="1">
      <c r="B9" s="1" t="s">
        <v>20</v>
      </c>
      <c r="C9" s="1">
        <f t="shared" si="0"/>
        <v>558816</v>
      </c>
      <c r="D9" s="1">
        <f>C9-C8</f>
        <v>5055</v>
      </c>
      <c r="E9" s="7" t="s">
        <v>45</v>
      </c>
      <c r="F9" s="20">
        <f t="shared" si="1"/>
        <v>571767</v>
      </c>
      <c r="G9" s="1">
        <f t="shared" si="3"/>
        <v>6230</v>
      </c>
      <c r="H9" s="7" t="s">
        <v>45</v>
      </c>
      <c r="I9" s="1">
        <f t="shared" ref="I9:I14" si="5">C9+F9</f>
        <v>1130583</v>
      </c>
      <c r="J9" s="1">
        <f t="shared" si="4"/>
        <v>11285</v>
      </c>
      <c r="K9" s="7" t="s">
        <v>44</v>
      </c>
      <c r="L9" s="1">
        <f t="shared" si="2"/>
        <v>39931014</v>
      </c>
      <c r="M9" s="1">
        <f>L9-L8</f>
        <v>678252</v>
      </c>
      <c r="N9" s="7" t="s">
        <v>45</v>
      </c>
    </row>
    <row r="10" spans="2:14" ht="21" hidden="1" customHeight="1">
      <c r="B10" s="1" t="s">
        <v>16</v>
      </c>
      <c r="C10" s="1">
        <f t="shared" si="0"/>
        <v>563185</v>
      </c>
      <c r="D10" s="1">
        <f>C10-C9</f>
        <v>4369</v>
      </c>
      <c r="E10" s="7" t="s">
        <v>45</v>
      </c>
      <c r="F10" s="20">
        <f t="shared" si="1"/>
        <v>574559</v>
      </c>
      <c r="G10" s="1">
        <f t="shared" si="3"/>
        <v>2792</v>
      </c>
      <c r="H10" s="7" t="s">
        <v>45</v>
      </c>
      <c r="I10" s="1">
        <f t="shared" si="5"/>
        <v>1137744</v>
      </c>
      <c r="J10" s="1">
        <f t="shared" si="4"/>
        <v>7161</v>
      </c>
      <c r="K10" s="7" t="s">
        <v>44</v>
      </c>
      <c r="L10" s="1">
        <f t="shared" si="2"/>
        <v>40577660</v>
      </c>
      <c r="M10" s="1">
        <f>L10-L9</f>
        <v>646646</v>
      </c>
      <c r="N10" s="7" t="s">
        <v>45</v>
      </c>
    </row>
    <row r="11" spans="2:14" ht="21" hidden="1" customHeight="1">
      <c r="B11" s="1" t="s">
        <v>17</v>
      </c>
      <c r="C11" s="1">
        <f t="shared" si="0"/>
        <v>577773</v>
      </c>
      <c r="D11" s="1">
        <f>C11-C10</f>
        <v>14588</v>
      </c>
      <c r="E11" s="2">
        <f t="shared" ref="E11:E18" si="6">(C11-C7)/C7</f>
        <v>6.6990090452780995E-2</v>
      </c>
      <c r="F11" s="20">
        <f t="shared" si="1"/>
        <v>586920</v>
      </c>
      <c r="G11" s="1">
        <f>F11-F10</f>
        <v>12361</v>
      </c>
      <c r="H11" s="2">
        <f t="shared" ref="H11:H18" si="7">(F11-F7)/F7</f>
        <v>6.0595930153762197E-2</v>
      </c>
      <c r="I11" s="1">
        <f t="shared" si="5"/>
        <v>1164693</v>
      </c>
      <c r="J11" s="1">
        <f>I11-I10</f>
        <v>26949</v>
      </c>
      <c r="K11" s="2">
        <f t="shared" ref="K11:K18" si="8">(I11-I7)/I7</f>
        <v>6.375829425008106E-2</v>
      </c>
      <c r="L11" s="1">
        <f t="shared" si="2"/>
        <v>41235764</v>
      </c>
      <c r="M11" s="1">
        <f>L11-L10</f>
        <v>658104</v>
      </c>
      <c r="N11" s="2">
        <f t="shared" ref="N11:N18" si="9">(L11-L7)/L7</f>
        <v>7.9493886305993508E-2</v>
      </c>
    </row>
    <row r="12" spans="2:14" ht="21" hidden="1" customHeight="1">
      <c r="B12" s="1" t="s">
        <v>24</v>
      </c>
      <c r="C12" s="20">
        <f t="shared" si="0"/>
        <v>585280</v>
      </c>
      <c r="D12" s="1">
        <f>C12-C11</f>
        <v>7507</v>
      </c>
      <c r="E12" s="2">
        <f t="shared" si="6"/>
        <v>5.6918056706774224E-2</v>
      </c>
      <c r="F12" s="20">
        <f t="shared" si="1"/>
        <v>591513</v>
      </c>
      <c r="G12" s="1">
        <f t="shared" si="3"/>
        <v>4593</v>
      </c>
      <c r="H12" s="2">
        <f t="shared" si="7"/>
        <v>4.5931565927605091E-2</v>
      </c>
      <c r="I12" s="1">
        <f t="shared" si="5"/>
        <v>1176793</v>
      </c>
      <c r="J12" s="1">
        <f t="shared" si="4"/>
        <v>12100</v>
      </c>
      <c r="K12" s="2">
        <f t="shared" si="8"/>
        <v>5.1367017541351812E-2</v>
      </c>
      <c r="L12" s="20">
        <f t="shared" si="2"/>
        <v>41991113</v>
      </c>
      <c r="M12" s="20">
        <f t="shared" ref="M12:M21" si="10">L12-L11</f>
        <v>755349</v>
      </c>
      <c r="N12" s="2">
        <f t="shared" si="9"/>
        <v>6.9761995346977107E-2</v>
      </c>
    </row>
    <row r="13" spans="2:14" ht="21" hidden="1" customHeight="1">
      <c r="B13" s="1" t="s">
        <v>25</v>
      </c>
      <c r="C13" s="20">
        <f t="shared" si="0"/>
        <v>590404</v>
      </c>
      <c r="D13" s="1">
        <f t="shared" ref="D13:D18" si="11">C13-C12</f>
        <v>5124</v>
      </c>
      <c r="E13" s="2">
        <f t="shared" si="6"/>
        <v>5.6526656359159363E-2</v>
      </c>
      <c r="F13" s="20">
        <f t="shared" si="1"/>
        <v>596528</v>
      </c>
      <c r="G13" s="1">
        <f t="shared" si="3"/>
        <v>5015</v>
      </c>
      <c r="H13" s="2">
        <f t="shared" si="7"/>
        <v>4.3306101961113529E-2</v>
      </c>
      <c r="I13" s="1">
        <f t="shared" si="5"/>
        <v>1186932</v>
      </c>
      <c r="J13" s="1">
        <f t="shared" si="4"/>
        <v>10139</v>
      </c>
      <c r="K13" s="2">
        <f t="shared" si="8"/>
        <v>4.9840657430723793E-2</v>
      </c>
      <c r="L13" s="20">
        <f t="shared" si="2"/>
        <v>42596079</v>
      </c>
      <c r="M13" s="20">
        <f t="shared" si="10"/>
        <v>604966</v>
      </c>
      <c r="N13" s="2">
        <f t="shared" si="9"/>
        <v>6.6741731126587475E-2</v>
      </c>
    </row>
    <row r="14" spans="2:14" ht="21" hidden="1" customHeight="1">
      <c r="B14" s="1" t="s">
        <v>26</v>
      </c>
      <c r="C14" s="20">
        <f t="shared" si="0"/>
        <v>596097</v>
      </c>
      <c r="D14" s="1">
        <f t="shared" si="11"/>
        <v>5693</v>
      </c>
      <c r="E14" s="2">
        <f t="shared" si="6"/>
        <v>5.84390564379378E-2</v>
      </c>
      <c r="F14" s="20">
        <f t="shared" si="1"/>
        <v>599310</v>
      </c>
      <c r="G14" s="1">
        <f t="shared" ref="G14:G20" si="12">F14-F13</f>
        <v>2782</v>
      </c>
      <c r="H14" s="2">
        <f t="shared" si="7"/>
        <v>4.3078256541103699E-2</v>
      </c>
      <c r="I14" s="1">
        <f t="shared" si="5"/>
        <v>1195407</v>
      </c>
      <c r="J14" s="1">
        <f t="shared" ref="J14:J20" si="13">I14-I13</f>
        <v>8475</v>
      </c>
      <c r="K14" s="2">
        <f t="shared" si="8"/>
        <v>5.06818757119352E-2</v>
      </c>
      <c r="L14" s="20">
        <f t="shared" si="2"/>
        <v>43502193</v>
      </c>
      <c r="M14" s="20">
        <f t="shared" si="10"/>
        <v>906114</v>
      </c>
      <c r="N14" s="2">
        <f t="shared" si="9"/>
        <v>7.207249013373368E-2</v>
      </c>
    </row>
    <row r="15" spans="2:14" ht="21" hidden="1" customHeight="1">
      <c r="B15" s="1" t="s">
        <v>27</v>
      </c>
      <c r="C15" s="20">
        <f t="shared" si="0"/>
        <v>603449</v>
      </c>
      <c r="D15" s="1">
        <f t="shared" si="11"/>
        <v>7352</v>
      </c>
      <c r="E15" s="2">
        <f t="shared" si="6"/>
        <v>4.4439598250523994E-2</v>
      </c>
      <c r="F15" s="20">
        <f t="shared" si="1"/>
        <v>606800</v>
      </c>
      <c r="G15" s="1">
        <f t="shared" si="12"/>
        <v>7490</v>
      </c>
      <c r="H15" s="2">
        <f t="shared" si="7"/>
        <v>3.3871737204389012E-2</v>
      </c>
      <c r="I15" s="1">
        <f t="shared" ref="I15:I20" si="14">C15+F15</f>
        <v>1210249</v>
      </c>
      <c r="J15" s="1">
        <f t="shared" si="13"/>
        <v>14842</v>
      </c>
      <c r="K15" s="2">
        <f t="shared" si="8"/>
        <v>3.911417000016313E-2</v>
      </c>
      <c r="L15" s="20">
        <f t="shared" si="2"/>
        <v>44326387</v>
      </c>
      <c r="M15" s="20">
        <f t="shared" si="10"/>
        <v>824194</v>
      </c>
      <c r="N15" s="2">
        <f t="shared" si="9"/>
        <v>7.4950060340824534E-2</v>
      </c>
    </row>
    <row r="16" spans="2:14" ht="21" hidden="1" customHeight="1">
      <c r="B16" s="1" t="s">
        <v>28</v>
      </c>
      <c r="C16" s="20">
        <f t="shared" si="0"/>
        <v>624456</v>
      </c>
      <c r="D16" s="1">
        <f t="shared" si="11"/>
        <v>21007</v>
      </c>
      <c r="E16" s="2">
        <f t="shared" si="6"/>
        <v>6.6935483870967746E-2</v>
      </c>
      <c r="F16" s="20">
        <f t="shared" si="1"/>
        <v>631945</v>
      </c>
      <c r="G16" s="1">
        <f t="shared" si="12"/>
        <v>25145</v>
      </c>
      <c r="H16" s="2">
        <f t="shared" si="7"/>
        <v>6.8353527310473311E-2</v>
      </c>
      <c r="I16" s="1">
        <f t="shared" si="14"/>
        <v>1256401</v>
      </c>
      <c r="J16" s="1">
        <f t="shared" si="13"/>
        <v>46152</v>
      </c>
      <c r="K16" s="2">
        <f t="shared" si="8"/>
        <v>6.7648260994074574E-2</v>
      </c>
      <c r="L16" s="20">
        <f t="shared" si="2"/>
        <v>46685255</v>
      </c>
      <c r="M16" s="20">
        <f t="shared" si="10"/>
        <v>2358868</v>
      </c>
      <c r="N16" s="2">
        <f t="shared" si="9"/>
        <v>0.11178893972160252</v>
      </c>
    </row>
    <row r="17" spans="2:14" ht="21" hidden="1" customHeight="1">
      <c r="B17" s="1" t="s">
        <v>29</v>
      </c>
      <c r="C17" s="20">
        <f t="shared" si="0"/>
        <v>669119</v>
      </c>
      <c r="D17" s="1">
        <f t="shared" si="11"/>
        <v>44663</v>
      </c>
      <c r="E17" s="2">
        <f t="shared" si="6"/>
        <v>0.13332396121977494</v>
      </c>
      <c r="F17" s="20">
        <f t="shared" si="1"/>
        <v>685600</v>
      </c>
      <c r="G17" s="1">
        <f t="shared" si="12"/>
        <v>53655</v>
      </c>
      <c r="H17" s="2">
        <f t="shared" si="7"/>
        <v>0.14931738325778504</v>
      </c>
      <c r="I17" s="1">
        <f t="shared" si="14"/>
        <v>1354719</v>
      </c>
      <c r="J17" s="1">
        <f t="shared" si="13"/>
        <v>98318</v>
      </c>
      <c r="K17" s="2">
        <f t="shared" si="8"/>
        <v>0.14136193143330872</v>
      </c>
      <c r="L17" s="20">
        <f t="shared" si="2"/>
        <v>51551171</v>
      </c>
      <c r="M17" s="20">
        <f t="shared" si="10"/>
        <v>4865916</v>
      </c>
      <c r="N17" s="2">
        <f t="shared" si="9"/>
        <v>0.21023277752865469</v>
      </c>
    </row>
    <row r="18" spans="2:14" ht="21" hidden="1" customHeight="1">
      <c r="B18" s="1" t="s">
        <v>30</v>
      </c>
      <c r="C18" s="20">
        <f t="shared" si="0"/>
        <v>712599</v>
      </c>
      <c r="D18" s="1">
        <f t="shared" si="11"/>
        <v>43480</v>
      </c>
      <c r="E18" s="2">
        <f t="shared" si="6"/>
        <v>0.19544134595544013</v>
      </c>
      <c r="F18" s="20">
        <f t="shared" si="1"/>
        <v>738105</v>
      </c>
      <c r="G18" s="1">
        <f t="shared" si="12"/>
        <v>52505</v>
      </c>
      <c r="H18" s="2">
        <f t="shared" si="7"/>
        <v>0.23159133002953397</v>
      </c>
      <c r="I18" s="1">
        <f t="shared" si="14"/>
        <v>1450704</v>
      </c>
      <c r="J18" s="1">
        <f t="shared" si="13"/>
        <v>95985</v>
      </c>
      <c r="K18" s="2">
        <f t="shared" si="8"/>
        <v>0.21356491973026759</v>
      </c>
      <c r="L18" s="20">
        <f t="shared" si="2"/>
        <v>56329134</v>
      </c>
      <c r="M18" s="20">
        <f t="shared" si="10"/>
        <v>4777963</v>
      </c>
      <c r="N18" s="2">
        <f t="shared" si="9"/>
        <v>0.29485734201951613</v>
      </c>
    </row>
    <row r="19" spans="2:14" ht="21" hidden="1" customHeight="1">
      <c r="B19" s="1" t="s">
        <v>31</v>
      </c>
      <c r="C19" s="20">
        <f t="shared" si="0"/>
        <v>743436</v>
      </c>
      <c r="D19" s="1">
        <f>C19-C18</f>
        <v>30837</v>
      </c>
      <c r="E19" s="2">
        <f t="shared" ref="E19" si="15">(C19-C15)/C15</f>
        <v>0.23197817876904261</v>
      </c>
      <c r="F19" s="20">
        <f t="shared" si="1"/>
        <v>768993</v>
      </c>
      <c r="G19" s="1">
        <f t="shared" si="12"/>
        <v>30888</v>
      </c>
      <c r="H19" s="2">
        <f t="shared" ref="H19" si="16">(F19-F15)/F15</f>
        <v>0.26729235332893869</v>
      </c>
      <c r="I19" s="1">
        <f t="shared" si="14"/>
        <v>1512429</v>
      </c>
      <c r="J19" s="1">
        <f t="shared" si="13"/>
        <v>61725</v>
      </c>
      <c r="K19" s="2">
        <f t="shared" ref="K19" si="17">(I19-I15)/I15</f>
        <v>0.24968415590510712</v>
      </c>
      <c r="L19" s="20">
        <f t="shared" si="2"/>
        <v>59934897</v>
      </c>
      <c r="M19" s="20">
        <f>L19-L18</f>
        <v>3605763</v>
      </c>
      <c r="N19" s="2">
        <f t="shared" ref="N19" si="18">(L19-L15)/L15</f>
        <v>0.35212682684920837</v>
      </c>
    </row>
    <row r="20" spans="2:14" ht="21" hidden="1" customHeight="1">
      <c r="B20" s="1" t="s">
        <v>32</v>
      </c>
      <c r="C20" s="20">
        <f t="shared" si="0"/>
        <v>780901</v>
      </c>
      <c r="D20" s="1">
        <f>C20-C19</f>
        <v>37465</v>
      </c>
      <c r="E20" s="2">
        <f>(C20-C16)/C16</f>
        <v>0.25053006136541245</v>
      </c>
      <c r="F20" s="20">
        <f t="shared" si="1"/>
        <v>810093</v>
      </c>
      <c r="G20" s="1">
        <f t="shared" si="12"/>
        <v>41100</v>
      </c>
      <c r="H20" s="2">
        <f>(F20-F16)/F16</f>
        <v>0.28190427964458931</v>
      </c>
      <c r="I20" s="1">
        <f t="shared" si="14"/>
        <v>1590994</v>
      </c>
      <c r="J20" s="1">
        <f t="shared" si="13"/>
        <v>78565</v>
      </c>
      <c r="K20" s="2">
        <f>(I20-I16)/I16</f>
        <v>0.26631067628886002</v>
      </c>
      <c r="L20" s="20">
        <f t="shared" si="2"/>
        <v>63694429</v>
      </c>
      <c r="M20" s="20">
        <f>L20-L19</f>
        <v>3759532</v>
      </c>
      <c r="N20" s="2">
        <f>(L20-L16)/L16</f>
        <v>0.36433717669529703</v>
      </c>
    </row>
    <row r="21" spans="2:14" ht="21" hidden="1" customHeight="1">
      <c r="B21" s="1" t="s">
        <v>33</v>
      </c>
      <c r="C21" s="20">
        <f t="shared" si="0"/>
        <v>828693</v>
      </c>
      <c r="D21" s="1">
        <f t="shared" ref="D21:D43" si="19">C21-C20</f>
        <v>47792</v>
      </c>
      <c r="E21" s="2">
        <f>(C21-C17)/C17</f>
        <v>0.23848373757134381</v>
      </c>
      <c r="F21" s="20">
        <f t="shared" si="1"/>
        <v>862690</v>
      </c>
      <c r="G21" s="1">
        <f t="shared" ref="G21:G50" si="20">F21-F20</f>
        <v>52597</v>
      </c>
      <c r="H21" s="2">
        <f>(F21-F17)/F17</f>
        <v>0.2582992998833139</v>
      </c>
      <c r="I21" s="1">
        <f t="shared" ref="I21:I22" si="21">C21+F21</f>
        <v>1691383</v>
      </c>
      <c r="J21" s="1">
        <f t="shared" ref="J21:J50" si="22">I21-I20</f>
        <v>100389</v>
      </c>
      <c r="K21" s="2">
        <f>(I21-I17)/I17</f>
        <v>0.24851205305306856</v>
      </c>
      <c r="L21" s="20">
        <f t="shared" si="2"/>
        <v>68591546</v>
      </c>
      <c r="M21" s="20">
        <f t="shared" si="10"/>
        <v>4897117</v>
      </c>
      <c r="N21" s="2">
        <f>(L21-L17)/L17</f>
        <v>0.33055262701985955</v>
      </c>
    </row>
    <row r="22" spans="2:14" ht="21" hidden="1" customHeight="1">
      <c r="B22" s="1" t="s">
        <v>34</v>
      </c>
      <c r="C22" s="20">
        <f t="shared" si="0"/>
        <v>876845</v>
      </c>
      <c r="D22" s="1">
        <f t="shared" si="19"/>
        <v>48152</v>
      </c>
      <c r="E22" s="2">
        <f>(C22-C18)/C18</f>
        <v>0.23048867595941055</v>
      </c>
      <c r="F22" s="20">
        <f t="shared" si="1"/>
        <v>919304</v>
      </c>
      <c r="G22" s="1">
        <f t="shared" si="20"/>
        <v>56614</v>
      </c>
      <c r="H22" s="2">
        <f>(F22-F18)/F18</f>
        <v>0.24549217252287953</v>
      </c>
      <c r="I22" s="1">
        <f t="shared" si="21"/>
        <v>1796149</v>
      </c>
      <c r="J22" s="1">
        <f t="shared" si="22"/>
        <v>104766</v>
      </c>
      <c r="K22" s="2">
        <f>(I22-I18)/I18</f>
        <v>0.23812231854327279</v>
      </c>
      <c r="L22" s="20">
        <f t="shared" si="2"/>
        <v>73044788</v>
      </c>
      <c r="M22" s="20">
        <f t="shared" ref="M22:M49" si="23">L22-L21</f>
        <v>4453242</v>
      </c>
      <c r="N22" s="2">
        <f>(L22-L18)/L18</f>
        <v>0.29674970682134044</v>
      </c>
    </row>
    <row r="23" spans="2:14" ht="21" hidden="1" customHeight="1">
      <c r="B23" s="1" t="s">
        <v>35</v>
      </c>
      <c r="C23" s="20">
        <f t="shared" ref="C23:C58" si="24">C81+C139+C196+C254+C312</f>
        <v>913944</v>
      </c>
      <c r="D23" s="1">
        <f t="shared" si="19"/>
        <v>37099</v>
      </c>
      <c r="E23" s="2">
        <f>IFERROR((C23-C19)/C19,0)</f>
        <v>0.22935128242377287</v>
      </c>
      <c r="F23" s="20">
        <f t="shared" ref="F23:F58" si="25">F81+F139+F196+F254+F312</f>
        <v>961283</v>
      </c>
      <c r="G23" s="1">
        <f t="shared" si="20"/>
        <v>41979</v>
      </c>
      <c r="H23" s="2">
        <f>IFERROR((F23-F19)/F19,0)</f>
        <v>0.25005429178158967</v>
      </c>
      <c r="I23" s="20">
        <f t="shared" ref="I23:I58" si="26">I81+I139+I196+I254+I312</f>
        <v>1875227</v>
      </c>
      <c r="J23" s="1">
        <f t="shared" si="22"/>
        <v>79078</v>
      </c>
      <c r="K23" s="2">
        <f>IFERROR((I23-I19)/I19,0)</f>
        <v>0.23987770665598188</v>
      </c>
      <c r="L23" s="20">
        <f t="shared" ref="L23:L58" si="27">L81+L139+L196+L254+L312</f>
        <v>76709849</v>
      </c>
      <c r="M23" s="1">
        <f t="shared" si="23"/>
        <v>3665061</v>
      </c>
      <c r="N23" s="2">
        <f>IFERROR((L23-L19)/L19,0)</f>
        <v>0.27988622388055495</v>
      </c>
    </row>
    <row r="24" spans="2:14" ht="21" hidden="1" customHeight="1">
      <c r="B24" s="1" t="s">
        <v>36</v>
      </c>
      <c r="C24" s="20">
        <f t="shared" si="24"/>
        <v>949859</v>
      </c>
      <c r="D24" s="1">
        <f t="shared" si="19"/>
        <v>35915</v>
      </c>
      <c r="E24" s="2">
        <f t="shared" ref="E24:E50" si="28">IFERROR((C24-C20)/C20,0)</f>
        <v>0.21636289363184322</v>
      </c>
      <c r="F24" s="20">
        <f t="shared" si="25"/>
        <v>1004292</v>
      </c>
      <c r="G24" s="1">
        <f t="shared" si="20"/>
        <v>43009</v>
      </c>
      <c r="H24" s="2">
        <f t="shared" ref="H24:H50" si="29">IFERROR((F24-F20)/F20,0)</f>
        <v>0.23972432794753196</v>
      </c>
      <c r="I24" s="20">
        <f t="shared" si="26"/>
        <v>1954151</v>
      </c>
      <c r="J24" s="1">
        <f t="shared" si="22"/>
        <v>78924</v>
      </c>
      <c r="K24" s="2">
        <f t="shared" ref="K24:K50" si="30">IFERROR((I24-I20)/I20,0)</f>
        <v>0.22825793183380955</v>
      </c>
      <c r="L24" s="20">
        <f t="shared" si="27"/>
        <v>80339688</v>
      </c>
      <c r="M24" s="1">
        <f t="shared" si="23"/>
        <v>3629839</v>
      </c>
      <c r="N24" s="2">
        <f t="shared" ref="N24:N50" si="31">IFERROR((L24-L20)/L20,0)</f>
        <v>0.26132990375029502</v>
      </c>
    </row>
    <row r="25" spans="2:14" ht="21" hidden="1" customHeight="1">
      <c r="B25" s="1" t="s">
        <v>37</v>
      </c>
      <c r="C25" s="20">
        <f t="shared" si="24"/>
        <v>984020</v>
      </c>
      <c r="D25" s="1">
        <f t="shared" si="19"/>
        <v>34161</v>
      </c>
      <c r="E25" s="2">
        <f t="shared" si="28"/>
        <v>0.1874361192866357</v>
      </c>
      <c r="F25" s="20">
        <f t="shared" si="25"/>
        <v>1046896</v>
      </c>
      <c r="G25" s="1">
        <f t="shared" si="20"/>
        <v>42604</v>
      </c>
      <c r="H25" s="2">
        <f t="shared" si="29"/>
        <v>0.2135251364916714</v>
      </c>
      <c r="I25" s="20">
        <f t="shared" si="26"/>
        <v>2030916</v>
      </c>
      <c r="J25" s="1">
        <f t="shared" si="22"/>
        <v>76765</v>
      </c>
      <c r="K25" s="2">
        <f t="shared" si="30"/>
        <v>0.20074282406764168</v>
      </c>
      <c r="L25" s="20">
        <f t="shared" si="27"/>
        <v>83716090</v>
      </c>
      <c r="M25" s="1">
        <f t="shared" si="23"/>
        <v>3376402</v>
      </c>
      <c r="N25" s="2">
        <f t="shared" si="31"/>
        <v>0.22050157609802234</v>
      </c>
    </row>
    <row r="26" spans="2:14" ht="21" hidden="1" customHeight="1">
      <c r="B26" s="1" t="s">
        <v>38</v>
      </c>
      <c r="C26" s="20">
        <f t="shared" si="24"/>
        <v>1015520</v>
      </c>
      <c r="D26" s="1">
        <f t="shared" si="19"/>
        <v>31500</v>
      </c>
      <c r="E26" s="2">
        <f t="shared" si="28"/>
        <v>0.1581522389932086</v>
      </c>
      <c r="F26" s="20">
        <f t="shared" si="25"/>
        <v>1087644</v>
      </c>
      <c r="G26" s="1">
        <f t="shared" si="20"/>
        <v>40748</v>
      </c>
      <c r="H26" s="2">
        <f t="shared" si="29"/>
        <v>0.18311679270404566</v>
      </c>
      <c r="I26" s="20">
        <f t="shared" si="26"/>
        <v>2103164</v>
      </c>
      <c r="J26" s="1">
        <f t="shared" si="22"/>
        <v>72248</v>
      </c>
      <c r="K26" s="2">
        <f t="shared" si="30"/>
        <v>0.17092958323613464</v>
      </c>
      <c r="L26" s="20">
        <f t="shared" si="27"/>
        <v>86799018</v>
      </c>
      <c r="M26" s="1">
        <f t="shared" si="23"/>
        <v>3082928</v>
      </c>
      <c r="N26" s="2">
        <f t="shared" si="31"/>
        <v>0.18829858196042679</v>
      </c>
    </row>
    <row r="27" spans="2:14" ht="21" hidden="1" customHeight="1">
      <c r="B27" s="1" t="s">
        <v>39</v>
      </c>
      <c r="C27" s="20">
        <f t="shared" si="24"/>
        <v>1042809</v>
      </c>
      <c r="D27" s="1">
        <f t="shared" si="19"/>
        <v>27289</v>
      </c>
      <c r="E27" s="2">
        <f t="shared" si="28"/>
        <v>0.14099879204852814</v>
      </c>
      <c r="F27" s="20">
        <f t="shared" si="25"/>
        <v>1121370</v>
      </c>
      <c r="G27" s="1">
        <f t="shared" si="20"/>
        <v>33726</v>
      </c>
      <c r="H27" s="2">
        <f t="shared" si="29"/>
        <v>0.16653472494572358</v>
      </c>
      <c r="I27" s="20">
        <f t="shared" si="26"/>
        <v>2164179</v>
      </c>
      <c r="J27" s="1">
        <f t="shared" si="22"/>
        <v>61015</v>
      </c>
      <c r="K27" s="2">
        <f t="shared" si="30"/>
        <v>0.15408907828225596</v>
      </c>
      <c r="L27" s="20">
        <f t="shared" si="27"/>
        <v>89492035</v>
      </c>
      <c r="M27" s="1">
        <f t="shared" si="23"/>
        <v>2693017</v>
      </c>
      <c r="N27" s="2">
        <f t="shared" si="31"/>
        <v>0.1666303110569283</v>
      </c>
    </row>
    <row r="28" spans="2:14" ht="21" hidden="1" customHeight="1">
      <c r="B28" s="1" t="s">
        <v>41</v>
      </c>
      <c r="C28" s="20">
        <f t="shared" si="24"/>
        <v>1075546</v>
      </c>
      <c r="D28" s="1">
        <f t="shared" si="19"/>
        <v>32737</v>
      </c>
      <c r="E28" s="2">
        <f t="shared" si="28"/>
        <v>0.13232174459577684</v>
      </c>
      <c r="F28" s="20">
        <f t="shared" si="25"/>
        <v>1161464</v>
      </c>
      <c r="G28" s="1">
        <f t="shared" si="20"/>
        <v>40094</v>
      </c>
      <c r="H28" s="2">
        <f t="shared" si="29"/>
        <v>0.15650030070935544</v>
      </c>
      <c r="I28" s="20">
        <f t="shared" si="26"/>
        <v>2237010</v>
      </c>
      <c r="J28" s="1">
        <f t="shared" si="22"/>
        <v>72831</v>
      </c>
      <c r="K28" s="2">
        <f t="shared" si="30"/>
        <v>0.14474777025930954</v>
      </c>
      <c r="L28" s="20">
        <f t="shared" si="27"/>
        <v>92264284</v>
      </c>
      <c r="M28" s="1">
        <f t="shared" si="23"/>
        <v>2772249</v>
      </c>
      <c r="N28" s="2">
        <f t="shared" si="31"/>
        <v>0.14842721320998906</v>
      </c>
    </row>
    <row r="29" spans="2:14" ht="21" hidden="1" customHeight="1">
      <c r="B29" s="1" t="s">
        <v>43</v>
      </c>
      <c r="C29" s="20">
        <f t="shared" si="24"/>
        <v>1087898</v>
      </c>
      <c r="D29" s="1">
        <f t="shared" si="19"/>
        <v>12352</v>
      </c>
      <c r="E29" s="2">
        <f t="shared" si="28"/>
        <v>0.10556492754212313</v>
      </c>
      <c r="F29" s="20">
        <f t="shared" si="25"/>
        <v>1178431</v>
      </c>
      <c r="G29" s="1">
        <f t="shared" si="20"/>
        <v>16967</v>
      </c>
      <c r="H29" s="2">
        <f t="shared" si="29"/>
        <v>0.12564285277620699</v>
      </c>
      <c r="I29" s="20">
        <f t="shared" si="26"/>
        <v>2266329</v>
      </c>
      <c r="J29" s="1">
        <f t="shared" si="22"/>
        <v>29319</v>
      </c>
      <c r="K29" s="2">
        <f t="shared" si="30"/>
        <v>0.11591469071098952</v>
      </c>
      <c r="L29" s="20">
        <f t="shared" si="27"/>
        <v>94911242</v>
      </c>
      <c r="M29" s="1">
        <f t="shared" si="23"/>
        <v>2646958</v>
      </c>
      <c r="N29" s="2">
        <f t="shared" si="31"/>
        <v>0.13372760242385903</v>
      </c>
    </row>
    <row r="30" spans="2:14" ht="21" hidden="1" customHeight="1">
      <c r="B30" s="1" t="s">
        <v>47</v>
      </c>
      <c r="C30" s="20">
        <f t="shared" si="24"/>
        <v>1110740</v>
      </c>
      <c r="D30" s="1">
        <f t="shared" si="19"/>
        <v>22842</v>
      </c>
      <c r="E30" s="2">
        <f t="shared" si="28"/>
        <v>9.3764770757838345E-2</v>
      </c>
      <c r="F30" s="20">
        <f t="shared" si="25"/>
        <v>1207387</v>
      </c>
      <c r="G30" s="1">
        <f t="shared" si="20"/>
        <v>28956</v>
      </c>
      <c r="H30" s="2">
        <f t="shared" si="29"/>
        <v>0.11009392779254977</v>
      </c>
      <c r="I30" s="20">
        <f t="shared" si="26"/>
        <v>2318127</v>
      </c>
      <c r="J30" s="1">
        <f t="shared" si="22"/>
        <v>51798</v>
      </c>
      <c r="K30" s="2">
        <f t="shared" si="30"/>
        <v>0.10220933793085085</v>
      </c>
      <c r="L30" s="20">
        <f t="shared" si="27"/>
        <v>97862044</v>
      </c>
      <c r="M30" s="1">
        <f t="shared" si="23"/>
        <v>2950802</v>
      </c>
      <c r="N30" s="2">
        <f t="shared" si="31"/>
        <v>0.12745565854212776</v>
      </c>
    </row>
    <row r="31" spans="2:14" ht="21" hidden="1" customHeight="1">
      <c r="B31" s="1" t="s">
        <v>50</v>
      </c>
      <c r="C31" s="20">
        <f t="shared" si="24"/>
        <v>1127198</v>
      </c>
      <c r="D31" s="1">
        <f t="shared" si="19"/>
        <v>16458</v>
      </c>
      <c r="E31" s="2">
        <f t="shared" si="28"/>
        <v>8.0924694742757305E-2</v>
      </c>
      <c r="F31" s="20">
        <f t="shared" si="25"/>
        <v>1228805</v>
      </c>
      <c r="G31" s="1">
        <f t="shared" si="20"/>
        <v>21418</v>
      </c>
      <c r="H31" s="2">
        <f t="shared" si="29"/>
        <v>9.5806914756057321E-2</v>
      </c>
      <c r="I31" s="20">
        <f t="shared" si="26"/>
        <v>2356003</v>
      </c>
      <c r="J31" s="1">
        <f t="shared" si="22"/>
        <v>37876</v>
      </c>
      <c r="K31" s="2">
        <f t="shared" si="30"/>
        <v>8.8635921520354835E-2</v>
      </c>
      <c r="L31" s="20">
        <f t="shared" si="27"/>
        <v>99667846</v>
      </c>
      <c r="M31" s="1">
        <f t="shared" si="23"/>
        <v>1805802</v>
      </c>
      <c r="N31" s="2">
        <f t="shared" si="31"/>
        <v>0.11370633151877706</v>
      </c>
    </row>
    <row r="32" spans="2:14" ht="21" hidden="1" customHeight="1">
      <c r="B32" s="1" t="s">
        <v>51</v>
      </c>
      <c r="C32" s="20">
        <f t="shared" si="24"/>
        <v>1144145</v>
      </c>
      <c r="D32" s="1">
        <f t="shared" si="19"/>
        <v>16947</v>
      </c>
      <c r="E32" s="2">
        <f t="shared" si="28"/>
        <v>6.3780628629551875E-2</v>
      </c>
      <c r="F32" s="20">
        <f t="shared" si="25"/>
        <v>1249441</v>
      </c>
      <c r="G32" s="1">
        <f t="shared" si="20"/>
        <v>20636</v>
      </c>
      <c r="H32" s="2">
        <f t="shared" si="29"/>
        <v>7.5746643890813661E-2</v>
      </c>
      <c r="I32" s="20">
        <f t="shared" si="26"/>
        <v>2393586</v>
      </c>
      <c r="J32" s="1">
        <f t="shared" si="22"/>
        <v>37583</v>
      </c>
      <c r="K32" s="2">
        <f t="shared" si="30"/>
        <v>6.9993428728526028E-2</v>
      </c>
      <c r="L32" s="20">
        <f t="shared" si="27"/>
        <v>101705705</v>
      </c>
      <c r="M32" s="1">
        <f t="shared" si="23"/>
        <v>2037859</v>
      </c>
      <c r="N32" s="2">
        <f t="shared" si="31"/>
        <v>0.10233018228375348</v>
      </c>
    </row>
    <row r="33" spans="2:14" ht="21" hidden="1" customHeight="1">
      <c r="B33" s="1" t="s">
        <v>53</v>
      </c>
      <c r="C33" s="20">
        <f t="shared" si="24"/>
        <v>1160355</v>
      </c>
      <c r="D33" s="1">
        <f t="shared" si="19"/>
        <v>16210</v>
      </c>
      <c r="E33" s="2">
        <f t="shared" si="28"/>
        <v>6.6602751360881257E-2</v>
      </c>
      <c r="F33" s="20">
        <f t="shared" si="25"/>
        <v>1268463</v>
      </c>
      <c r="G33" s="1">
        <f t="shared" si="20"/>
        <v>19022</v>
      </c>
      <c r="H33" s="2">
        <f t="shared" si="29"/>
        <v>7.639989104156289E-2</v>
      </c>
      <c r="I33" s="20">
        <f t="shared" si="26"/>
        <v>2428818</v>
      </c>
      <c r="J33" s="1">
        <f t="shared" si="22"/>
        <v>35232</v>
      </c>
      <c r="K33" s="2">
        <f t="shared" si="30"/>
        <v>7.169700427431322E-2</v>
      </c>
      <c r="L33" s="20">
        <f t="shared" si="27"/>
        <v>103578230</v>
      </c>
      <c r="M33" s="1">
        <f t="shared" si="23"/>
        <v>1872525</v>
      </c>
      <c r="N33" s="2">
        <f t="shared" si="31"/>
        <v>9.131676940862285E-2</v>
      </c>
    </row>
    <row r="34" spans="2:14" ht="21" hidden="1" customHeight="1">
      <c r="B34" s="1" t="s">
        <v>54</v>
      </c>
      <c r="C34" s="20">
        <f t="shared" si="24"/>
        <v>1196165</v>
      </c>
      <c r="D34" s="1">
        <f t="shared" si="19"/>
        <v>35810</v>
      </c>
      <c r="E34" s="2">
        <f t="shared" si="28"/>
        <v>7.690818733456975E-2</v>
      </c>
      <c r="F34" s="20">
        <f t="shared" si="25"/>
        <v>1312606</v>
      </c>
      <c r="G34" s="1">
        <f t="shared" si="20"/>
        <v>44143</v>
      </c>
      <c r="H34" s="2">
        <f t="shared" si="29"/>
        <v>8.7146043480673549E-2</v>
      </c>
      <c r="I34" s="20">
        <f t="shared" si="26"/>
        <v>2508771</v>
      </c>
      <c r="J34" s="1">
        <f t="shared" si="22"/>
        <v>79953</v>
      </c>
      <c r="K34" s="2">
        <f t="shared" si="30"/>
        <v>8.2240532982015224E-2</v>
      </c>
      <c r="L34" s="20">
        <f t="shared" si="27"/>
        <v>106480475</v>
      </c>
      <c r="M34" s="1">
        <f t="shared" si="23"/>
        <v>2902245</v>
      </c>
      <c r="N34" s="2">
        <f t="shared" si="31"/>
        <v>8.8067146850110758E-2</v>
      </c>
    </row>
    <row r="35" spans="2:14" ht="21" hidden="1" customHeight="1">
      <c r="B35" s="1" t="s">
        <v>55</v>
      </c>
      <c r="C35" s="20">
        <f t="shared" si="24"/>
        <v>1200603</v>
      </c>
      <c r="D35" s="1">
        <f t="shared" si="19"/>
        <v>4438</v>
      </c>
      <c r="E35" s="2">
        <f t="shared" si="28"/>
        <v>6.5121655645237128E-2</v>
      </c>
      <c r="F35" s="20">
        <f t="shared" si="25"/>
        <v>1318726</v>
      </c>
      <c r="G35" s="1">
        <f t="shared" si="20"/>
        <v>6120</v>
      </c>
      <c r="H35" s="2">
        <f t="shared" si="29"/>
        <v>7.3177599375002539E-2</v>
      </c>
      <c r="I35" s="20">
        <f t="shared" si="26"/>
        <v>2519329</v>
      </c>
      <c r="J35" s="1">
        <f t="shared" si="22"/>
        <v>10558</v>
      </c>
      <c r="K35" s="2">
        <f t="shared" si="30"/>
        <v>6.9323341269090066E-2</v>
      </c>
      <c r="L35" s="20">
        <f t="shared" si="27"/>
        <v>108136421</v>
      </c>
      <c r="M35" s="1">
        <f t="shared" si="23"/>
        <v>1655946</v>
      </c>
      <c r="N35" s="2">
        <f t="shared" si="31"/>
        <v>8.4967974526107451E-2</v>
      </c>
    </row>
    <row r="36" spans="2:14" ht="0.6" hidden="1" customHeight="1">
      <c r="B36" s="1" t="s">
        <v>56</v>
      </c>
      <c r="C36" s="20">
        <f t="shared" si="24"/>
        <v>1220205</v>
      </c>
      <c r="D36" s="1">
        <f t="shared" si="19"/>
        <v>19602</v>
      </c>
      <c r="E36" s="2">
        <f t="shared" si="28"/>
        <v>6.6477588067945931E-2</v>
      </c>
      <c r="F36" s="20">
        <f t="shared" si="25"/>
        <v>1338390</v>
      </c>
      <c r="G36" s="1">
        <f t="shared" si="20"/>
        <v>19664</v>
      </c>
      <c r="H36" s="2">
        <f t="shared" si="29"/>
        <v>7.1191036631581647E-2</v>
      </c>
      <c r="I36" s="20">
        <f t="shared" si="26"/>
        <v>2558595</v>
      </c>
      <c r="J36" s="1">
        <f t="shared" si="22"/>
        <v>39266</v>
      </c>
      <c r="K36" s="2">
        <f t="shared" si="30"/>
        <v>6.8937986769641871E-2</v>
      </c>
      <c r="L36" s="20">
        <f t="shared" si="27"/>
        <v>109355543</v>
      </c>
      <c r="M36" s="1">
        <f t="shared" si="23"/>
        <v>1219122</v>
      </c>
      <c r="N36" s="2">
        <f t="shared" si="31"/>
        <v>7.521542670590603E-2</v>
      </c>
    </row>
    <row r="37" spans="2:14" ht="16.8" hidden="1" customHeight="1">
      <c r="B37" s="1" t="s">
        <v>57</v>
      </c>
      <c r="C37" s="20">
        <f t="shared" si="24"/>
        <v>1247930</v>
      </c>
      <c r="D37" s="1">
        <f t="shared" si="19"/>
        <v>27725</v>
      </c>
      <c r="E37" s="2">
        <f t="shared" si="28"/>
        <v>7.5472592439382771E-2</v>
      </c>
      <c r="F37" s="20">
        <f t="shared" si="25"/>
        <v>1371938</v>
      </c>
      <c r="G37" s="1">
        <f t="shared" si="20"/>
        <v>33548</v>
      </c>
      <c r="H37" s="2">
        <f t="shared" si="29"/>
        <v>8.1575103097212928E-2</v>
      </c>
      <c r="I37" s="20">
        <f t="shared" si="26"/>
        <v>2619868</v>
      </c>
      <c r="J37" s="1">
        <f t="shared" si="22"/>
        <v>61273</v>
      </c>
      <c r="K37" s="2">
        <f t="shared" si="30"/>
        <v>7.8659660789733937E-2</v>
      </c>
      <c r="L37" s="20">
        <f t="shared" si="27"/>
        <v>110868941</v>
      </c>
      <c r="M37" s="1">
        <f t="shared" si="23"/>
        <v>1513398</v>
      </c>
      <c r="N37" s="2">
        <f t="shared" si="31"/>
        <v>7.0388449387482288E-2</v>
      </c>
    </row>
    <row r="38" spans="2:14" ht="1.8" hidden="1" customHeight="1">
      <c r="B38" s="1" t="s">
        <v>58</v>
      </c>
      <c r="C38" s="20">
        <f t="shared" si="24"/>
        <v>1243074</v>
      </c>
      <c r="D38" s="1">
        <f t="shared" si="19"/>
        <v>-4856</v>
      </c>
      <c r="E38" s="2">
        <f t="shared" si="28"/>
        <v>3.9216161649939602E-2</v>
      </c>
      <c r="F38" s="20">
        <f t="shared" si="25"/>
        <v>1369280</v>
      </c>
      <c r="G38" s="1">
        <f t="shared" si="20"/>
        <v>-2658</v>
      </c>
      <c r="H38" s="2">
        <f t="shared" si="29"/>
        <v>4.3176703443379046E-2</v>
      </c>
      <c r="I38" s="20">
        <f t="shared" si="26"/>
        <v>2612354</v>
      </c>
      <c r="J38" s="1">
        <f t="shared" si="22"/>
        <v>-7514</v>
      </c>
      <c r="K38" s="2">
        <f t="shared" si="30"/>
        <v>4.1288343974001614E-2</v>
      </c>
      <c r="L38" s="20">
        <f t="shared" si="27"/>
        <v>112453286</v>
      </c>
      <c r="M38" s="1">
        <f t="shared" si="23"/>
        <v>1584345</v>
      </c>
      <c r="N38" s="2">
        <f t="shared" si="31"/>
        <v>5.6093016113987093E-2</v>
      </c>
    </row>
    <row r="39" spans="2:14" ht="0.6" hidden="1" customHeight="1">
      <c r="B39" s="1" t="s">
        <v>59</v>
      </c>
      <c r="C39" s="20">
        <f t="shared" si="24"/>
        <v>1252478</v>
      </c>
      <c r="D39" s="1">
        <f t="shared" si="19"/>
        <v>9404</v>
      </c>
      <c r="E39" s="2">
        <f t="shared" si="28"/>
        <v>4.3207454920569079E-2</v>
      </c>
      <c r="F39" s="20">
        <f t="shared" si="25"/>
        <v>1384786</v>
      </c>
      <c r="G39" s="1">
        <f t="shared" si="20"/>
        <v>15506</v>
      </c>
      <c r="H39" s="2">
        <f t="shared" si="29"/>
        <v>5.0093802654986704E-2</v>
      </c>
      <c r="I39" s="20">
        <f t="shared" si="26"/>
        <v>2637264</v>
      </c>
      <c r="J39" s="1">
        <f t="shared" si="22"/>
        <v>24910</v>
      </c>
      <c r="K39" s="2">
        <f t="shared" si="30"/>
        <v>4.6812067816470182E-2</v>
      </c>
      <c r="L39" s="20">
        <f t="shared" si="27"/>
        <v>114457600</v>
      </c>
      <c r="M39" s="1">
        <f t="shared" si="23"/>
        <v>2004314</v>
      </c>
      <c r="N39" s="2">
        <f t="shared" si="31"/>
        <v>5.8455596565379207E-2</v>
      </c>
    </row>
    <row r="40" spans="2:14" ht="21" hidden="1" customHeight="1">
      <c r="B40" s="1" t="s">
        <v>60</v>
      </c>
      <c r="C40" s="20">
        <f t="shared" si="24"/>
        <v>1283842</v>
      </c>
      <c r="D40" s="1">
        <f t="shared" si="19"/>
        <v>31364</v>
      </c>
      <c r="E40" s="2">
        <f t="shared" si="28"/>
        <v>5.215271204428764E-2</v>
      </c>
      <c r="F40" s="20">
        <f t="shared" si="25"/>
        <v>1430395</v>
      </c>
      <c r="G40" s="1">
        <f t="shared" si="20"/>
        <v>45609</v>
      </c>
      <c r="H40" s="2">
        <f t="shared" si="29"/>
        <v>6.874304201316507E-2</v>
      </c>
      <c r="I40" s="20">
        <f t="shared" si="26"/>
        <v>2714237</v>
      </c>
      <c r="J40" s="1">
        <f t="shared" si="22"/>
        <v>76973</v>
      </c>
      <c r="K40" s="2">
        <f t="shared" si="30"/>
        <v>6.0831042036742819E-2</v>
      </c>
      <c r="L40" s="20">
        <f t="shared" si="27"/>
        <v>116003688</v>
      </c>
      <c r="M40" s="1">
        <f t="shared" si="23"/>
        <v>1546088</v>
      </c>
      <c r="N40" s="2">
        <f t="shared" si="31"/>
        <v>6.0793854775153006E-2</v>
      </c>
    </row>
    <row r="41" spans="2:14" ht="21" hidden="1" customHeight="1">
      <c r="B41" s="1" t="s">
        <v>61</v>
      </c>
      <c r="C41" s="20">
        <f t="shared" si="24"/>
        <v>1271074</v>
      </c>
      <c r="D41" s="1">
        <f t="shared" si="19"/>
        <v>-12768</v>
      </c>
      <c r="E41" s="2">
        <f t="shared" si="28"/>
        <v>1.8545912030322215E-2</v>
      </c>
      <c r="F41" s="20">
        <f t="shared" si="25"/>
        <v>1414611</v>
      </c>
      <c r="G41" s="1">
        <f t="shared" si="20"/>
        <v>-15784</v>
      </c>
      <c r="H41" s="2">
        <f t="shared" si="29"/>
        <v>3.1104175261564299E-2</v>
      </c>
      <c r="I41" s="20">
        <f t="shared" si="26"/>
        <v>2685685</v>
      </c>
      <c r="J41" s="1">
        <f t="shared" si="22"/>
        <v>-28552</v>
      </c>
      <c r="K41" s="2">
        <f t="shared" si="30"/>
        <v>2.512225806796373E-2</v>
      </c>
      <c r="L41" s="20">
        <f t="shared" si="27"/>
        <v>117105850</v>
      </c>
      <c r="M41" s="1">
        <f t="shared" si="23"/>
        <v>1102162</v>
      </c>
      <c r="N41" s="2">
        <f t="shared" si="31"/>
        <v>5.6254790058831716E-2</v>
      </c>
    </row>
    <row r="42" spans="2:14" ht="21" hidden="1" customHeight="1">
      <c r="B42" s="1" t="s">
        <v>62</v>
      </c>
      <c r="C42" s="20">
        <f t="shared" si="24"/>
        <v>1284077</v>
      </c>
      <c r="D42" s="1">
        <f t="shared" si="19"/>
        <v>13003</v>
      </c>
      <c r="E42" s="2">
        <f t="shared" si="28"/>
        <v>3.2985164197787097E-2</v>
      </c>
      <c r="F42" s="20">
        <f t="shared" si="25"/>
        <v>1439402</v>
      </c>
      <c r="G42" s="1">
        <f t="shared" si="20"/>
        <v>24791</v>
      </c>
      <c r="H42" s="2">
        <f t="shared" si="29"/>
        <v>5.1210855340032717E-2</v>
      </c>
      <c r="I42" s="20">
        <f t="shared" si="26"/>
        <v>2723479</v>
      </c>
      <c r="J42" s="1">
        <f t="shared" si="22"/>
        <v>37794</v>
      </c>
      <c r="K42" s="2">
        <f t="shared" si="30"/>
        <v>4.2538262425383389E-2</v>
      </c>
      <c r="L42" s="20">
        <f t="shared" si="27"/>
        <v>118833075</v>
      </c>
      <c r="M42" s="1">
        <f t="shared" si="23"/>
        <v>1727225</v>
      </c>
      <c r="N42" s="2">
        <f t="shared" si="31"/>
        <v>5.6732793028386914E-2</v>
      </c>
    </row>
    <row r="43" spans="2:14" ht="21" hidden="1" customHeight="1">
      <c r="B43" s="1" t="s">
        <v>63</v>
      </c>
      <c r="C43" s="20">
        <f t="shared" si="24"/>
        <v>1284397</v>
      </c>
      <c r="D43" s="1">
        <f t="shared" si="19"/>
        <v>320</v>
      </c>
      <c r="E43" s="2">
        <f t="shared" si="28"/>
        <v>2.548467917200941E-2</v>
      </c>
      <c r="F43" s="20">
        <f t="shared" si="25"/>
        <v>1445661</v>
      </c>
      <c r="G43" s="1">
        <f t="shared" si="20"/>
        <v>6259</v>
      </c>
      <c r="H43" s="2">
        <f t="shared" si="29"/>
        <v>4.395986094602343E-2</v>
      </c>
      <c r="I43" s="20">
        <f t="shared" si="26"/>
        <v>2730058</v>
      </c>
      <c r="J43" s="1">
        <f t="shared" si="22"/>
        <v>6579</v>
      </c>
      <c r="K43" s="2">
        <f t="shared" si="30"/>
        <v>3.5185707612131363E-2</v>
      </c>
      <c r="L43" s="36">
        <f t="shared" si="27"/>
        <v>119534644</v>
      </c>
      <c r="M43" s="1">
        <f t="shared" si="23"/>
        <v>701569</v>
      </c>
      <c r="N43" s="2">
        <f t="shared" si="31"/>
        <v>4.4357421438157012E-2</v>
      </c>
    </row>
    <row r="44" spans="2:14" ht="21" customHeight="1">
      <c r="B44" s="1" t="s">
        <v>64</v>
      </c>
      <c r="C44" s="20">
        <f t="shared" si="24"/>
        <v>1288960</v>
      </c>
      <c r="D44" s="1">
        <f>C44-C43</f>
        <v>4563</v>
      </c>
      <c r="E44" s="2">
        <f t="shared" si="28"/>
        <v>3.9864718555710126E-3</v>
      </c>
      <c r="F44" s="20">
        <f t="shared" si="25"/>
        <v>1450806</v>
      </c>
      <c r="G44" s="1">
        <f t="shared" si="20"/>
        <v>5145</v>
      </c>
      <c r="H44" s="2">
        <f t="shared" si="29"/>
        <v>1.4269485002394444E-2</v>
      </c>
      <c r="I44" s="20">
        <f t="shared" si="26"/>
        <v>2739766</v>
      </c>
      <c r="J44" s="1">
        <f t="shared" si="22"/>
        <v>9708</v>
      </c>
      <c r="K44" s="2">
        <f t="shared" si="30"/>
        <v>9.4055898582179817E-3</v>
      </c>
      <c r="L44" s="36">
        <f t="shared" si="27"/>
        <v>121112455</v>
      </c>
      <c r="M44" s="1">
        <f t="shared" si="23"/>
        <v>1577811</v>
      </c>
      <c r="N44" s="2">
        <f t="shared" si="31"/>
        <v>4.4039694669017762E-2</v>
      </c>
    </row>
    <row r="45" spans="2:14" ht="21" customHeight="1">
      <c r="B45" s="1" t="s">
        <v>65</v>
      </c>
      <c r="C45" s="20">
        <f t="shared" si="24"/>
        <v>1293395</v>
      </c>
      <c r="D45" s="1">
        <f t="shared" ref="D45:D50" si="32">C45-C44</f>
        <v>4435</v>
      </c>
      <c r="E45" s="2">
        <f t="shared" si="28"/>
        <v>1.7560739972653047E-2</v>
      </c>
      <c r="F45" s="20">
        <f t="shared" si="25"/>
        <v>1451894</v>
      </c>
      <c r="G45" s="1">
        <f t="shared" si="20"/>
        <v>1088</v>
      </c>
      <c r="H45" s="2">
        <f t="shared" si="29"/>
        <v>2.6355655370981845E-2</v>
      </c>
      <c r="I45" s="20">
        <f t="shared" si="26"/>
        <v>2745289</v>
      </c>
      <c r="J45" s="1">
        <f t="shared" si="22"/>
        <v>5523</v>
      </c>
      <c r="K45" s="2">
        <f t="shared" si="30"/>
        <v>2.2193220723949383E-2</v>
      </c>
      <c r="L45" s="36">
        <f t="shared" si="27"/>
        <v>122363072</v>
      </c>
      <c r="M45" s="1">
        <f t="shared" si="23"/>
        <v>1250617</v>
      </c>
      <c r="N45" s="2">
        <f t="shared" si="31"/>
        <v>4.4892906716444997E-2</v>
      </c>
    </row>
    <row r="46" spans="2:14" ht="21" customHeight="1">
      <c r="B46" s="1" t="s">
        <v>66</v>
      </c>
      <c r="C46" s="20">
        <f t="shared" si="24"/>
        <v>1300006</v>
      </c>
      <c r="D46" s="1">
        <f t="shared" si="32"/>
        <v>6611</v>
      </c>
      <c r="E46" s="2">
        <f t="shared" si="28"/>
        <v>1.240501932516508E-2</v>
      </c>
      <c r="F46" s="20">
        <f t="shared" si="25"/>
        <v>1461800</v>
      </c>
      <c r="G46" s="1">
        <f t="shared" si="20"/>
        <v>9906</v>
      </c>
      <c r="H46" s="2">
        <f t="shared" si="29"/>
        <v>1.5560628649953244E-2</v>
      </c>
      <c r="I46" s="20">
        <f t="shared" si="26"/>
        <v>2761806</v>
      </c>
      <c r="J46" s="1">
        <f t="shared" si="22"/>
        <v>16517</v>
      </c>
      <c r="K46" s="2">
        <f t="shared" si="30"/>
        <v>1.407280907985705E-2</v>
      </c>
      <c r="L46" s="36">
        <f t="shared" si="27"/>
        <v>124118336</v>
      </c>
      <c r="M46" s="1">
        <f t="shared" si="23"/>
        <v>1755264</v>
      </c>
      <c r="N46" s="2">
        <f t="shared" si="31"/>
        <v>4.4476346337078296E-2</v>
      </c>
    </row>
    <row r="47" spans="2:14" ht="21" customHeight="1">
      <c r="B47" s="1" t="s">
        <v>67</v>
      </c>
      <c r="C47" s="20">
        <f t="shared" si="24"/>
        <v>1298170</v>
      </c>
      <c r="D47" s="1">
        <f t="shared" si="32"/>
        <v>-1836</v>
      </c>
      <c r="E47" s="2">
        <f t="shared" si="28"/>
        <v>1.0723319970382989E-2</v>
      </c>
      <c r="F47" s="20">
        <f t="shared" si="25"/>
        <v>1462305</v>
      </c>
      <c r="G47" s="1">
        <f t="shared" si="20"/>
        <v>505</v>
      </c>
      <c r="H47" s="2">
        <f t="shared" si="29"/>
        <v>1.1513072566805081E-2</v>
      </c>
      <c r="I47" s="20">
        <f t="shared" si="26"/>
        <v>2760475</v>
      </c>
      <c r="J47" s="1">
        <f t="shared" si="22"/>
        <v>-1331</v>
      </c>
      <c r="K47" s="2">
        <f t="shared" si="30"/>
        <v>1.1141521535439906E-2</v>
      </c>
      <c r="L47" s="36">
        <f t="shared" si="27"/>
        <v>125156623</v>
      </c>
      <c r="M47" s="1">
        <f t="shared" si="23"/>
        <v>1038287</v>
      </c>
      <c r="N47" s="2">
        <f t="shared" si="31"/>
        <v>4.703221435954584E-2</v>
      </c>
    </row>
    <row r="48" spans="2:14" ht="21" customHeight="1">
      <c r="B48" s="1" t="s">
        <v>68</v>
      </c>
      <c r="C48" s="20">
        <f t="shared" si="24"/>
        <v>1295182</v>
      </c>
      <c r="D48" s="1">
        <f t="shared" si="32"/>
        <v>-2988</v>
      </c>
      <c r="E48" s="2">
        <f t="shared" si="28"/>
        <v>4.8271474677259183E-3</v>
      </c>
      <c r="F48" s="20">
        <f t="shared" si="25"/>
        <v>1456502</v>
      </c>
      <c r="G48" s="1">
        <f t="shared" si="20"/>
        <v>-5803</v>
      </c>
      <c r="H48" s="2">
        <f t="shared" si="29"/>
        <v>3.9260934956155402E-3</v>
      </c>
      <c r="I48" s="20">
        <f t="shared" si="26"/>
        <v>2751684</v>
      </c>
      <c r="J48" s="1">
        <f t="shared" si="22"/>
        <v>-8791</v>
      </c>
      <c r="K48" s="2">
        <f t="shared" si="30"/>
        <v>4.3500065334046772E-3</v>
      </c>
      <c r="L48" s="36">
        <f t="shared" si="27"/>
        <v>126956392</v>
      </c>
      <c r="M48" s="1">
        <f t="shared" si="23"/>
        <v>1799769</v>
      </c>
      <c r="N48" s="2">
        <f t="shared" si="31"/>
        <v>4.825215540383522E-2</v>
      </c>
    </row>
    <row r="49" spans="2:14" ht="21" customHeight="1">
      <c r="B49" s="1" t="s">
        <v>69</v>
      </c>
      <c r="C49" s="20">
        <f t="shared" si="24"/>
        <v>1300183</v>
      </c>
      <c r="D49" s="1">
        <f t="shared" si="32"/>
        <v>5001</v>
      </c>
      <c r="E49" s="2">
        <f t="shared" si="28"/>
        <v>5.2482033717464504E-3</v>
      </c>
      <c r="F49" s="20">
        <f t="shared" si="25"/>
        <v>1466886</v>
      </c>
      <c r="G49" s="1">
        <f t="shared" si="20"/>
        <v>10384</v>
      </c>
      <c r="H49" s="2">
        <f t="shared" si="29"/>
        <v>1.0325822684025142E-2</v>
      </c>
      <c r="I49" s="20">
        <f t="shared" si="26"/>
        <v>2767069</v>
      </c>
      <c r="J49" s="1">
        <f t="shared" si="22"/>
        <v>15385</v>
      </c>
      <c r="K49" s="2">
        <f t="shared" si="30"/>
        <v>7.9335909625543981E-3</v>
      </c>
      <c r="L49" s="36">
        <f t="shared" si="27"/>
        <v>128796438</v>
      </c>
      <c r="M49" s="1">
        <f t="shared" si="23"/>
        <v>1840046</v>
      </c>
      <c r="N49" s="2">
        <f t="shared" si="31"/>
        <v>5.2576041896038699E-2</v>
      </c>
    </row>
    <row r="50" spans="2:14" ht="21" customHeight="1">
      <c r="B50" s="1" t="s">
        <v>70</v>
      </c>
      <c r="C50" s="36">
        <f t="shared" si="24"/>
        <v>1302177</v>
      </c>
      <c r="D50" s="1">
        <f t="shared" si="32"/>
        <v>1994</v>
      </c>
      <c r="E50" s="2">
        <f t="shared" si="28"/>
        <v>1.669992292343266E-3</v>
      </c>
      <c r="F50" s="20">
        <f t="shared" si="25"/>
        <v>1470760</v>
      </c>
      <c r="G50" s="1">
        <f t="shared" si="20"/>
        <v>3874</v>
      </c>
      <c r="H50" s="2">
        <f t="shared" si="29"/>
        <v>6.1294294705158021E-3</v>
      </c>
      <c r="I50" s="36">
        <f t="shared" si="26"/>
        <v>2772937</v>
      </c>
      <c r="J50" s="1">
        <f t="shared" si="22"/>
        <v>5868</v>
      </c>
      <c r="K50" s="2">
        <f t="shared" si="30"/>
        <v>4.0303337743491036E-3</v>
      </c>
      <c r="L50" s="36">
        <f t="shared" si="27"/>
        <v>130427853</v>
      </c>
      <c r="M50" s="1">
        <f t="shared" ref="M50:M55" si="33">L50-L49</f>
        <v>1631415</v>
      </c>
      <c r="N50" s="2">
        <f t="shared" si="31"/>
        <v>5.0834688921385478E-2</v>
      </c>
    </row>
    <row r="51" spans="2:14" ht="21" customHeight="1">
      <c r="B51" s="1" t="s">
        <v>71</v>
      </c>
      <c r="C51" s="36">
        <f t="shared" si="24"/>
        <v>1302957</v>
      </c>
      <c r="D51" s="1">
        <f t="shared" ref="D51" si="34">C51-C50</f>
        <v>780</v>
      </c>
      <c r="E51" s="2">
        <f t="shared" ref="E51" si="35">IFERROR((C51-C47)/C47,0)</f>
        <v>3.6874985556591203E-3</v>
      </c>
      <c r="F51" s="20">
        <f t="shared" si="25"/>
        <v>1465790</v>
      </c>
      <c r="G51" s="1">
        <f t="shared" ref="G51" si="36">F51-F50</f>
        <v>-4970</v>
      </c>
      <c r="H51" s="2">
        <f t="shared" ref="H51" si="37">IFERROR((F51-F47)/F47,0)</f>
        <v>2.3832237460721258E-3</v>
      </c>
      <c r="I51" s="36">
        <f t="shared" si="26"/>
        <v>2768747</v>
      </c>
      <c r="J51" s="1">
        <f t="shared" ref="J51" si="38">I51-I50</f>
        <v>-4190</v>
      </c>
      <c r="K51" s="2">
        <f t="shared" ref="K51" si="39">IFERROR((I51-I47)/I47,0)</f>
        <v>2.9965857325279163E-3</v>
      </c>
      <c r="L51" s="36">
        <f t="shared" si="27"/>
        <v>131250411</v>
      </c>
      <c r="M51" s="1">
        <f t="shared" si="33"/>
        <v>822558</v>
      </c>
      <c r="N51" s="2">
        <f t="shared" ref="N51" si="40">IFERROR((L51-L47)/L47,0)</f>
        <v>4.8689297089775263E-2</v>
      </c>
    </row>
    <row r="52" spans="2:14" ht="21" customHeight="1">
      <c r="B52" s="1" t="s">
        <v>72</v>
      </c>
      <c r="C52" s="36">
        <f t="shared" si="24"/>
        <v>1301077</v>
      </c>
      <c r="D52" s="1">
        <f t="shared" ref="D52" si="41">C52-C51</f>
        <v>-1880</v>
      </c>
      <c r="E52" s="2">
        <f t="shared" ref="E52" si="42">IFERROR((C52-C48)/C48,0)</f>
        <v>4.5514838841182164E-3</v>
      </c>
      <c r="F52" s="20">
        <f t="shared" si="25"/>
        <v>1463317</v>
      </c>
      <c r="G52" s="1">
        <f t="shared" ref="G52" si="43">F52-F51</f>
        <v>-2473</v>
      </c>
      <c r="H52" s="2">
        <f t="shared" ref="H52" si="44">IFERROR((F52-F48)/F48,0)</f>
        <v>4.6790186350585171E-3</v>
      </c>
      <c r="I52" s="36">
        <f t="shared" si="26"/>
        <v>2764394</v>
      </c>
      <c r="J52" s="1">
        <f t="shared" ref="J52" si="45">I52-I51</f>
        <v>-4353</v>
      </c>
      <c r="K52" s="2">
        <f t="shared" ref="K52" si="46">IFERROR((I52-I48)/I48,0)</f>
        <v>4.6189896805011038E-3</v>
      </c>
      <c r="L52" s="36">
        <f t="shared" si="27"/>
        <v>132472330</v>
      </c>
      <c r="M52" s="1">
        <f t="shared" si="33"/>
        <v>1221919</v>
      </c>
      <c r="N52" s="2">
        <f t="shared" ref="N52" si="47">IFERROR((L52-L48)/L48,0)</f>
        <v>4.3447501249090317E-2</v>
      </c>
    </row>
    <row r="53" spans="2:14" ht="21" customHeight="1">
      <c r="B53" s="1" t="s">
        <v>73</v>
      </c>
      <c r="C53" s="36">
        <f t="shared" si="24"/>
        <v>1300935</v>
      </c>
      <c r="D53" s="1">
        <f t="shared" ref="D53" si="48">C53-C52</f>
        <v>-142</v>
      </c>
      <c r="E53" s="2">
        <f t="shared" ref="E53" si="49">IFERROR((C53-C49)/C49,0)</f>
        <v>5.7838012033690643E-4</v>
      </c>
      <c r="F53" s="20">
        <f t="shared" si="25"/>
        <v>1461464</v>
      </c>
      <c r="G53" s="1">
        <f t="shared" ref="G53" si="50">F53-F52</f>
        <v>-1853</v>
      </c>
      <c r="H53" s="2">
        <f t="shared" ref="H53" si="51">IFERROR((F53-F49)/F49,0)</f>
        <v>-3.6962654221255093E-3</v>
      </c>
      <c r="I53" s="36">
        <f t="shared" si="26"/>
        <v>2762399</v>
      </c>
      <c r="J53" s="1">
        <f t="shared" ref="J53" si="52">I53-I52</f>
        <v>-1995</v>
      </c>
      <c r="K53" s="2">
        <f t="shared" ref="K53" si="53">IFERROR((I53-I49)/I49,0)</f>
        <v>-1.6877063781206758E-3</v>
      </c>
      <c r="L53" s="36">
        <f t="shared" si="27"/>
        <v>133413291</v>
      </c>
      <c r="M53" s="1">
        <f t="shared" si="33"/>
        <v>940961</v>
      </c>
      <c r="N53" s="2">
        <f t="shared" ref="N53" si="54">IFERROR((L53-L49)/L49,0)</f>
        <v>3.5846123322137213E-2</v>
      </c>
    </row>
    <row r="54" spans="2:14" ht="21" customHeight="1">
      <c r="B54" s="1" t="s">
        <v>74</v>
      </c>
      <c r="C54" s="36">
        <f t="shared" si="24"/>
        <v>1302753</v>
      </c>
      <c r="D54" s="1">
        <f t="shared" ref="D54" si="55">C54-C53</f>
        <v>1818</v>
      </c>
      <c r="E54" s="2">
        <f t="shared" ref="E54" si="56">IFERROR((C54-C50)/C50,0)</f>
        <v>4.4233618010454802E-4</v>
      </c>
      <c r="F54" s="20">
        <f t="shared" si="25"/>
        <v>1461352</v>
      </c>
      <c r="G54" s="1">
        <f t="shared" ref="G54" si="57">F54-F53</f>
        <v>-112</v>
      </c>
      <c r="H54" s="2">
        <f t="shared" ref="H54" si="58">IFERROR((F54-F50)/F50,0)</f>
        <v>-6.3966928662732197E-3</v>
      </c>
      <c r="I54" s="36">
        <f t="shared" si="26"/>
        <v>2764105</v>
      </c>
      <c r="J54" s="1">
        <f t="shared" ref="J54" si="59">I54-I53</f>
        <v>1706</v>
      </c>
      <c r="K54" s="2">
        <f t="shared" ref="K54" si="60">IFERROR((I54-I50)/I50,0)</f>
        <v>-3.1850705587613422E-3</v>
      </c>
      <c r="L54" s="36">
        <f t="shared" si="27"/>
        <v>134613867</v>
      </c>
      <c r="M54" s="1">
        <f t="shared" si="33"/>
        <v>1200576</v>
      </c>
      <c r="N54" s="2">
        <f t="shared" ref="N54" si="61">IFERROR((L54-L50)/L50,0)</f>
        <v>3.2094479083390262E-2</v>
      </c>
    </row>
    <row r="55" spans="2:14" ht="21" customHeight="1">
      <c r="B55" s="1" t="s">
        <v>75</v>
      </c>
      <c r="C55" s="36">
        <f t="shared" si="24"/>
        <v>1298575</v>
      </c>
      <c r="D55" s="1">
        <f t="shared" ref="D55" si="62">C55-C54</f>
        <v>-4178</v>
      </c>
      <c r="E55" s="2">
        <f t="shared" ref="E55" si="63">IFERROR((C55-C51)/C51,0)</f>
        <v>-3.3631194275789609E-3</v>
      </c>
      <c r="F55" s="20">
        <f t="shared" si="25"/>
        <v>1456136</v>
      </c>
      <c r="G55" s="1">
        <f t="shared" ref="G55" si="64">F55-F54</f>
        <v>-5216</v>
      </c>
      <c r="H55" s="2">
        <f t="shared" ref="H55" si="65">IFERROR((F55-F51)/F51,0)</f>
        <v>-6.5862094843053918E-3</v>
      </c>
      <c r="I55" s="36">
        <f t="shared" si="26"/>
        <v>2754711</v>
      </c>
      <c r="J55" s="1">
        <f t="shared" ref="J55" si="66">I55-I54</f>
        <v>-9394</v>
      </c>
      <c r="K55" s="2">
        <f t="shared" ref="K55" si="67">IFERROR((I55-I51)/I51,0)</f>
        <v>-5.0694411587624295E-3</v>
      </c>
      <c r="L55" s="36">
        <f t="shared" si="27"/>
        <v>135071554</v>
      </c>
      <c r="M55" s="1">
        <f t="shared" si="33"/>
        <v>457687</v>
      </c>
      <c r="N55" s="2">
        <f t="shared" ref="N55" si="68">IFERROR((L55-L51)/L51,0)</f>
        <v>2.9113379309722694E-2</v>
      </c>
    </row>
    <row r="56" spans="2:14" ht="21" customHeight="1">
      <c r="B56" s="1" t="s">
        <v>76</v>
      </c>
      <c r="C56" s="36">
        <f t="shared" si="24"/>
        <v>1301925.5</v>
      </c>
      <c r="D56" s="1">
        <f t="shared" ref="D56" si="69">C56-C55</f>
        <v>3350.5</v>
      </c>
      <c r="E56" s="2">
        <f t="shared" ref="E56" si="70">IFERROR((C56-C52)/C52,0)</f>
        <v>6.5215202482251245E-4</v>
      </c>
      <c r="F56" s="36">
        <f t="shared" si="25"/>
        <v>1460172</v>
      </c>
      <c r="G56" s="1">
        <f t="shared" ref="G56" si="71">F56-F55</f>
        <v>4036</v>
      </c>
      <c r="H56" s="2">
        <f t="shared" ref="H56" si="72">IFERROR((F56-F52)/F52,0)</f>
        <v>-2.1492267225761744E-3</v>
      </c>
      <c r="I56" s="36">
        <f t="shared" si="26"/>
        <v>2762097.5</v>
      </c>
      <c r="J56" s="1">
        <f t="shared" ref="J56" si="73">I56-I55</f>
        <v>7386.5</v>
      </c>
      <c r="K56" s="2">
        <f t="shared" ref="K56" si="74">IFERROR((I56-I52)/I52,0)</f>
        <v>-8.3074265101139712E-4</v>
      </c>
      <c r="L56" s="36">
        <f t="shared" si="27"/>
        <v>136058539.5</v>
      </c>
      <c r="M56" s="1">
        <f t="shared" ref="M56" si="75">L56-L55</f>
        <v>986985.5</v>
      </c>
      <c r="N56" s="2">
        <f t="shared" ref="N56" si="76">IFERROR((L56-L52)/L52,0)</f>
        <v>2.707138539799217E-2</v>
      </c>
    </row>
    <row r="57" spans="2:14" ht="21" customHeight="1">
      <c r="B57" s="1" t="s">
        <v>77</v>
      </c>
      <c r="C57" s="36">
        <f t="shared" si="24"/>
        <v>1297990</v>
      </c>
      <c r="D57" s="1">
        <f t="shared" ref="D57" si="77">C57-C56</f>
        <v>-3935.5</v>
      </c>
      <c r="E57" s="2">
        <f t="shared" ref="E57" si="78">IFERROR((C57-C53)/C53,0)</f>
        <v>-2.2637564520902272E-3</v>
      </c>
      <c r="F57" s="20">
        <f t="shared" si="25"/>
        <v>1458167</v>
      </c>
      <c r="G57" s="1">
        <f t="shared" ref="G57" si="79">F57-F56</f>
        <v>-2005</v>
      </c>
      <c r="H57" s="2">
        <f t="shared" ref="H57" si="80">IFERROR((F57-F53)/F53,0)</f>
        <v>-2.2559570403376341E-3</v>
      </c>
      <c r="I57" s="36">
        <f t="shared" si="26"/>
        <v>2756157</v>
      </c>
      <c r="J57" s="1">
        <f t="shared" ref="J57" si="81">I57-I56</f>
        <v>-5940.5</v>
      </c>
      <c r="K57" s="2">
        <f t="shared" ref="K57" si="82">IFERROR((I57-I53)/I53,0)</f>
        <v>-2.2596301258435152E-3</v>
      </c>
      <c r="L57" s="36">
        <f t="shared" si="27"/>
        <v>137156161</v>
      </c>
      <c r="M57" s="1">
        <f t="shared" ref="M57" si="83">L57-L56</f>
        <v>1097621.5</v>
      </c>
      <c r="N57" s="2">
        <f t="shared" ref="N57" si="84">IFERROR((L57-L53)/L53,0)</f>
        <v>2.8054701086715567E-2</v>
      </c>
    </row>
    <row r="58" spans="2:14" ht="21" customHeight="1">
      <c r="B58" s="1" t="s">
        <v>79</v>
      </c>
      <c r="C58" s="20">
        <f t="shared" si="24"/>
        <v>1295565</v>
      </c>
      <c r="D58" s="1">
        <f t="shared" ref="D58" si="85">C58-C57</f>
        <v>-2425</v>
      </c>
      <c r="E58" s="2">
        <f t="shared" ref="E58" si="86">IFERROR((C58-C54)/C54,0)</f>
        <v>-5.5175463038657363E-3</v>
      </c>
      <c r="F58" s="20">
        <f t="shared" si="25"/>
        <v>1456128</v>
      </c>
      <c r="G58" s="1">
        <f t="shared" ref="G58" si="87">F58-F57</f>
        <v>-2039</v>
      </c>
      <c r="H58" s="2">
        <f t="shared" ref="H58" si="88">IFERROR((F58-F54)/F54,0)</f>
        <v>-3.5747718551040406E-3</v>
      </c>
      <c r="I58" s="20">
        <f t="shared" si="26"/>
        <v>2751693</v>
      </c>
      <c r="J58" s="1">
        <f t="shared" ref="J58" si="89">I58-I57</f>
        <v>-4464</v>
      </c>
      <c r="K58" s="2">
        <f t="shared" ref="K58" si="90">IFERROR((I58-I54)/I54,0)</f>
        <v>-4.4904227589038764E-3</v>
      </c>
      <c r="L58" s="20">
        <f t="shared" si="27"/>
        <v>138533700</v>
      </c>
      <c r="M58" s="1">
        <f t="shared" ref="M58" si="91">L58-L57</f>
        <v>1377539</v>
      </c>
      <c r="N58" s="2">
        <f t="shared" ref="N58" si="92">IFERROR((L58-L54)/L54,0)</f>
        <v>2.9119087708846518E-2</v>
      </c>
    </row>
    <row r="59" spans="2:14" ht="21" customHeight="1">
      <c r="B59" s="15" t="s">
        <v>78</v>
      </c>
      <c r="C59" s="21"/>
      <c r="D59" s="15"/>
      <c r="E59" s="16"/>
      <c r="F59" s="21"/>
      <c r="G59" s="15"/>
      <c r="H59" s="16"/>
      <c r="I59" s="21"/>
      <c r="J59" s="15"/>
      <c r="K59" s="16"/>
      <c r="L59" s="21"/>
      <c r="M59" s="15"/>
      <c r="N59" s="16"/>
    </row>
    <row r="60" spans="2:14" ht="18.600000000000001" customHeight="1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</row>
    <row r="61" spans="2:14" ht="36" customHeight="1">
      <c r="B61" s="53" t="s">
        <v>40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</row>
    <row r="62" spans="2:14" ht="21" customHeight="1">
      <c r="B62" s="40" t="s">
        <v>5</v>
      </c>
      <c r="C62" s="43" t="s">
        <v>8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5"/>
    </row>
    <row r="63" spans="2:14" ht="21" customHeight="1">
      <c r="B63" s="41"/>
      <c r="C63" s="43" t="s">
        <v>0</v>
      </c>
      <c r="D63" s="46"/>
      <c r="E63" s="46"/>
      <c r="F63" s="43" t="s">
        <v>3</v>
      </c>
      <c r="G63" s="46"/>
      <c r="H63" s="46"/>
      <c r="I63" s="43" t="s">
        <v>4</v>
      </c>
      <c r="J63" s="46"/>
      <c r="K63" s="46"/>
      <c r="L63" s="43" t="s">
        <v>2</v>
      </c>
      <c r="M63" s="46"/>
      <c r="N63" s="47"/>
    </row>
    <row r="64" spans="2:14" ht="19.8" customHeight="1">
      <c r="B64" s="42"/>
      <c r="C64" s="5" t="s">
        <v>12</v>
      </c>
      <c r="D64" s="5" t="s">
        <v>6</v>
      </c>
      <c r="E64" s="6" t="s">
        <v>1</v>
      </c>
      <c r="F64" s="5" t="s">
        <v>12</v>
      </c>
      <c r="G64" s="5" t="s">
        <v>6</v>
      </c>
      <c r="H64" s="6" t="s">
        <v>1</v>
      </c>
      <c r="I64" s="5" t="s">
        <v>48</v>
      </c>
      <c r="J64" s="5" t="s">
        <v>6</v>
      </c>
      <c r="K64" s="6" t="s">
        <v>1</v>
      </c>
      <c r="L64" s="5" t="s">
        <v>12</v>
      </c>
      <c r="M64" s="5" t="s">
        <v>6</v>
      </c>
      <c r="N64" s="6" t="s">
        <v>1</v>
      </c>
    </row>
    <row r="65" spans="2:14" ht="21" hidden="1" customHeight="1">
      <c r="B65" s="1" t="s">
        <v>18</v>
      </c>
      <c r="C65" s="9">
        <v>362694</v>
      </c>
      <c r="D65" s="7" t="s">
        <v>45</v>
      </c>
      <c r="E65" s="7" t="s">
        <v>45</v>
      </c>
      <c r="F65" s="1">
        <v>319233</v>
      </c>
      <c r="G65" s="7" t="s">
        <v>45</v>
      </c>
      <c r="H65" s="7" t="s">
        <v>45</v>
      </c>
      <c r="I65" s="1">
        <f>C65+F65</f>
        <v>681927</v>
      </c>
      <c r="J65" s="7" t="s">
        <v>45</v>
      </c>
      <c r="K65" s="7" t="s">
        <v>45</v>
      </c>
      <c r="L65" s="3">
        <v>22842799</v>
      </c>
      <c r="M65" s="7" t="s">
        <v>45</v>
      </c>
      <c r="N65" s="7" t="s">
        <v>45</v>
      </c>
    </row>
    <row r="66" spans="2:14" ht="21" hidden="1" customHeight="1">
      <c r="B66" s="1" t="s">
        <v>19</v>
      </c>
      <c r="C66" s="9">
        <v>375222</v>
      </c>
      <c r="D66" s="1">
        <f>C66-C65</f>
        <v>12528</v>
      </c>
      <c r="E66" s="7" t="s">
        <v>45</v>
      </c>
      <c r="F66" s="20">
        <v>326686</v>
      </c>
      <c r="G66" s="1">
        <f>F66-F65</f>
        <v>7453</v>
      </c>
      <c r="H66" s="7" t="s">
        <v>45</v>
      </c>
      <c r="I66" s="1">
        <f t="shared" ref="I66:I71" si="93">C66+F66</f>
        <v>701908</v>
      </c>
      <c r="J66" s="1">
        <f t="shared" ref="J66:J71" si="94">I66-I65</f>
        <v>19981</v>
      </c>
      <c r="K66" s="7" t="s">
        <v>45</v>
      </c>
      <c r="L66" s="3">
        <v>23203735</v>
      </c>
      <c r="M66" s="1">
        <f>L66-L65</f>
        <v>360936</v>
      </c>
      <c r="N66" s="7" t="s">
        <v>45</v>
      </c>
    </row>
    <row r="67" spans="2:14" ht="21" hidden="1" customHeight="1">
      <c r="B67" s="1" t="s">
        <v>20</v>
      </c>
      <c r="C67" s="9">
        <v>386526</v>
      </c>
      <c r="D67" s="1">
        <f t="shared" ref="D67:D73" si="95">C67-C66</f>
        <v>11304</v>
      </c>
      <c r="E67" s="7" t="s">
        <v>45</v>
      </c>
      <c r="F67" s="20">
        <v>335616</v>
      </c>
      <c r="G67" s="1">
        <f t="shared" ref="G67:G73" si="96">F67-F66</f>
        <v>8930</v>
      </c>
      <c r="H67" s="7" t="s">
        <v>45</v>
      </c>
      <c r="I67" s="1">
        <f t="shared" si="93"/>
        <v>722142</v>
      </c>
      <c r="J67" s="1">
        <f t="shared" si="94"/>
        <v>20234</v>
      </c>
      <c r="K67" s="7" t="s">
        <v>45</v>
      </c>
      <c r="L67" s="3">
        <v>23517489</v>
      </c>
      <c r="M67" s="1">
        <f t="shared" ref="M67:M73" si="97">L67-L66</f>
        <v>313754</v>
      </c>
      <c r="N67" s="7" t="s">
        <v>45</v>
      </c>
    </row>
    <row r="68" spans="2:14" ht="21" hidden="1" customHeight="1">
      <c r="B68" s="1" t="s">
        <v>16</v>
      </c>
      <c r="C68" s="9">
        <v>397453</v>
      </c>
      <c r="D68" s="1">
        <f t="shared" si="95"/>
        <v>10927</v>
      </c>
      <c r="E68" s="7" t="s">
        <v>45</v>
      </c>
      <c r="F68" s="20">
        <v>343759</v>
      </c>
      <c r="G68" s="1">
        <f t="shared" si="96"/>
        <v>8143</v>
      </c>
      <c r="H68" s="7" t="s">
        <v>45</v>
      </c>
      <c r="I68" s="1">
        <f t="shared" si="93"/>
        <v>741212</v>
      </c>
      <c r="J68" s="1">
        <f t="shared" si="94"/>
        <v>19070</v>
      </c>
      <c r="K68" s="7" t="s">
        <v>45</v>
      </c>
      <c r="L68" s="3">
        <v>23820782</v>
      </c>
      <c r="M68" s="1">
        <f t="shared" si="97"/>
        <v>303293</v>
      </c>
      <c r="N68" s="7" t="s">
        <v>45</v>
      </c>
    </row>
    <row r="69" spans="2:14" ht="21" hidden="1" customHeight="1">
      <c r="B69" s="1" t="s">
        <v>17</v>
      </c>
      <c r="C69" s="9">
        <v>409344</v>
      </c>
      <c r="D69" s="1">
        <f t="shared" si="95"/>
        <v>11891</v>
      </c>
      <c r="E69" s="2">
        <f t="shared" ref="E69:E80" si="98">(C69-C65)/C65</f>
        <v>0.12862082085725157</v>
      </c>
      <c r="F69" s="20">
        <v>354015</v>
      </c>
      <c r="G69" s="1">
        <f t="shared" si="96"/>
        <v>10256</v>
      </c>
      <c r="H69" s="2">
        <f t="shared" ref="H69:H74" si="99">(F69-F65)/F65</f>
        <v>0.10895490127900311</v>
      </c>
      <c r="I69" s="1">
        <f t="shared" si="93"/>
        <v>763359</v>
      </c>
      <c r="J69" s="1">
        <f t="shared" si="94"/>
        <v>22147</v>
      </c>
      <c r="K69" s="2">
        <f t="shared" ref="K69:K80" si="100">(I69-I65)/I65</f>
        <v>0.11941454143918631</v>
      </c>
      <c r="L69" s="3">
        <v>24259832</v>
      </c>
      <c r="M69" s="1">
        <f>L69-L68</f>
        <v>439050</v>
      </c>
      <c r="N69" s="2">
        <f>(L69-L65)/L65</f>
        <v>6.2034122876097629E-2</v>
      </c>
    </row>
    <row r="70" spans="2:14" ht="21" hidden="1" customHeight="1">
      <c r="B70" s="1" t="s">
        <v>24</v>
      </c>
      <c r="C70" s="9">
        <v>418852</v>
      </c>
      <c r="D70" s="1">
        <f t="shared" si="95"/>
        <v>9508</v>
      </c>
      <c r="E70" s="2">
        <f t="shared" si="98"/>
        <v>0.11627783019119348</v>
      </c>
      <c r="F70" s="20">
        <v>362576</v>
      </c>
      <c r="G70" s="1">
        <f t="shared" si="96"/>
        <v>8561</v>
      </c>
      <c r="H70" s="2">
        <f t="shared" si="99"/>
        <v>0.1098608449703997</v>
      </c>
      <c r="I70" s="1">
        <f t="shared" si="93"/>
        <v>781428</v>
      </c>
      <c r="J70" s="1">
        <f t="shared" si="94"/>
        <v>18069</v>
      </c>
      <c r="K70" s="2">
        <f t="shared" si="100"/>
        <v>0.11329120055619825</v>
      </c>
      <c r="L70" s="3">
        <v>24644899</v>
      </c>
      <c r="M70" s="1">
        <f>L70-L69</f>
        <v>385067</v>
      </c>
      <c r="N70" s="2">
        <f t="shared" ref="N70:N74" si="101">(L70-L66)/L66</f>
        <v>6.2109138895095985E-2</v>
      </c>
    </row>
    <row r="71" spans="2:14" ht="21" hidden="1" customHeight="1">
      <c r="B71" s="1" t="s">
        <v>25</v>
      </c>
      <c r="C71" s="9">
        <v>426510</v>
      </c>
      <c r="D71" s="1">
        <f t="shared" si="95"/>
        <v>7658</v>
      </c>
      <c r="E71" s="2">
        <f t="shared" si="98"/>
        <v>0.10344452895794849</v>
      </c>
      <c r="F71" s="20">
        <v>373076</v>
      </c>
      <c r="G71" s="1">
        <f t="shared" si="96"/>
        <v>10500</v>
      </c>
      <c r="H71" s="2">
        <f t="shared" si="99"/>
        <v>0.11161565598779558</v>
      </c>
      <c r="I71" s="1">
        <f t="shared" si="93"/>
        <v>799586</v>
      </c>
      <c r="J71" s="1">
        <f t="shared" si="94"/>
        <v>18158</v>
      </c>
      <c r="K71" s="2">
        <f t="shared" si="100"/>
        <v>0.10724206596486563</v>
      </c>
      <c r="L71" s="3">
        <v>25024970</v>
      </c>
      <c r="M71" s="1">
        <f t="shared" si="97"/>
        <v>380071</v>
      </c>
      <c r="N71" s="2">
        <f t="shared" si="101"/>
        <v>6.4100423306246684E-2</v>
      </c>
    </row>
    <row r="72" spans="2:14" ht="21" hidden="1" customHeight="1">
      <c r="B72" s="1" t="s">
        <v>26</v>
      </c>
      <c r="C72" s="9">
        <v>433779</v>
      </c>
      <c r="D72" s="1">
        <f t="shared" si="95"/>
        <v>7269</v>
      </c>
      <c r="E72" s="2">
        <f t="shared" si="98"/>
        <v>9.1396970207798162E-2</v>
      </c>
      <c r="F72" s="20">
        <v>379830</v>
      </c>
      <c r="G72" s="1">
        <f t="shared" si="96"/>
        <v>6754</v>
      </c>
      <c r="H72" s="2">
        <f t="shared" si="99"/>
        <v>0.10493107089559837</v>
      </c>
      <c r="I72" s="1">
        <f t="shared" ref="I72:I103" si="102">C72+F72</f>
        <v>813609</v>
      </c>
      <c r="J72" s="1">
        <f t="shared" ref="J72:J78" si="103">I72-I71</f>
        <v>14023</v>
      </c>
      <c r="K72" s="2">
        <f t="shared" si="100"/>
        <v>9.7673809922127541E-2</v>
      </c>
      <c r="L72" s="3">
        <v>25339095</v>
      </c>
      <c r="M72" s="1">
        <f t="shared" si="97"/>
        <v>314125</v>
      </c>
      <c r="N72" s="2">
        <f t="shared" si="101"/>
        <v>6.3739007392788358E-2</v>
      </c>
    </row>
    <row r="73" spans="2:14" ht="21" hidden="1" customHeight="1">
      <c r="B73" s="1" t="s">
        <v>27</v>
      </c>
      <c r="C73" s="9">
        <v>441175</v>
      </c>
      <c r="D73" s="1">
        <f t="shared" si="95"/>
        <v>7396</v>
      </c>
      <c r="E73" s="2">
        <f t="shared" si="98"/>
        <v>7.7761002970606632E-2</v>
      </c>
      <c r="F73" s="20">
        <v>388151</v>
      </c>
      <c r="G73" s="1">
        <f t="shared" si="96"/>
        <v>8321</v>
      </c>
      <c r="H73" s="2">
        <f t="shared" si="99"/>
        <v>9.6425292713585589E-2</v>
      </c>
      <c r="I73" s="1">
        <f t="shared" si="102"/>
        <v>829326</v>
      </c>
      <c r="J73" s="1">
        <f t="shared" si="103"/>
        <v>15717</v>
      </c>
      <c r="K73" s="2">
        <f t="shared" si="100"/>
        <v>8.6416744939143961E-2</v>
      </c>
      <c r="L73" s="3">
        <v>25734444</v>
      </c>
      <c r="M73" s="1">
        <f t="shared" si="97"/>
        <v>395349</v>
      </c>
      <c r="N73" s="2">
        <f>(L73-L69)/L69</f>
        <v>6.0784097762919383E-2</v>
      </c>
    </row>
    <row r="74" spans="2:14" ht="21" hidden="1" customHeight="1">
      <c r="B74" s="1" t="s">
        <v>28</v>
      </c>
      <c r="C74" s="9">
        <v>445897</v>
      </c>
      <c r="D74" s="1">
        <f t="shared" ref="D74:D79" si="104">C74-C73</f>
        <v>4722</v>
      </c>
      <c r="E74" s="2">
        <f t="shared" si="98"/>
        <v>6.4569346690477786E-2</v>
      </c>
      <c r="F74" s="20">
        <v>393734</v>
      </c>
      <c r="G74" s="1">
        <f t="shared" ref="G74:G79" si="105">F74-F73</f>
        <v>5583</v>
      </c>
      <c r="H74" s="2">
        <f t="shared" si="99"/>
        <v>8.5935086712854686E-2</v>
      </c>
      <c r="I74" s="1">
        <f t="shared" si="102"/>
        <v>839631</v>
      </c>
      <c r="J74" s="1">
        <f t="shared" si="103"/>
        <v>10305</v>
      </c>
      <c r="K74" s="2">
        <f t="shared" si="100"/>
        <v>7.4482869822939543E-2</v>
      </c>
      <c r="L74" s="3">
        <v>26024759</v>
      </c>
      <c r="M74" s="1">
        <f t="shared" ref="M74:M79" si="106">L74-L73</f>
        <v>290315</v>
      </c>
      <c r="N74" s="2">
        <f t="shared" si="101"/>
        <v>5.5989679649326218E-2</v>
      </c>
    </row>
    <row r="75" spans="2:14" ht="21" hidden="1" customHeight="1">
      <c r="B75" s="1" t="s">
        <v>29</v>
      </c>
      <c r="C75" s="9">
        <v>451039</v>
      </c>
      <c r="D75" s="1">
        <f t="shared" si="104"/>
        <v>5142</v>
      </c>
      <c r="E75" s="2">
        <f t="shared" si="98"/>
        <v>5.7510961056012756E-2</v>
      </c>
      <c r="F75" s="20">
        <v>398449</v>
      </c>
      <c r="G75" s="1">
        <f t="shared" si="105"/>
        <v>4715</v>
      </c>
      <c r="H75" s="2">
        <f t="shared" ref="H75:H80" si="107">(F75-F71)/F71</f>
        <v>6.8010271365619879E-2</v>
      </c>
      <c r="I75" s="1">
        <f t="shared" si="102"/>
        <v>849488</v>
      </c>
      <c r="J75" s="1">
        <f t="shared" si="103"/>
        <v>9857</v>
      </c>
      <c r="K75" s="2">
        <f t="shared" si="100"/>
        <v>6.2409797069983716E-2</v>
      </c>
      <c r="L75" s="3">
        <v>26395616</v>
      </c>
      <c r="M75" s="1">
        <f t="shared" si="106"/>
        <v>370857</v>
      </c>
      <c r="N75" s="2">
        <f t="shared" ref="N75:N80" si="108">(L75-L71)/L71</f>
        <v>5.4771134590770737E-2</v>
      </c>
    </row>
    <row r="76" spans="2:14" ht="21" hidden="1" customHeight="1">
      <c r="B76" s="1" t="s">
        <v>30</v>
      </c>
      <c r="C76" s="9">
        <v>453222</v>
      </c>
      <c r="D76" s="1">
        <f>C76-C75</f>
        <v>2183</v>
      </c>
      <c r="E76" s="2">
        <f t="shared" si="98"/>
        <v>4.4822363461578363E-2</v>
      </c>
      <c r="F76" s="20">
        <v>402320</v>
      </c>
      <c r="G76" s="1">
        <f>F76-F75</f>
        <v>3871</v>
      </c>
      <c r="H76" s="2">
        <f t="shared" si="107"/>
        <v>5.9210699523471029E-2</v>
      </c>
      <c r="I76" s="1">
        <f t="shared" si="102"/>
        <v>855542</v>
      </c>
      <c r="J76" s="1">
        <f>I76-I75</f>
        <v>6054</v>
      </c>
      <c r="K76" s="2">
        <f t="shared" si="100"/>
        <v>5.1539498702693802E-2</v>
      </c>
      <c r="L76" s="3">
        <v>26676048</v>
      </c>
      <c r="M76" s="1">
        <f>L76-L75</f>
        <v>280432</v>
      </c>
      <c r="N76" s="2">
        <f t="shared" si="108"/>
        <v>5.276246053775796E-2</v>
      </c>
    </row>
    <row r="77" spans="2:14" ht="21" hidden="1" customHeight="1">
      <c r="B77" s="1" t="s">
        <v>31</v>
      </c>
      <c r="C77" s="9">
        <v>459734</v>
      </c>
      <c r="D77" s="1">
        <f t="shared" si="104"/>
        <v>6512</v>
      </c>
      <c r="E77" s="2">
        <f t="shared" si="98"/>
        <v>4.2067206890689636E-2</v>
      </c>
      <c r="F77" s="20">
        <v>408599</v>
      </c>
      <c r="G77" s="1">
        <f t="shared" si="105"/>
        <v>6279</v>
      </c>
      <c r="H77" s="2">
        <f t="shared" si="107"/>
        <v>5.2680528969395929E-2</v>
      </c>
      <c r="I77" s="1">
        <f t="shared" si="102"/>
        <v>868333</v>
      </c>
      <c r="J77" s="1">
        <f t="shared" si="103"/>
        <v>12791</v>
      </c>
      <c r="K77" s="2">
        <f t="shared" si="100"/>
        <v>4.7034579887764279E-2</v>
      </c>
      <c r="L77" s="3">
        <v>27110700</v>
      </c>
      <c r="M77" s="1">
        <f t="shared" si="106"/>
        <v>434652</v>
      </c>
      <c r="N77" s="2">
        <f t="shared" si="108"/>
        <v>5.3479142584156862E-2</v>
      </c>
    </row>
    <row r="78" spans="2:14" ht="21" hidden="1" customHeight="1">
      <c r="B78" s="1" t="s">
        <v>32</v>
      </c>
      <c r="C78" s="9">
        <v>464481</v>
      </c>
      <c r="D78" s="1">
        <f t="shared" si="104"/>
        <v>4747</v>
      </c>
      <c r="E78" s="2">
        <f t="shared" si="98"/>
        <v>4.167778657402943E-2</v>
      </c>
      <c r="F78" s="20">
        <v>412674</v>
      </c>
      <c r="G78" s="1">
        <f t="shared" si="105"/>
        <v>4075</v>
      </c>
      <c r="H78" s="2">
        <f t="shared" si="107"/>
        <v>4.8103541985198131E-2</v>
      </c>
      <c r="I78" s="1">
        <f t="shared" si="102"/>
        <v>877155</v>
      </c>
      <c r="J78" s="1">
        <f t="shared" si="103"/>
        <v>8822</v>
      </c>
      <c r="K78" s="2">
        <f t="shared" si="100"/>
        <v>4.4691060715957368E-2</v>
      </c>
      <c r="L78" s="3">
        <v>27371474</v>
      </c>
      <c r="M78" s="1">
        <f t="shared" si="106"/>
        <v>260774</v>
      </c>
      <c r="N78" s="2">
        <f t="shared" si="108"/>
        <v>5.1747453261718965E-2</v>
      </c>
    </row>
    <row r="79" spans="2:14" ht="21" hidden="1" customHeight="1">
      <c r="B79" s="1" t="s">
        <v>33</v>
      </c>
      <c r="C79" s="9">
        <v>469126</v>
      </c>
      <c r="D79" s="1">
        <f t="shared" si="104"/>
        <v>4645</v>
      </c>
      <c r="E79" s="2">
        <f t="shared" si="98"/>
        <v>4.0100745168377902E-2</v>
      </c>
      <c r="F79" s="20">
        <v>417531</v>
      </c>
      <c r="G79" s="1">
        <f t="shared" si="105"/>
        <v>4857</v>
      </c>
      <c r="H79" s="2">
        <f t="shared" si="107"/>
        <v>4.7890696174416297E-2</v>
      </c>
      <c r="I79" s="1">
        <f t="shared" si="102"/>
        <v>886657</v>
      </c>
      <c r="J79" s="1">
        <f t="shared" ref="J79:J102" si="109">I79-I78</f>
        <v>9502</v>
      </c>
      <c r="K79" s="2">
        <f t="shared" si="100"/>
        <v>4.3754591000696889E-2</v>
      </c>
      <c r="L79" s="3">
        <v>27665951</v>
      </c>
      <c r="M79" s="1">
        <f t="shared" si="106"/>
        <v>294477</v>
      </c>
      <c r="N79" s="2">
        <f t="shared" si="108"/>
        <v>4.8126741955936927E-2</v>
      </c>
    </row>
    <row r="80" spans="2:14" ht="21" hidden="1" customHeight="1">
      <c r="B80" s="1" t="s">
        <v>34</v>
      </c>
      <c r="C80" s="9">
        <v>476094</v>
      </c>
      <c r="D80" s="1">
        <f t="shared" ref="D80:D102" si="110">C80-C79</f>
        <v>6968</v>
      </c>
      <c r="E80" s="2">
        <f t="shared" si="98"/>
        <v>5.0465334869004591E-2</v>
      </c>
      <c r="F80" s="20">
        <v>425455</v>
      </c>
      <c r="G80" s="1">
        <f t="shared" ref="G80:G114" si="111">F80-F79</f>
        <v>7924</v>
      </c>
      <c r="H80" s="2">
        <f t="shared" si="107"/>
        <v>5.7503976933784055E-2</v>
      </c>
      <c r="I80" s="1">
        <f t="shared" si="102"/>
        <v>901549</v>
      </c>
      <c r="J80" s="1">
        <f t="shared" si="109"/>
        <v>14892</v>
      </c>
      <c r="K80" s="2">
        <f t="shared" si="100"/>
        <v>5.3775267608136126E-2</v>
      </c>
      <c r="L80" s="3">
        <v>27971487</v>
      </c>
      <c r="M80" s="1">
        <f t="shared" ref="M80:M114" si="112">L80-L79</f>
        <v>305536</v>
      </c>
      <c r="N80" s="2">
        <f t="shared" si="108"/>
        <v>4.8561878431167917E-2</v>
      </c>
    </row>
    <row r="81" spans="2:14" ht="21" hidden="1" customHeight="1">
      <c r="B81" s="1" t="s">
        <v>35</v>
      </c>
      <c r="C81" s="9">
        <v>483639</v>
      </c>
      <c r="D81" s="1">
        <f t="shared" si="110"/>
        <v>7545</v>
      </c>
      <c r="E81" s="2">
        <f>IFERROR((C81-C77)/C77,0)</f>
        <v>5.1997459400435903E-2</v>
      </c>
      <c r="F81" s="20">
        <v>434659</v>
      </c>
      <c r="G81" s="1">
        <f t="shared" si="111"/>
        <v>9204</v>
      </c>
      <c r="H81" s="2">
        <f>IFERROR((F81-F77)/F77,0)</f>
        <v>6.3778912821617281E-2</v>
      </c>
      <c r="I81" s="1">
        <f t="shared" si="102"/>
        <v>918298</v>
      </c>
      <c r="J81" s="1">
        <f t="shared" si="109"/>
        <v>16749</v>
      </c>
      <c r="K81" s="2">
        <f>IFERROR((I81-I77)/I77,0)</f>
        <v>5.7541288883412242E-2</v>
      </c>
      <c r="L81" s="3">
        <v>28453289</v>
      </c>
      <c r="M81" s="1">
        <f t="shared" si="112"/>
        <v>481802</v>
      </c>
      <c r="N81" s="2">
        <f>IFERROR((L81-L77)/L77,0)</f>
        <v>4.9522476365420294E-2</v>
      </c>
    </row>
    <row r="82" spans="2:14" ht="21" hidden="1" customHeight="1">
      <c r="B82" s="1" t="s">
        <v>36</v>
      </c>
      <c r="C82" s="9">
        <v>489675</v>
      </c>
      <c r="D82" s="1">
        <f t="shared" si="110"/>
        <v>6036</v>
      </c>
      <c r="E82" s="2">
        <f t="shared" ref="E82:E115" si="113">IFERROR((C82-C78)/C78,0)</f>
        <v>5.4241185322973381E-2</v>
      </c>
      <c r="F82" s="20">
        <v>441706</v>
      </c>
      <c r="G82" s="1">
        <f t="shared" si="111"/>
        <v>7047</v>
      </c>
      <c r="H82" s="2">
        <f t="shared" ref="H82:H115" si="114">IFERROR((F82-F78)/F78,0)</f>
        <v>7.0350930758904126E-2</v>
      </c>
      <c r="I82" s="1">
        <f t="shared" si="102"/>
        <v>931381</v>
      </c>
      <c r="J82" s="1">
        <f t="shared" si="109"/>
        <v>13083</v>
      </c>
      <c r="K82" s="2">
        <f t="shared" ref="K82:K115" si="115">IFERROR((I82-I78)/I78,0)</f>
        <v>6.1820316819718293E-2</v>
      </c>
      <c r="L82" s="3">
        <v>28794831</v>
      </c>
      <c r="M82" s="1">
        <f t="shared" si="112"/>
        <v>341542</v>
      </c>
      <c r="N82" s="2">
        <f t="shared" ref="N82:N115" si="116">IFERROR((L82-L78)/L78,0)</f>
        <v>5.2001474235549024E-2</v>
      </c>
    </row>
    <row r="83" spans="2:14" ht="21" hidden="1" customHeight="1">
      <c r="B83" s="1" t="s">
        <v>37</v>
      </c>
      <c r="C83" s="9">
        <v>495307</v>
      </c>
      <c r="D83" s="1">
        <f t="shared" si="110"/>
        <v>5632</v>
      </c>
      <c r="E83" s="2">
        <f t="shared" si="113"/>
        <v>5.5808034515247504E-2</v>
      </c>
      <c r="F83" s="20">
        <v>448297</v>
      </c>
      <c r="G83" s="1">
        <f t="shared" si="111"/>
        <v>6591</v>
      </c>
      <c r="H83" s="2">
        <f t="shared" si="114"/>
        <v>7.3685546701921539E-2</v>
      </c>
      <c r="I83" s="1">
        <f t="shared" si="102"/>
        <v>943604</v>
      </c>
      <c r="J83" s="1">
        <f t="shared" si="109"/>
        <v>12223</v>
      </c>
      <c r="K83" s="2">
        <f t="shared" si="115"/>
        <v>6.4226640064872886E-2</v>
      </c>
      <c r="L83" s="3">
        <v>29135506</v>
      </c>
      <c r="M83" s="1">
        <f t="shared" si="112"/>
        <v>340675</v>
      </c>
      <c r="N83" s="2">
        <f t="shared" si="116"/>
        <v>5.3117819806736445E-2</v>
      </c>
    </row>
    <row r="84" spans="2:14" ht="21" hidden="1" customHeight="1">
      <c r="B84" s="1" t="s">
        <v>38</v>
      </c>
      <c r="C84" s="9">
        <v>500252</v>
      </c>
      <c r="D84" s="1">
        <f t="shared" si="110"/>
        <v>4945</v>
      </c>
      <c r="E84" s="2">
        <f t="shared" si="113"/>
        <v>5.0742080345477995E-2</v>
      </c>
      <c r="F84" s="20">
        <v>453802</v>
      </c>
      <c r="G84" s="1">
        <f t="shared" si="111"/>
        <v>5505</v>
      </c>
      <c r="H84" s="2">
        <f t="shared" si="114"/>
        <v>6.6627492919345166E-2</v>
      </c>
      <c r="I84" s="1">
        <f t="shared" si="102"/>
        <v>954054</v>
      </c>
      <c r="J84" s="1">
        <f t="shared" si="109"/>
        <v>10450</v>
      </c>
      <c r="K84" s="2">
        <f t="shared" si="115"/>
        <v>5.8238653694918416E-2</v>
      </c>
      <c r="L84" s="3">
        <v>29546489</v>
      </c>
      <c r="M84" s="1">
        <f t="shared" si="112"/>
        <v>410983</v>
      </c>
      <c r="N84" s="2">
        <f t="shared" si="116"/>
        <v>5.6307410471241659E-2</v>
      </c>
    </row>
    <row r="85" spans="2:14" ht="21" hidden="1" customHeight="1">
      <c r="B85" s="1" t="s">
        <v>39</v>
      </c>
      <c r="C85" s="9">
        <v>506771</v>
      </c>
      <c r="D85" s="1">
        <f t="shared" si="110"/>
        <v>6519</v>
      </c>
      <c r="E85" s="2">
        <f t="shared" si="113"/>
        <v>4.7829062585937034E-2</v>
      </c>
      <c r="F85" s="20">
        <v>462264</v>
      </c>
      <c r="G85" s="1">
        <f t="shared" si="111"/>
        <v>8462</v>
      </c>
      <c r="H85" s="2">
        <f t="shared" si="114"/>
        <v>6.3509555766704473E-2</v>
      </c>
      <c r="I85" s="1">
        <f t="shared" si="102"/>
        <v>969035</v>
      </c>
      <c r="J85" s="1">
        <f t="shared" si="109"/>
        <v>14981</v>
      </c>
      <c r="K85" s="2">
        <f t="shared" si="115"/>
        <v>5.5251127629593007E-2</v>
      </c>
      <c r="L85" s="3">
        <v>29851082</v>
      </c>
      <c r="M85" s="1">
        <f t="shared" si="112"/>
        <v>304593</v>
      </c>
      <c r="N85" s="2">
        <f t="shared" si="116"/>
        <v>4.9125884884520729E-2</v>
      </c>
    </row>
    <row r="86" spans="2:14" ht="21" hidden="1" customHeight="1">
      <c r="B86" s="1" t="s">
        <v>41</v>
      </c>
      <c r="C86" s="9">
        <v>511768</v>
      </c>
      <c r="D86" s="1">
        <f t="shared" si="110"/>
        <v>4997</v>
      </c>
      <c r="E86" s="2">
        <f t="shared" si="113"/>
        <v>4.5117680093939856E-2</v>
      </c>
      <c r="F86" s="20">
        <v>468170</v>
      </c>
      <c r="G86" s="1">
        <f t="shared" si="111"/>
        <v>5906</v>
      </c>
      <c r="H86" s="2">
        <f t="shared" si="114"/>
        <v>5.9913154903940627E-2</v>
      </c>
      <c r="I86" s="1">
        <f t="shared" si="102"/>
        <v>979938</v>
      </c>
      <c r="J86" s="1">
        <f t="shared" si="109"/>
        <v>10903</v>
      </c>
      <c r="K86" s="2">
        <f t="shared" si="115"/>
        <v>5.2134411159342954E-2</v>
      </c>
      <c r="L86" s="3">
        <v>30091614</v>
      </c>
      <c r="M86" s="1">
        <f t="shared" si="112"/>
        <v>240532</v>
      </c>
      <c r="N86" s="2">
        <f t="shared" si="116"/>
        <v>4.5035270392800711E-2</v>
      </c>
    </row>
    <row r="87" spans="2:14" ht="21" hidden="1" customHeight="1">
      <c r="B87" s="1" t="s">
        <v>42</v>
      </c>
      <c r="C87" s="3">
        <v>516786</v>
      </c>
      <c r="D87" s="1">
        <f t="shared" si="110"/>
        <v>5018</v>
      </c>
      <c r="E87" s="2">
        <f t="shared" si="113"/>
        <v>4.3365024116356121E-2</v>
      </c>
      <c r="F87" s="3">
        <v>473638</v>
      </c>
      <c r="G87" s="1">
        <f t="shared" si="111"/>
        <v>5468</v>
      </c>
      <c r="H87" s="2">
        <f t="shared" si="114"/>
        <v>5.6527257599314741E-2</v>
      </c>
      <c r="I87" s="1">
        <f t="shared" si="102"/>
        <v>990424</v>
      </c>
      <c r="J87" s="1">
        <f t="shared" si="109"/>
        <v>10486</v>
      </c>
      <c r="K87" s="2">
        <f t="shared" si="115"/>
        <v>4.9618272071758916E-2</v>
      </c>
      <c r="L87" s="3">
        <v>30340963</v>
      </c>
      <c r="M87" s="1">
        <f t="shared" si="112"/>
        <v>249349</v>
      </c>
      <c r="N87" s="2">
        <f t="shared" si="116"/>
        <v>4.1374157016528218E-2</v>
      </c>
    </row>
    <row r="88" spans="2:14" ht="21" hidden="1" customHeight="1">
      <c r="B88" s="1" t="s">
        <v>47</v>
      </c>
      <c r="C88" s="9">
        <v>520557</v>
      </c>
      <c r="D88" s="1">
        <f t="shared" si="110"/>
        <v>3771</v>
      </c>
      <c r="E88" s="2">
        <f t="shared" si="113"/>
        <v>4.0589542870393319E-2</v>
      </c>
      <c r="F88" s="20">
        <v>478771</v>
      </c>
      <c r="G88" s="1">
        <f t="shared" si="111"/>
        <v>5133</v>
      </c>
      <c r="H88" s="2">
        <f t="shared" si="114"/>
        <v>5.5021793645686885E-2</v>
      </c>
      <c r="I88" s="1">
        <f t="shared" si="102"/>
        <v>999328</v>
      </c>
      <c r="J88" s="1">
        <f t="shared" si="109"/>
        <v>8904</v>
      </c>
      <c r="K88" s="2">
        <f t="shared" si="115"/>
        <v>4.7454336966251384E-2</v>
      </c>
      <c r="L88" s="3">
        <v>30604422</v>
      </c>
      <c r="M88" s="1">
        <f t="shared" si="112"/>
        <v>263459</v>
      </c>
      <c r="N88" s="2">
        <f t="shared" si="116"/>
        <v>3.5805709436407152E-2</v>
      </c>
    </row>
    <row r="89" spans="2:14" ht="21" hidden="1" customHeight="1">
      <c r="B89" s="1" t="s">
        <v>49</v>
      </c>
      <c r="C89" s="9">
        <v>527213</v>
      </c>
      <c r="D89" s="1">
        <f t="shared" si="110"/>
        <v>6656</v>
      </c>
      <c r="E89" s="2">
        <f t="shared" si="113"/>
        <v>4.0337746240412337E-2</v>
      </c>
      <c r="F89" s="20">
        <v>489771</v>
      </c>
      <c r="G89" s="1">
        <f t="shared" si="111"/>
        <v>11000</v>
      </c>
      <c r="H89" s="2">
        <f t="shared" si="114"/>
        <v>5.9504958205700641E-2</v>
      </c>
      <c r="I89" s="1">
        <f t="shared" si="102"/>
        <v>1016984</v>
      </c>
      <c r="J89" s="1">
        <f t="shared" si="109"/>
        <v>17656</v>
      </c>
      <c r="K89" s="2">
        <f t="shared" si="115"/>
        <v>4.9481184890122647E-2</v>
      </c>
      <c r="L89" s="3">
        <v>30795539</v>
      </c>
      <c r="M89" s="1">
        <f t="shared" si="112"/>
        <v>191117</v>
      </c>
      <c r="N89" s="2">
        <f t="shared" si="116"/>
        <v>3.1638953656688222E-2</v>
      </c>
    </row>
    <row r="90" spans="2:14" ht="21" hidden="1" customHeight="1">
      <c r="B90" s="1" t="s">
        <v>51</v>
      </c>
      <c r="C90" s="9">
        <v>534211</v>
      </c>
      <c r="D90" s="1">
        <f t="shared" si="110"/>
        <v>6998</v>
      </c>
      <c r="E90" s="2">
        <f t="shared" si="113"/>
        <v>4.3853855653342919E-2</v>
      </c>
      <c r="F90" s="20">
        <v>497391</v>
      </c>
      <c r="G90" s="1">
        <f t="shared" si="111"/>
        <v>7620</v>
      </c>
      <c r="H90" s="2">
        <f t="shared" si="114"/>
        <v>6.2415361941175217E-2</v>
      </c>
      <c r="I90" s="1">
        <f t="shared" si="102"/>
        <v>1031602</v>
      </c>
      <c r="J90" s="1">
        <f t="shared" si="109"/>
        <v>14618</v>
      </c>
      <c r="K90" s="2">
        <f t="shared" si="115"/>
        <v>5.2721702801605819E-2</v>
      </c>
      <c r="L90" s="3">
        <v>31059629</v>
      </c>
      <c r="M90" s="1">
        <f t="shared" si="112"/>
        <v>264090</v>
      </c>
      <c r="N90" s="2">
        <f t="shared" si="116"/>
        <v>3.2168929190704097E-2</v>
      </c>
    </row>
    <row r="91" spans="2:14" ht="21" hidden="1" customHeight="1">
      <c r="B91" s="1" t="s">
        <v>53</v>
      </c>
      <c r="C91" s="9">
        <v>541152</v>
      </c>
      <c r="D91" s="1">
        <f t="shared" si="110"/>
        <v>6941</v>
      </c>
      <c r="E91" s="2">
        <f t="shared" si="113"/>
        <v>4.7149110076511361E-2</v>
      </c>
      <c r="F91" s="20">
        <v>506837</v>
      </c>
      <c r="G91" s="1">
        <f t="shared" si="111"/>
        <v>9446</v>
      </c>
      <c r="H91" s="2">
        <f t="shared" si="114"/>
        <v>7.0093615799407982E-2</v>
      </c>
      <c r="I91" s="1">
        <f t="shared" si="102"/>
        <v>1047989</v>
      </c>
      <c r="J91" s="1">
        <f t="shared" si="109"/>
        <v>16387</v>
      </c>
      <c r="K91" s="2">
        <f t="shared" si="115"/>
        <v>5.8121572175149232E-2</v>
      </c>
      <c r="L91" s="3">
        <v>31365965</v>
      </c>
      <c r="M91" s="1">
        <f t="shared" si="112"/>
        <v>306336</v>
      </c>
      <c r="N91" s="2">
        <f t="shared" si="116"/>
        <v>3.3782777428653141E-2</v>
      </c>
    </row>
    <row r="92" spans="2:14" ht="21" hidden="1" customHeight="1">
      <c r="B92" s="1" t="s">
        <v>54</v>
      </c>
      <c r="C92" s="9">
        <v>546787</v>
      </c>
      <c r="D92" s="1">
        <f t="shared" si="110"/>
        <v>5635</v>
      </c>
      <c r="E92" s="2">
        <f t="shared" si="113"/>
        <v>5.038833403450535E-2</v>
      </c>
      <c r="F92" s="20">
        <v>515239</v>
      </c>
      <c r="G92" s="1">
        <f t="shared" si="111"/>
        <v>8402</v>
      </c>
      <c r="H92" s="2">
        <f t="shared" si="114"/>
        <v>7.6170027006648267E-2</v>
      </c>
      <c r="I92" s="1">
        <f t="shared" si="102"/>
        <v>1062026</v>
      </c>
      <c r="J92" s="1">
        <f t="shared" si="109"/>
        <v>14037</v>
      </c>
      <c r="K92" s="2">
        <f t="shared" si="115"/>
        <v>6.2740161388453036E-2</v>
      </c>
      <c r="L92" s="3">
        <v>31668714</v>
      </c>
      <c r="M92" s="1">
        <f t="shared" si="112"/>
        <v>302749</v>
      </c>
      <c r="N92" s="2">
        <f t="shared" si="116"/>
        <v>3.4775758875629149E-2</v>
      </c>
    </row>
    <row r="93" spans="2:14" ht="21" hidden="1" customHeight="1">
      <c r="B93" s="1" t="s">
        <v>55</v>
      </c>
      <c r="C93" s="9">
        <v>552327</v>
      </c>
      <c r="D93" s="1">
        <f t="shared" si="110"/>
        <v>5540</v>
      </c>
      <c r="E93" s="2">
        <f t="shared" si="113"/>
        <v>4.7635395940540164E-2</v>
      </c>
      <c r="F93" s="20">
        <v>524174</v>
      </c>
      <c r="G93" s="1">
        <f t="shared" si="111"/>
        <v>8935</v>
      </c>
      <c r="H93" s="2">
        <f t="shared" si="114"/>
        <v>7.0243031947583662E-2</v>
      </c>
      <c r="I93" s="1">
        <f t="shared" si="102"/>
        <v>1076501</v>
      </c>
      <c r="J93" s="1">
        <f t="shared" si="109"/>
        <v>14475</v>
      </c>
      <c r="K93" s="2">
        <f t="shared" si="115"/>
        <v>5.8523044610338019E-2</v>
      </c>
      <c r="L93" s="3">
        <v>32065629</v>
      </c>
      <c r="M93" s="1">
        <f t="shared" si="112"/>
        <v>396915</v>
      </c>
      <c r="N93" s="2">
        <f t="shared" si="116"/>
        <v>4.1242661802412359E-2</v>
      </c>
    </row>
    <row r="94" spans="2:14" ht="21" hidden="1" customHeight="1">
      <c r="B94" s="1" t="s">
        <v>56</v>
      </c>
      <c r="C94" s="9">
        <v>556898</v>
      </c>
      <c r="D94" s="1">
        <f t="shared" si="110"/>
        <v>4571</v>
      </c>
      <c r="E94" s="2">
        <f t="shared" si="113"/>
        <v>4.2468238205503071E-2</v>
      </c>
      <c r="F94" s="20">
        <v>532705</v>
      </c>
      <c r="G94" s="1">
        <f t="shared" si="111"/>
        <v>8531</v>
      </c>
      <c r="H94" s="2">
        <f t="shared" si="114"/>
        <v>7.0998470016546342E-2</v>
      </c>
      <c r="I94" s="1">
        <f t="shared" si="102"/>
        <v>1089603</v>
      </c>
      <c r="J94" s="1">
        <f t="shared" si="109"/>
        <v>13102</v>
      </c>
      <c r="K94" s="2">
        <f t="shared" si="115"/>
        <v>5.6224202744857031E-2</v>
      </c>
      <c r="L94" s="3">
        <v>32439212</v>
      </c>
      <c r="M94" s="1">
        <f t="shared" si="112"/>
        <v>373583</v>
      </c>
      <c r="N94" s="2">
        <f t="shared" si="116"/>
        <v>4.4417240141535495E-2</v>
      </c>
    </row>
    <row r="95" spans="2:14" ht="1.2" hidden="1" customHeight="1">
      <c r="B95" s="1" t="s">
        <v>57</v>
      </c>
      <c r="C95" s="9">
        <v>562047</v>
      </c>
      <c r="D95" s="1">
        <f t="shared" si="110"/>
        <v>5149</v>
      </c>
      <c r="E95" s="2">
        <f t="shared" si="113"/>
        <v>3.8612072024126309E-2</v>
      </c>
      <c r="F95" s="20">
        <v>541807</v>
      </c>
      <c r="G95" s="1">
        <f t="shared" si="111"/>
        <v>9102</v>
      </c>
      <c r="H95" s="2">
        <f t="shared" si="114"/>
        <v>6.8996541294341185E-2</v>
      </c>
      <c r="I95" s="1">
        <f t="shared" si="102"/>
        <v>1103854</v>
      </c>
      <c r="J95" s="1">
        <f t="shared" si="109"/>
        <v>14251</v>
      </c>
      <c r="K95" s="2">
        <f t="shared" si="115"/>
        <v>5.3306857228463275E-2</v>
      </c>
      <c r="L95" s="3">
        <v>32823307</v>
      </c>
      <c r="M95" s="1">
        <f t="shared" si="112"/>
        <v>384095</v>
      </c>
      <c r="N95" s="2">
        <f t="shared" si="116"/>
        <v>4.6462527137296747E-2</v>
      </c>
    </row>
    <row r="96" spans="2:14" ht="1.8" hidden="1" customHeight="1">
      <c r="B96" s="1" t="s">
        <v>58</v>
      </c>
      <c r="C96" s="9">
        <v>565602</v>
      </c>
      <c r="D96" s="1">
        <f t="shared" si="110"/>
        <v>3555</v>
      </c>
      <c r="E96" s="2">
        <f t="shared" si="113"/>
        <v>3.4410108506603122E-2</v>
      </c>
      <c r="F96" s="20">
        <v>550148</v>
      </c>
      <c r="G96" s="1">
        <f t="shared" si="111"/>
        <v>8341</v>
      </c>
      <c r="H96" s="2">
        <f t="shared" si="114"/>
        <v>6.7753023354210379E-2</v>
      </c>
      <c r="I96" s="1">
        <f t="shared" si="102"/>
        <v>1115750</v>
      </c>
      <c r="J96" s="1">
        <f t="shared" si="109"/>
        <v>11896</v>
      </c>
      <c r="K96" s="2">
        <f t="shared" si="115"/>
        <v>5.0586332161359514E-2</v>
      </c>
      <c r="L96" s="3">
        <v>33175212</v>
      </c>
      <c r="M96" s="1">
        <f t="shared" si="112"/>
        <v>351905</v>
      </c>
      <c r="N96" s="2">
        <f t="shared" si="116"/>
        <v>4.7570545491679897E-2</v>
      </c>
    </row>
    <row r="97" spans="2:14" ht="19.2" hidden="1" customHeight="1">
      <c r="B97" s="1" t="s">
        <v>59</v>
      </c>
      <c r="C97" s="9">
        <v>572981</v>
      </c>
      <c r="D97" s="1">
        <f>C97-C96</f>
        <v>7379</v>
      </c>
      <c r="E97" s="2">
        <f>IFERROR((C97-C93)/C93,0)</f>
        <v>3.7394514481457544E-2</v>
      </c>
      <c r="F97" s="20">
        <v>561875</v>
      </c>
      <c r="G97" s="1">
        <f>F97-F96</f>
        <v>11727</v>
      </c>
      <c r="H97" s="2">
        <f>IFERROR((F97-F93)/F93,0)</f>
        <v>7.1924589926245869E-2</v>
      </c>
      <c r="I97" s="1">
        <f t="shared" si="102"/>
        <v>1134856</v>
      </c>
      <c r="J97" s="1">
        <f>I97-I96</f>
        <v>19106</v>
      </c>
      <c r="K97" s="2">
        <f>IFERROR((I97-I93)/I93,0)</f>
        <v>5.4208031390588586E-2</v>
      </c>
      <c r="L97" s="3">
        <v>34004668</v>
      </c>
      <c r="M97" s="1">
        <f>L97-L96</f>
        <v>829456</v>
      </c>
      <c r="N97" s="2">
        <f>IFERROR((L97-L93)/L93,0)</f>
        <v>6.0470948503770189E-2</v>
      </c>
    </row>
    <row r="98" spans="2:14" ht="21" hidden="1" customHeight="1">
      <c r="B98" s="1" t="s">
        <v>60</v>
      </c>
      <c r="C98" s="9">
        <v>579267</v>
      </c>
      <c r="D98" s="1">
        <f t="shared" si="110"/>
        <v>6286</v>
      </c>
      <c r="E98" s="2">
        <f>IFERROR((C98-C94)/C94,0)</f>
        <v>4.0167140122607733E-2</v>
      </c>
      <c r="F98" s="20">
        <v>573356</v>
      </c>
      <c r="G98" s="1">
        <f t="shared" si="111"/>
        <v>11481</v>
      </c>
      <c r="H98" s="2">
        <f>IFERROR((F98-F94)/F94,0)</f>
        <v>7.6310528341201972E-2</v>
      </c>
      <c r="I98" s="1">
        <f t="shared" si="102"/>
        <v>1152623</v>
      </c>
      <c r="J98" s="1">
        <f t="shared" si="109"/>
        <v>17767</v>
      </c>
      <c r="K98" s="2">
        <f>IFERROR((I98-I94)/I94,0)</f>
        <v>5.7837579375240339E-2</v>
      </c>
      <c r="L98" s="3">
        <v>34505785</v>
      </c>
      <c r="M98" s="1">
        <f t="shared" si="112"/>
        <v>501117</v>
      </c>
      <c r="N98" s="2">
        <f>IFERROR((L98-L94)/L94,0)</f>
        <v>6.3706017273169269E-2</v>
      </c>
    </row>
    <row r="99" spans="2:14" ht="21" hidden="1" customHeight="1">
      <c r="B99" s="1" t="s">
        <v>61</v>
      </c>
      <c r="C99" s="9">
        <v>585333</v>
      </c>
      <c r="D99" s="1">
        <f t="shared" si="110"/>
        <v>6066</v>
      </c>
      <c r="E99" s="2">
        <f>IFERROR((C99-C95)/C95,0)</f>
        <v>4.1430698856145483E-2</v>
      </c>
      <c r="F99" s="20">
        <v>584233</v>
      </c>
      <c r="G99" s="1">
        <f t="shared" si="111"/>
        <v>10877</v>
      </c>
      <c r="H99" s="2">
        <f>IFERROR((F99-F95)/F95,0)</f>
        <v>7.8304636152725968E-2</v>
      </c>
      <c r="I99" s="1">
        <f t="shared" si="102"/>
        <v>1169566</v>
      </c>
      <c r="J99" s="1">
        <f t="shared" si="109"/>
        <v>16943</v>
      </c>
      <c r="K99" s="2">
        <f>IFERROR((I99-I95)/I95,0)</f>
        <v>5.9529611705895887E-2</v>
      </c>
      <c r="L99" s="3">
        <v>34985853</v>
      </c>
      <c r="M99" s="1">
        <f t="shared" si="112"/>
        <v>480068</v>
      </c>
      <c r="N99" s="2">
        <f>IFERROR((L99-L95)/L95,0)</f>
        <v>6.5884464353332825E-2</v>
      </c>
    </row>
    <row r="100" spans="2:14" ht="0.6" hidden="1" customHeight="1">
      <c r="B100" s="1" t="s">
        <v>62</v>
      </c>
      <c r="C100" s="9">
        <v>591357</v>
      </c>
      <c r="D100" s="1">
        <f t="shared" si="110"/>
        <v>6024</v>
      </c>
      <c r="E100" s="2">
        <f>IFERROR((C100-C96)/C96,0)</f>
        <v>4.5535553268906404E-2</v>
      </c>
      <c r="F100" s="20">
        <v>595204</v>
      </c>
      <c r="G100" s="1">
        <f t="shared" si="111"/>
        <v>10971</v>
      </c>
      <c r="H100" s="2">
        <f>IFERROR((F100-F96)/F96,0)</f>
        <v>8.1897962002951935E-2</v>
      </c>
      <c r="I100" s="1">
        <f t="shared" si="102"/>
        <v>1186561</v>
      </c>
      <c r="J100" s="1">
        <f t="shared" si="109"/>
        <v>16995</v>
      </c>
      <c r="K100" s="2">
        <f>IFERROR((I100-I96)/I96,0)</f>
        <v>6.3464933900963472E-2</v>
      </c>
      <c r="L100" s="3">
        <v>35515145</v>
      </c>
      <c r="M100" s="1">
        <f t="shared" si="112"/>
        <v>529292</v>
      </c>
      <c r="N100" s="2">
        <f>IFERROR((L100-L96)/L96,0)</f>
        <v>7.0532571125694693E-2</v>
      </c>
    </row>
    <row r="101" spans="2:14" ht="21" hidden="1" customHeight="1">
      <c r="B101" s="1" t="s">
        <v>63</v>
      </c>
      <c r="C101" s="9">
        <v>599000</v>
      </c>
      <c r="D101" s="1">
        <f t="shared" si="110"/>
        <v>7643</v>
      </c>
      <c r="E101" s="2">
        <f t="shared" si="113"/>
        <v>4.5409882701171592E-2</v>
      </c>
      <c r="F101" s="3">
        <v>607112</v>
      </c>
      <c r="G101" s="1">
        <f t="shared" si="111"/>
        <v>11908</v>
      </c>
      <c r="H101" s="2">
        <f t="shared" si="114"/>
        <v>8.0510789766407118E-2</v>
      </c>
      <c r="I101" s="1">
        <f t="shared" si="102"/>
        <v>1206112</v>
      </c>
      <c r="J101" s="1">
        <f t="shared" si="109"/>
        <v>19551</v>
      </c>
      <c r="K101" s="2">
        <f t="shared" si="115"/>
        <v>6.2788582868663512E-2</v>
      </c>
      <c r="L101" s="32">
        <v>36049182</v>
      </c>
      <c r="M101" s="1">
        <f t="shared" si="112"/>
        <v>534037</v>
      </c>
      <c r="N101" s="2">
        <f t="shared" si="116"/>
        <v>6.0124509964337838E-2</v>
      </c>
    </row>
    <row r="102" spans="2:14" ht="20.399999999999999" customHeight="1">
      <c r="B102" s="1" t="s">
        <v>64</v>
      </c>
      <c r="C102" s="38">
        <v>604828</v>
      </c>
      <c r="D102" s="1">
        <f t="shared" si="110"/>
        <v>5828</v>
      </c>
      <c r="E102" s="2">
        <f t="shared" si="113"/>
        <v>4.4126456366407892E-2</v>
      </c>
      <c r="F102" s="3">
        <v>616820</v>
      </c>
      <c r="G102" s="1">
        <f t="shared" si="111"/>
        <v>9708</v>
      </c>
      <c r="H102" s="2">
        <f t="shared" si="114"/>
        <v>7.5806305332114771E-2</v>
      </c>
      <c r="I102" s="1">
        <f t="shared" si="102"/>
        <v>1221648</v>
      </c>
      <c r="J102" s="1">
        <f t="shared" si="109"/>
        <v>15536</v>
      </c>
      <c r="K102" s="2">
        <f t="shared" si="115"/>
        <v>5.9885148916861801E-2</v>
      </c>
      <c r="L102" s="32">
        <v>36529843</v>
      </c>
      <c r="M102" s="1">
        <f t="shared" si="112"/>
        <v>480661</v>
      </c>
      <c r="N102" s="2">
        <f t="shared" si="116"/>
        <v>5.8658511898801897E-2</v>
      </c>
    </row>
    <row r="103" spans="2:14" ht="18" customHeight="1">
      <c r="B103" s="1" t="s">
        <v>65</v>
      </c>
      <c r="C103" s="33">
        <v>609428</v>
      </c>
      <c r="D103" s="1">
        <f t="shared" ref="D103:D114" si="117">C103-C102</f>
        <v>4600</v>
      </c>
      <c r="E103" s="2">
        <f t="shared" si="113"/>
        <v>4.1164602029955595E-2</v>
      </c>
      <c r="F103" s="3">
        <v>625261</v>
      </c>
      <c r="G103" s="1">
        <f t="shared" si="111"/>
        <v>8441</v>
      </c>
      <c r="H103" s="2">
        <f t="shared" si="114"/>
        <v>7.0225406644266922E-2</v>
      </c>
      <c r="I103" s="1">
        <f t="shared" si="102"/>
        <v>1234689</v>
      </c>
      <c r="J103" s="1">
        <f t="shared" ref="J103:J114" si="118">I103-I102</f>
        <v>13041</v>
      </c>
      <c r="K103" s="2">
        <f t="shared" si="115"/>
        <v>5.5681338205795995E-2</v>
      </c>
      <c r="L103" s="32">
        <v>36942217</v>
      </c>
      <c r="M103" s="1">
        <f t="shared" si="112"/>
        <v>412374</v>
      </c>
      <c r="N103" s="2">
        <f t="shared" si="116"/>
        <v>5.5918716630976528E-2</v>
      </c>
    </row>
    <row r="104" spans="2:14" ht="21" customHeight="1">
      <c r="B104" s="1" t="s">
        <v>66</v>
      </c>
      <c r="C104" s="33">
        <v>612896</v>
      </c>
      <c r="D104" s="1">
        <f t="shared" si="117"/>
        <v>3468</v>
      </c>
      <c r="E104" s="2">
        <f t="shared" si="113"/>
        <v>3.6423006745502293E-2</v>
      </c>
      <c r="F104" s="3">
        <v>632418</v>
      </c>
      <c r="G104" s="1">
        <f t="shared" si="111"/>
        <v>7157</v>
      </c>
      <c r="H104" s="2">
        <f t="shared" si="114"/>
        <v>6.252310132324379E-2</v>
      </c>
      <c r="I104" s="1">
        <f t="shared" ref="I104" si="119">C104+F104</f>
        <v>1245314</v>
      </c>
      <c r="J104" s="1">
        <f t="shared" si="118"/>
        <v>10625</v>
      </c>
      <c r="K104" s="2">
        <f t="shared" si="115"/>
        <v>4.951536414899866E-2</v>
      </c>
      <c r="L104" s="32">
        <v>37292366</v>
      </c>
      <c r="M104" s="1">
        <f t="shared" si="112"/>
        <v>350149</v>
      </c>
      <c r="N104" s="2">
        <f t="shared" si="116"/>
        <v>5.0041214811315002E-2</v>
      </c>
    </row>
    <row r="105" spans="2:14" ht="21" customHeight="1">
      <c r="B105" s="1" t="s">
        <v>67</v>
      </c>
      <c r="C105" s="33">
        <v>618480</v>
      </c>
      <c r="D105" s="1">
        <f t="shared" si="117"/>
        <v>5584</v>
      </c>
      <c r="E105" s="2">
        <f t="shared" si="113"/>
        <v>3.252086811352254E-2</v>
      </c>
      <c r="F105" s="3">
        <v>644236</v>
      </c>
      <c r="G105" s="1">
        <f t="shared" si="111"/>
        <v>11818</v>
      </c>
      <c r="H105" s="2">
        <f t="shared" si="114"/>
        <v>6.1148519548287629E-2</v>
      </c>
      <c r="I105" s="1">
        <f t="shared" ref="I105:I110" si="120">C105+F105</f>
        <v>1262716</v>
      </c>
      <c r="J105" s="1">
        <f t="shared" si="118"/>
        <v>17402</v>
      </c>
      <c r="K105" s="2">
        <f t="shared" si="115"/>
        <v>4.6930964951845268E-2</v>
      </c>
      <c r="L105" s="32">
        <v>37786522</v>
      </c>
      <c r="M105" s="1">
        <f t="shared" si="112"/>
        <v>494156</v>
      </c>
      <c r="N105" s="2">
        <f t="shared" si="116"/>
        <v>4.819360394918254E-2</v>
      </c>
    </row>
    <row r="106" spans="2:14" ht="21" customHeight="1">
      <c r="B106" s="1" t="s">
        <v>68</v>
      </c>
      <c r="C106" s="33">
        <v>621887</v>
      </c>
      <c r="D106" s="1">
        <f t="shared" si="117"/>
        <v>3407</v>
      </c>
      <c r="E106" s="2">
        <f t="shared" si="113"/>
        <v>2.8204712744780334E-2</v>
      </c>
      <c r="F106" s="3">
        <v>651368</v>
      </c>
      <c r="G106" s="1">
        <f t="shared" si="111"/>
        <v>7132</v>
      </c>
      <c r="H106" s="2">
        <f t="shared" si="114"/>
        <v>5.6009857008527612E-2</v>
      </c>
      <c r="I106" s="1">
        <f t="shared" si="120"/>
        <v>1273255</v>
      </c>
      <c r="J106" s="1">
        <f t="shared" si="118"/>
        <v>10539</v>
      </c>
      <c r="K106" s="2">
        <f t="shared" si="115"/>
        <v>4.2243755975534689E-2</v>
      </c>
      <c r="L106" s="32">
        <v>38091540</v>
      </c>
      <c r="M106" s="1">
        <f t="shared" si="112"/>
        <v>305018</v>
      </c>
      <c r="N106" s="2">
        <f t="shared" si="116"/>
        <v>4.2751265041024132E-2</v>
      </c>
    </row>
    <row r="107" spans="2:14" ht="21" customHeight="1">
      <c r="B107" s="1" t="s">
        <v>69</v>
      </c>
      <c r="C107" s="33">
        <v>631573</v>
      </c>
      <c r="D107" s="1">
        <f t="shared" si="117"/>
        <v>9686</v>
      </c>
      <c r="E107" s="2">
        <f t="shared" si="113"/>
        <v>3.6337352402580778E-2</v>
      </c>
      <c r="F107" s="3">
        <v>670144</v>
      </c>
      <c r="G107" s="1">
        <f t="shared" si="111"/>
        <v>18776</v>
      </c>
      <c r="H107" s="2">
        <f t="shared" si="114"/>
        <v>7.1782823492909362E-2</v>
      </c>
      <c r="I107" s="1">
        <f t="shared" si="120"/>
        <v>1301717</v>
      </c>
      <c r="J107" s="1">
        <f t="shared" si="118"/>
        <v>28462</v>
      </c>
      <c r="K107" s="2">
        <f t="shared" si="115"/>
        <v>5.4287354953352629E-2</v>
      </c>
      <c r="L107" s="32">
        <v>39075240</v>
      </c>
      <c r="M107" s="1">
        <f t="shared" si="112"/>
        <v>983700</v>
      </c>
      <c r="N107" s="2">
        <f t="shared" si="116"/>
        <v>5.7739442113070798E-2</v>
      </c>
    </row>
    <row r="108" spans="2:14" ht="21" customHeight="1">
      <c r="B108" s="1" t="s">
        <v>70</v>
      </c>
      <c r="C108" s="37">
        <v>635621</v>
      </c>
      <c r="D108" s="1">
        <f t="shared" si="117"/>
        <v>4048</v>
      </c>
      <c r="E108" s="2">
        <f t="shared" si="113"/>
        <v>3.7078068709862681E-2</v>
      </c>
      <c r="F108" s="3">
        <v>677189</v>
      </c>
      <c r="G108" s="1">
        <f t="shared" si="111"/>
        <v>7045</v>
      </c>
      <c r="H108" s="2">
        <f t="shared" si="114"/>
        <v>7.0793367677706831E-2</v>
      </c>
      <c r="I108" s="31">
        <f t="shared" si="120"/>
        <v>1312810</v>
      </c>
      <c r="J108" s="1">
        <f t="shared" si="118"/>
        <v>11093</v>
      </c>
      <c r="K108" s="2">
        <f t="shared" si="115"/>
        <v>5.4199984903405891E-2</v>
      </c>
      <c r="L108" s="32">
        <v>39522187</v>
      </c>
      <c r="M108" s="1">
        <f t="shared" si="112"/>
        <v>446947</v>
      </c>
      <c r="N108" s="2">
        <f t="shared" si="116"/>
        <v>5.9792961379816982E-2</v>
      </c>
    </row>
    <row r="109" spans="2:14" ht="21" customHeight="1">
      <c r="B109" s="1" t="s">
        <v>71</v>
      </c>
      <c r="C109" s="37">
        <v>636471</v>
      </c>
      <c r="D109" s="1">
        <f t="shared" si="117"/>
        <v>850</v>
      </c>
      <c r="E109" s="2">
        <f t="shared" si="113"/>
        <v>2.9089057043073342E-2</v>
      </c>
      <c r="F109" s="3">
        <v>681579</v>
      </c>
      <c r="G109" s="1">
        <f t="shared" si="111"/>
        <v>4390</v>
      </c>
      <c r="H109" s="2">
        <f t="shared" si="114"/>
        <v>5.7964783091910416E-2</v>
      </c>
      <c r="I109" s="31">
        <f t="shared" si="120"/>
        <v>1318050</v>
      </c>
      <c r="J109" s="1">
        <f t="shared" si="118"/>
        <v>5240</v>
      </c>
      <c r="K109" s="2">
        <f t="shared" si="115"/>
        <v>4.382141352449799E-2</v>
      </c>
      <c r="L109" s="32">
        <v>39745295</v>
      </c>
      <c r="M109" s="1">
        <f t="shared" si="112"/>
        <v>223108</v>
      </c>
      <c r="N109" s="2">
        <f t="shared" si="116"/>
        <v>5.1837874890946566E-2</v>
      </c>
    </row>
    <row r="110" spans="2:14" ht="21" customHeight="1">
      <c r="B110" s="1" t="s">
        <v>72</v>
      </c>
      <c r="C110" s="37">
        <v>637180</v>
      </c>
      <c r="D110" s="1">
        <f t="shared" si="117"/>
        <v>709</v>
      </c>
      <c r="E110" s="2">
        <f t="shared" si="113"/>
        <v>2.4591284268685468E-2</v>
      </c>
      <c r="F110" s="3">
        <v>685904</v>
      </c>
      <c r="G110" s="1">
        <f t="shared" si="111"/>
        <v>4325</v>
      </c>
      <c r="H110" s="2">
        <f t="shared" si="114"/>
        <v>5.3020719470406895E-2</v>
      </c>
      <c r="I110" s="31">
        <f t="shared" si="120"/>
        <v>1323084</v>
      </c>
      <c r="J110" s="1">
        <f t="shared" si="118"/>
        <v>5034</v>
      </c>
      <c r="K110" s="2">
        <f t="shared" si="115"/>
        <v>3.9135130040722402E-2</v>
      </c>
      <c r="L110" s="32">
        <v>39948164</v>
      </c>
      <c r="M110" s="1">
        <f t="shared" si="112"/>
        <v>202869</v>
      </c>
      <c r="N110" s="2">
        <f t="shared" si="116"/>
        <v>4.8741111543403076E-2</v>
      </c>
    </row>
    <row r="111" spans="2:14" ht="21" customHeight="1">
      <c r="B111" s="1" t="s">
        <v>73</v>
      </c>
      <c r="C111" s="37">
        <v>637310</v>
      </c>
      <c r="D111" s="1">
        <f t="shared" si="117"/>
        <v>130</v>
      </c>
      <c r="E111" s="2">
        <f t="shared" si="113"/>
        <v>9.0836688712152037E-3</v>
      </c>
      <c r="F111" s="3">
        <v>687950</v>
      </c>
      <c r="G111" s="1">
        <f t="shared" si="111"/>
        <v>2046</v>
      </c>
      <c r="H111" s="2">
        <f t="shared" si="114"/>
        <v>2.6570408747970585E-2</v>
      </c>
      <c r="I111" s="31">
        <f t="shared" ref="I111" si="121">C111+F111</f>
        <v>1325260</v>
      </c>
      <c r="J111" s="1">
        <f t="shared" si="118"/>
        <v>2176</v>
      </c>
      <c r="K111" s="2">
        <f t="shared" si="115"/>
        <v>1.8086112419212472E-2</v>
      </c>
      <c r="L111" s="32">
        <v>40170904</v>
      </c>
      <c r="M111" s="1">
        <f t="shared" si="112"/>
        <v>222740</v>
      </c>
      <c r="N111" s="2">
        <f t="shared" si="116"/>
        <v>2.8039853370062474E-2</v>
      </c>
    </row>
    <row r="112" spans="2:14" ht="21" customHeight="1">
      <c r="B112" s="1" t="s">
        <v>74</v>
      </c>
      <c r="C112" s="37">
        <v>636571</v>
      </c>
      <c r="D112" s="1">
        <f t="shared" si="117"/>
        <v>-739</v>
      </c>
      <c r="E112" s="2">
        <f t="shared" si="113"/>
        <v>1.4946013426239851E-3</v>
      </c>
      <c r="F112" s="3">
        <v>689918</v>
      </c>
      <c r="G112" s="1">
        <f t="shared" si="111"/>
        <v>1968</v>
      </c>
      <c r="H112" s="2">
        <f t="shared" si="114"/>
        <v>1.8796820385446309E-2</v>
      </c>
      <c r="I112" s="31">
        <f t="shared" ref="I112" si="122">C112+F112</f>
        <v>1326489</v>
      </c>
      <c r="J112" s="1">
        <f t="shared" si="118"/>
        <v>1229</v>
      </c>
      <c r="K112" s="2">
        <f t="shared" si="115"/>
        <v>1.041963421972715E-2</v>
      </c>
      <c r="L112" s="32">
        <v>40346221</v>
      </c>
      <c r="M112" s="1">
        <f t="shared" si="112"/>
        <v>175317</v>
      </c>
      <c r="N112" s="2">
        <f t="shared" si="116"/>
        <v>2.0849908938490678E-2</v>
      </c>
    </row>
    <row r="113" spans="2:14" ht="21" customHeight="1">
      <c r="B113" s="1" t="s">
        <v>75</v>
      </c>
      <c r="C113" s="37">
        <v>637584</v>
      </c>
      <c r="D113" s="1">
        <f t="shared" si="117"/>
        <v>1013</v>
      </c>
      <c r="E113" s="2">
        <f t="shared" si="113"/>
        <v>1.7487049684903162E-3</v>
      </c>
      <c r="F113" s="3">
        <v>692694</v>
      </c>
      <c r="G113" s="1">
        <f t="shared" si="111"/>
        <v>2776</v>
      </c>
      <c r="H113" s="2">
        <f t="shared" si="114"/>
        <v>1.6307720748438552E-2</v>
      </c>
      <c r="I113" s="31">
        <f t="shared" ref="I113" si="123">C113+F113</f>
        <v>1330278</v>
      </c>
      <c r="J113" s="1">
        <f t="shared" si="118"/>
        <v>3789</v>
      </c>
      <c r="K113" s="2">
        <f t="shared" si="115"/>
        <v>9.2773415272561742E-3</v>
      </c>
      <c r="L113" s="32">
        <v>40541459</v>
      </c>
      <c r="M113" s="1">
        <f t="shared" si="112"/>
        <v>195238</v>
      </c>
      <c r="N113" s="2">
        <f t="shared" si="116"/>
        <v>2.0031654061191395E-2</v>
      </c>
    </row>
    <row r="114" spans="2:14" ht="21" customHeight="1">
      <c r="B114" s="1" t="s">
        <v>76</v>
      </c>
      <c r="C114" s="37">
        <v>638137</v>
      </c>
      <c r="D114" s="1">
        <f t="shared" si="117"/>
        <v>553</v>
      </c>
      <c r="E114" s="2">
        <f t="shared" si="113"/>
        <v>1.5019303807401363E-3</v>
      </c>
      <c r="F114" s="30">
        <v>696792</v>
      </c>
      <c r="G114" s="1">
        <f t="shared" si="111"/>
        <v>4098</v>
      </c>
      <c r="H114" s="2">
        <f t="shared" si="114"/>
        <v>1.5873941542839814E-2</v>
      </c>
      <c r="I114" s="31">
        <f t="shared" ref="I114" si="124">C114+F114</f>
        <v>1334929</v>
      </c>
      <c r="J114" s="1">
        <f t="shared" si="118"/>
        <v>4651</v>
      </c>
      <c r="K114" s="2">
        <f t="shared" si="115"/>
        <v>8.9525683932388262E-3</v>
      </c>
      <c r="L114" s="32">
        <v>40723524</v>
      </c>
      <c r="M114" s="1">
        <f t="shared" si="112"/>
        <v>182065</v>
      </c>
      <c r="N114" s="2">
        <f t="shared" si="116"/>
        <v>1.9409152320492125E-2</v>
      </c>
    </row>
    <row r="115" spans="2:14" ht="21" customHeight="1">
      <c r="B115" s="1" t="s">
        <v>77</v>
      </c>
      <c r="C115" s="37">
        <v>638768</v>
      </c>
      <c r="D115" s="1">
        <f t="shared" ref="D115" si="125">C115-C114</f>
        <v>631</v>
      </c>
      <c r="E115" s="2">
        <f t="shared" si="113"/>
        <v>2.2877406599614001E-3</v>
      </c>
      <c r="F115" s="3">
        <v>700311</v>
      </c>
      <c r="G115" s="1">
        <f t="shared" ref="G115" si="126">F115-F114</f>
        <v>3519</v>
      </c>
      <c r="H115" s="2">
        <f t="shared" si="114"/>
        <v>1.7967875572352642E-2</v>
      </c>
      <c r="I115" s="31">
        <f t="shared" ref="I115" si="127">C115+F115</f>
        <v>1339079</v>
      </c>
      <c r="J115" s="1">
        <f t="shared" ref="J115" si="128">I115-I114</f>
        <v>4150</v>
      </c>
      <c r="K115" s="2">
        <f t="shared" si="115"/>
        <v>1.0427387833330817E-2</v>
      </c>
      <c r="L115" s="32">
        <v>40900486</v>
      </c>
      <c r="M115" s="1">
        <f t="shared" ref="M115" si="129">L115-L114</f>
        <v>176962</v>
      </c>
      <c r="N115" s="2">
        <f t="shared" si="116"/>
        <v>1.8161951247101633E-2</v>
      </c>
    </row>
    <row r="116" spans="2:14" ht="21" customHeight="1">
      <c r="B116" s="1" t="s">
        <v>79</v>
      </c>
      <c r="C116" s="33">
        <v>637478</v>
      </c>
      <c r="D116" s="1">
        <f t="shared" ref="D116" si="130">C116-C115</f>
        <v>-1290</v>
      </c>
      <c r="E116" s="2">
        <f t="shared" ref="E116" si="131">IFERROR((C116-C112)/C112,0)</f>
        <v>1.424821426046741E-3</v>
      </c>
      <c r="F116" s="3">
        <v>702949</v>
      </c>
      <c r="G116" s="1">
        <f t="shared" ref="G116" si="132">F116-F115</f>
        <v>2638</v>
      </c>
      <c r="H116" s="2">
        <f t="shared" ref="H116" si="133">IFERROR((F116-F112)/F112,0)</f>
        <v>1.8887751877759387E-2</v>
      </c>
      <c r="I116" s="1">
        <f t="shared" ref="I116" si="134">C116+F116</f>
        <v>1340427</v>
      </c>
      <c r="J116" s="1">
        <f t="shared" ref="J116" si="135">I116-I115</f>
        <v>1348</v>
      </c>
      <c r="K116" s="2">
        <f t="shared" ref="K116" si="136">IFERROR((I116-I112)/I112,0)</f>
        <v>1.0507437302533229E-2</v>
      </c>
      <c r="L116" s="33">
        <v>40994746</v>
      </c>
      <c r="M116" s="1">
        <f t="shared" ref="M116" si="137">L116-L115</f>
        <v>94260</v>
      </c>
      <c r="N116" s="2">
        <f t="shared" ref="N116" si="138">IFERROR((L116-L112)/L112,0)</f>
        <v>1.6073996124692819E-2</v>
      </c>
    </row>
    <row r="117" spans="2:14" ht="21" customHeight="1">
      <c r="B117" s="15" t="s">
        <v>78</v>
      </c>
      <c r="C117" s="27"/>
      <c r="D117" s="15"/>
      <c r="E117" s="16"/>
      <c r="F117" s="13"/>
      <c r="G117" s="15"/>
      <c r="H117" s="16"/>
      <c r="I117" s="15"/>
      <c r="J117" s="15"/>
      <c r="K117" s="16"/>
      <c r="L117" s="35"/>
      <c r="M117" s="15"/>
      <c r="N117" s="16"/>
    </row>
    <row r="118" spans="2:14" ht="21" customHeight="1">
      <c r="B118" s="10"/>
      <c r="C118" s="10"/>
      <c r="D118" s="10"/>
      <c r="E118" s="11"/>
      <c r="F118" s="10"/>
      <c r="G118" s="10"/>
      <c r="H118" s="11"/>
      <c r="I118" s="11"/>
      <c r="J118" s="11"/>
      <c r="K118" s="11"/>
      <c r="L118" s="10"/>
      <c r="M118" s="10"/>
      <c r="N118" s="11"/>
    </row>
    <row r="119" spans="2:14" ht="21" customHeight="1">
      <c r="B119" s="50" t="s">
        <v>23</v>
      </c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</row>
    <row r="120" spans="2:14" ht="21" customHeight="1">
      <c r="B120" s="40" t="s">
        <v>5</v>
      </c>
      <c r="C120" s="43" t="s">
        <v>9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5"/>
    </row>
    <row r="121" spans="2:14" ht="21" customHeight="1">
      <c r="B121" s="41"/>
      <c r="C121" s="43" t="s">
        <v>0</v>
      </c>
      <c r="D121" s="46"/>
      <c r="E121" s="46"/>
      <c r="F121" s="43" t="s">
        <v>3</v>
      </c>
      <c r="G121" s="46"/>
      <c r="H121" s="46"/>
      <c r="I121" s="43" t="s">
        <v>4</v>
      </c>
      <c r="J121" s="46"/>
      <c r="K121" s="46"/>
      <c r="L121" s="43" t="s">
        <v>2</v>
      </c>
      <c r="M121" s="46"/>
      <c r="N121" s="47"/>
    </row>
    <row r="122" spans="2:14" ht="18" customHeight="1">
      <c r="B122" s="42"/>
      <c r="C122" s="5" t="s">
        <v>12</v>
      </c>
      <c r="D122" s="5" t="s">
        <v>6</v>
      </c>
      <c r="E122" s="6" t="s">
        <v>1</v>
      </c>
      <c r="F122" s="5" t="s">
        <v>12</v>
      </c>
      <c r="G122" s="5" t="s">
        <v>6</v>
      </c>
      <c r="H122" s="6" t="s">
        <v>1</v>
      </c>
      <c r="I122" s="5" t="s">
        <v>48</v>
      </c>
      <c r="J122" s="5" t="s">
        <v>6</v>
      </c>
      <c r="K122" s="6" t="s">
        <v>1</v>
      </c>
      <c r="L122" s="5" t="s">
        <v>12</v>
      </c>
      <c r="M122" s="5" t="s">
        <v>6</v>
      </c>
      <c r="N122" s="6" t="s">
        <v>1</v>
      </c>
    </row>
    <row r="123" spans="2:14" ht="21" hidden="1" customHeight="1">
      <c r="B123" s="1" t="s">
        <v>18</v>
      </c>
      <c r="C123" s="20">
        <v>118097</v>
      </c>
      <c r="D123" s="7" t="s">
        <v>45</v>
      </c>
      <c r="E123" s="7" t="s">
        <v>45</v>
      </c>
      <c r="F123" s="3">
        <v>111441</v>
      </c>
      <c r="G123" s="7" t="s">
        <v>45</v>
      </c>
      <c r="H123" s="7" t="s">
        <v>45</v>
      </c>
      <c r="I123" s="1">
        <f>C123+F123</f>
        <v>229538</v>
      </c>
      <c r="J123" s="7" t="s">
        <v>45</v>
      </c>
      <c r="K123" s="7" t="s">
        <v>45</v>
      </c>
      <c r="L123" s="3">
        <v>6344396</v>
      </c>
      <c r="M123" s="7" t="s">
        <v>45</v>
      </c>
      <c r="N123" s="7" t="s">
        <v>45</v>
      </c>
    </row>
    <row r="124" spans="2:14" ht="21" hidden="1" customHeight="1">
      <c r="B124" s="1" t="s">
        <v>19</v>
      </c>
      <c r="C124" s="9">
        <v>110391</v>
      </c>
      <c r="D124" s="1">
        <f>C124-C123</f>
        <v>-7706</v>
      </c>
      <c r="E124" s="7" t="s">
        <v>45</v>
      </c>
      <c r="F124" s="3">
        <v>107089</v>
      </c>
      <c r="G124" s="1">
        <f>F124-F123</f>
        <v>-4352</v>
      </c>
      <c r="H124" s="7" t="s">
        <v>45</v>
      </c>
      <c r="I124" s="1">
        <f>C124+F124</f>
        <v>217480</v>
      </c>
      <c r="J124" s="1">
        <f t="shared" ref="J124:J129" si="139">I124-I123</f>
        <v>-12058</v>
      </c>
      <c r="K124" s="7" t="s">
        <v>45</v>
      </c>
      <c r="L124" s="3">
        <v>6045753</v>
      </c>
      <c r="M124" s="1">
        <f>L124-L123</f>
        <v>-298643</v>
      </c>
      <c r="N124" s="7" t="s">
        <v>45</v>
      </c>
    </row>
    <row r="125" spans="2:14" ht="21" hidden="1" customHeight="1">
      <c r="B125" s="1" t="s">
        <v>20</v>
      </c>
      <c r="C125" s="9">
        <v>101919</v>
      </c>
      <c r="D125" s="1">
        <f t="shared" ref="D125:D131" si="140">C125-C124</f>
        <v>-8472</v>
      </c>
      <c r="E125" s="7" t="s">
        <v>45</v>
      </c>
      <c r="F125" s="3">
        <v>101149</v>
      </c>
      <c r="G125" s="1">
        <f t="shared" ref="G125:G131" si="141">F125-F124</f>
        <v>-5940</v>
      </c>
      <c r="H125" s="7" t="s">
        <v>45</v>
      </c>
      <c r="I125" s="1">
        <f t="shared" ref="I125:I130" si="142">C125+F125</f>
        <v>203068</v>
      </c>
      <c r="J125" s="1">
        <f t="shared" si="139"/>
        <v>-14412</v>
      </c>
      <c r="K125" s="7" t="s">
        <v>45</v>
      </c>
      <c r="L125" s="3">
        <v>5740161</v>
      </c>
      <c r="M125" s="1">
        <f t="shared" ref="M125:M131" si="143">L125-L124</f>
        <v>-305592</v>
      </c>
      <c r="N125" s="7" t="s">
        <v>45</v>
      </c>
    </row>
    <row r="126" spans="2:14" ht="21" hidden="1" customHeight="1">
      <c r="B126" s="1" t="s">
        <v>16</v>
      </c>
      <c r="C126" s="9">
        <v>94264</v>
      </c>
      <c r="D126" s="1">
        <f t="shared" si="140"/>
        <v>-7655</v>
      </c>
      <c r="E126" s="7" t="s">
        <v>45</v>
      </c>
      <c r="F126" s="3">
        <v>94760</v>
      </c>
      <c r="G126" s="1">
        <f t="shared" si="141"/>
        <v>-6389</v>
      </c>
      <c r="H126" s="7" t="s">
        <v>45</v>
      </c>
      <c r="I126" s="1">
        <f t="shared" si="142"/>
        <v>189024</v>
      </c>
      <c r="J126" s="1">
        <f t="shared" si="139"/>
        <v>-14044</v>
      </c>
      <c r="K126" s="7" t="s">
        <v>45</v>
      </c>
      <c r="L126" s="3">
        <v>5424648</v>
      </c>
      <c r="M126" s="1">
        <f t="shared" si="143"/>
        <v>-315513</v>
      </c>
      <c r="N126" s="7" t="s">
        <v>45</v>
      </c>
    </row>
    <row r="127" spans="2:14" ht="21" hidden="1" customHeight="1">
      <c r="B127" s="1" t="s">
        <v>17</v>
      </c>
      <c r="C127" s="9">
        <v>88562</v>
      </c>
      <c r="D127" s="1">
        <f t="shared" si="140"/>
        <v>-5702</v>
      </c>
      <c r="E127" s="2">
        <f>(C127-C123)/C123</f>
        <v>-0.25009102686774431</v>
      </c>
      <c r="F127" s="3">
        <v>89702</v>
      </c>
      <c r="G127" s="1">
        <f t="shared" si="141"/>
        <v>-5058</v>
      </c>
      <c r="H127" s="2">
        <f>(F127-F123)/F123</f>
        <v>-0.1950718317315889</v>
      </c>
      <c r="I127" s="1">
        <f t="shared" si="142"/>
        <v>178264</v>
      </c>
      <c r="J127" s="1">
        <f t="shared" si="139"/>
        <v>-10760</v>
      </c>
      <c r="K127" s="2">
        <f>(I127-I123)/I123</f>
        <v>-0.22337913548083541</v>
      </c>
      <c r="L127" s="3">
        <v>5157056</v>
      </c>
      <c r="M127" s="1">
        <f t="shared" si="143"/>
        <v>-267592</v>
      </c>
      <c r="N127" s="2">
        <f>(L127-L123)/L123</f>
        <v>-0.18714783881712302</v>
      </c>
    </row>
    <row r="128" spans="2:14" ht="21" hidden="1" customHeight="1">
      <c r="B128" s="1" t="s">
        <v>24</v>
      </c>
      <c r="C128" s="9">
        <v>84102</v>
      </c>
      <c r="D128" s="1">
        <f t="shared" si="140"/>
        <v>-4460</v>
      </c>
      <c r="E128" s="2">
        <f>(C128-C124)/C124</f>
        <v>-0.23814441394678915</v>
      </c>
      <c r="F128" s="3">
        <v>85467</v>
      </c>
      <c r="G128" s="1">
        <f t="shared" si="141"/>
        <v>-4235</v>
      </c>
      <c r="H128" s="2">
        <f>(F128-F124)/F124</f>
        <v>-0.20190682516411582</v>
      </c>
      <c r="I128" s="1">
        <f t="shared" si="142"/>
        <v>169569</v>
      </c>
      <c r="J128" s="1">
        <f t="shared" si="139"/>
        <v>-8695</v>
      </c>
      <c r="K128" s="2">
        <f>(I128-I124)/I124</f>
        <v>-0.22030071730733861</v>
      </c>
      <c r="L128" s="3">
        <v>4924093</v>
      </c>
      <c r="M128" s="1">
        <f t="shared" si="143"/>
        <v>-232963</v>
      </c>
      <c r="N128" s="2">
        <f>(L128-L124)/L124</f>
        <v>-0.18552858510759537</v>
      </c>
    </row>
    <row r="129" spans="2:14" ht="21" hidden="1" customHeight="1">
      <c r="B129" s="1" t="s">
        <v>25</v>
      </c>
      <c r="C129" s="9">
        <v>80105</v>
      </c>
      <c r="D129" s="1">
        <f t="shared" si="140"/>
        <v>-3997</v>
      </c>
      <c r="E129" s="2">
        <f>(C129-C125)/C125</f>
        <v>-0.2140327122518863</v>
      </c>
      <c r="F129" s="3">
        <v>80789</v>
      </c>
      <c r="G129" s="1">
        <f t="shared" si="141"/>
        <v>-4678</v>
      </c>
      <c r="H129" s="2">
        <f>(F129-F125)/F125</f>
        <v>-0.20128720995758731</v>
      </c>
      <c r="I129" s="1">
        <f t="shared" si="142"/>
        <v>160894</v>
      </c>
      <c r="J129" s="1">
        <f t="shared" si="139"/>
        <v>-8675</v>
      </c>
      <c r="K129" s="2">
        <f>(I129-I125)/I125</f>
        <v>-0.20768412551460594</v>
      </c>
      <c r="L129" s="3">
        <v>4701828</v>
      </c>
      <c r="M129" s="1">
        <f t="shared" si="143"/>
        <v>-222265</v>
      </c>
      <c r="N129" s="2">
        <f>(L129-L125)/L125</f>
        <v>-0.18088917715025762</v>
      </c>
    </row>
    <row r="130" spans="2:14" ht="21" hidden="1" customHeight="1">
      <c r="B130" s="1" t="s">
        <v>26</v>
      </c>
      <c r="C130" s="9">
        <v>76017</v>
      </c>
      <c r="D130" s="1">
        <f t="shared" si="140"/>
        <v>-4088</v>
      </c>
      <c r="E130" s="2">
        <f t="shared" ref="E130:E135" si="144">(C130-C126)/C126</f>
        <v>-0.19357336841211917</v>
      </c>
      <c r="F130" s="3">
        <v>76257</v>
      </c>
      <c r="G130" s="1">
        <f t="shared" si="141"/>
        <v>-4532</v>
      </c>
      <c r="H130" s="2">
        <f>(F130-F126)/F126</f>
        <v>-0.19526171380329252</v>
      </c>
      <c r="I130" s="1">
        <f t="shared" si="142"/>
        <v>152274</v>
      </c>
      <c r="J130" s="1">
        <f t="shared" ref="J130:J136" si="145">I130-I129</f>
        <v>-8620</v>
      </c>
      <c r="K130" s="2">
        <f t="shared" ref="K130:K135" si="146">(I130-I126)/I126</f>
        <v>-0.19441975622143221</v>
      </c>
      <c r="L130" s="3">
        <v>4469960</v>
      </c>
      <c r="M130" s="1">
        <f t="shared" si="143"/>
        <v>-231868</v>
      </c>
      <c r="N130" s="2">
        <f>(L130-L126)/L126</f>
        <v>-0.17599077396358251</v>
      </c>
    </row>
    <row r="131" spans="2:14" ht="21" hidden="1" customHeight="1">
      <c r="B131" s="1" t="s">
        <v>27</v>
      </c>
      <c r="C131" s="9">
        <v>72666</v>
      </c>
      <c r="D131" s="1">
        <f t="shared" si="140"/>
        <v>-3351</v>
      </c>
      <c r="E131" s="2">
        <f t="shared" si="144"/>
        <v>-0.17949007474989273</v>
      </c>
      <c r="F131" s="3">
        <v>71907</v>
      </c>
      <c r="G131" s="1">
        <f t="shared" si="141"/>
        <v>-4350</v>
      </c>
      <c r="H131" s="2">
        <f t="shared" ref="H131:H136" si="147">(F131-F127)/F127</f>
        <v>-0.19837907738957883</v>
      </c>
      <c r="I131" s="1">
        <f t="shared" ref="I131:I136" si="148">C131+F131</f>
        <v>144573</v>
      </c>
      <c r="J131" s="1">
        <f t="shared" si="145"/>
        <v>-7701</v>
      </c>
      <c r="K131" s="2">
        <f t="shared" si="146"/>
        <v>-0.18899497374680249</v>
      </c>
      <c r="L131" s="3">
        <v>4237946</v>
      </c>
      <c r="M131" s="1">
        <f t="shared" si="143"/>
        <v>-232014</v>
      </c>
      <c r="N131" s="2">
        <f t="shared" ref="N131:N136" si="149">(L131-L127)/L127</f>
        <v>-0.17822377728688615</v>
      </c>
    </row>
    <row r="132" spans="2:14" ht="21" hidden="1" customHeight="1">
      <c r="B132" s="1" t="s">
        <v>28</v>
      </c>
      <c r="C132" s="9">
        <v>70192</v>
      </c>
      <c r="D132" s="1">
        <f t="shared" ref="D132:D137" si="150">C132-C131</f>
        <v>-2474</v>
      </c>
      <c r="E132" s="2">
        <f t="shared" si="144"/>
        <v>-0.16539440203562342</v>
      </c>
      <c r="F132" s="3">
        <v>68922</v>
      </c>
      <c r="G132" s="1">
        <f t="shared" ref="G132:G137" si="151">F132-F131</f>
        <v>-2985</v>
      </c>
      <c r="H132" s="2">
        <f t="shared" si="147"/>
        <v>-0.19358348836392994</v>
      </c>
      <c r="I132" s="1">
        <f t="shared" si="148"/>
        <v>139114</v>
      </c>
      <c r="J132" s="1">
        <f t="shared" si="145"/>
        <v>-5459</v>
      </c>
      <c r="K132" s="2">
        <f t="shared" si="146"/>
        <v>-0.17960240374124986</v>
      </c>
      <c r="L132" s="3">
        <v>4070519</v>
      </c>
      <c r="M132" s="1">
        <f t="shared" ref="M132:M137" si="152">L132-L131</f>
        <v>-167427</v>
      </c>
      <c r="N132" s="2">
        <f t="shared" si="149"/>
        <v>-0.17334644166956228</v>
      </c>
    </row>
    <row r="133" spans="2:14" ht="21" hidden="1" customHeight="1">
      <c r="B133" s="1" t="s">
        <v>29</v>
      </c>
      <c r="C133" s="9">
        <v>67668</v>
      </c>
      <c r="D133" s="1">
        <f t="shared" si="150"/>
        <v>-2524</v>
      </c>
      <c r="E133" s="2">
        <f t="shared" si="144"/>
        <v>-0.15525872292615941</v>
      </c>
      <c r="F133" s="3">
        <v>66387</v>
      </c>
      <c r="G133" s="1">
        <f t="shared" si="151"/>
        <v>-2535</v>
      </c>
      <c r="H133" s="2">
        <f t="shared" si="147"/>
        <v>-0.17826684325836439</v>
      </c>
      <c r="I133" s="1">
        <f t="shared" si="148"/>
        <v>134055</v>
      </c>
      <c r="J133" s="1">
        <f t="shared" si="145"/>
        <v>-5059</v>
      </c>
      <c r="K133" s="2">
        <f t="shared" si="146"/>
        <v>-0.16681168968389126</v>
      </c>
      <c r="L133" s="3">
        <v>3921823</v>
      </c>
      <c r="M133" s="1">
        <f t="shared" si="152"/>
        <v>-148696</v>
      </c>
      <c r="N133" s="2">
        <f t="shared" si="149"/>
        <v>-0.16589398846576267</v>
      </c>
    </row>
    <row r="134" spans="2:14" ht="21" hidden="1" customHeight="1">
      <c r="B134" s="1" t="s">
        <v>30</v>
      </c>
      <c r="C134" s="9">
        <v>65060</v>
      </c>
      <c r="D134" s="1">
        <f t="shared" si="150"/>
        <v>-2608</v>
      </c>
      <c r="E134" s="2">
        <f t="shared" si="144"/>
        <v>-0.14413881105542181</v>
      </c>
      <c r="F134" s="3">
        <v>63987</v>
      </c>
      <c r="G134" s="1">
        <f t="shared" si="151"/>
        <v>-2400</v>
      </c>
      <c r="H134" s="2">
        <f t="shared" si="147"/>
        <v>-0.16090326133994257</v>
      </c>
      <c r="I134" s="1">
        <f t="shared" si="148"/>
        <v>129047</v>
      </c>
      <c r="J134" s="1">
        <f t="shared" si="145"/>
        <v>-5008</v>
      </c>
      <c r="K134" s="2">
        <f t="shared" si="146"/>
        <v>-0.15253424747494648</v>
      </c>
      <c r="L134" s="3">
        <v>3752583</v>
      </c>
      <c r="M134" s="1">
        <f t="shared" si="152"/>
        <v>-169240</v>
      </c>
      <c r="N134" s="2">
        <f t="shared" si="149"/>
        <v>-0.16048846074685233</v>
      </c>
    </row>
    <row r="135" spans="2:14" ht="21" hidden="1" customHeight="1">
      <c r="B135" s="1" t="s">
        <v>31</v>
      </c>
      <c r="C135" s="9">
        <v>62373</v>
      </c>
      <c r="D135" s="1">
        <f t="shared" si="150"/>
        <v>-2687</v>
      </c>
      <c r="E135" s="2">
        <f t="shared" si="144"/>
        <v>-0.14164808851457353</v>
      </c>
      <c r="F135" s="3">
        <v>61540</v>
      </c>
      <c r="G135" s="1">
        <f t="shared" si="151"/>
        <v>-2447</v>
      </c>
      <c r="H135" s="2">
        <f t="shared" si="147"/>
        <v>-0.14417233370881832</v>
      </c>
      <c r="I135" s="1">
        <f t="shared" si="148"/>
        <v>123913</v>
      </c>
      <c r="J135" s="1">
        <f t="shared" si="145"/>
        <v>-5134</v>
      </c>
      <c r="K135" s="2">
        <f t="shared" si="146"/>
        <v>-0.14290358504008355</v>
      </c>
      <c r="L135" s="3">
        <v>3577344</v>
      </c>
      <c r="M135" s="1">
        <f t="shared" si="152"/>
        <v>-175239</v>
      </c>
      <c r="N135" s="2">
        <f t="shared" si="149"/>
        <v>-0.1558778710252561</v>
      </c>
    </row>
    <row r="136" spans="2:14" ht="21" hidden="1" customHeight="1">
      <c r="B136" s="1" t="s">
        <v>32</v>
      </c>
      <c r="C136" s="9">
        <v>60519</v>
      </c>
      <c r="D136" s="1">
        <f t="shared" si="150"/>
        <v>-1854</v>
      </c>
      <c r="E136" s="2">
        <f t="shared" ref="E136:E138" si="153">(C136-C132)/C132</f>
        <v>-0.13780772737633917</v>
      </c>
      <c r="F136" s="3">
        <v>59746</v>
      </c>
      <c r="G136" s="1">
        <f t="shared" si="151"/>
        <v>-1794</v>
      </c>
      <c r="H136" s="2">
        <f t="shared" si="147"/>
        <v>-0.1331360088215664</v>
      </c>
      <c r="I136" s="1">
        <f t="shared" si="148"/>
        <v>120265</v>
      </c>
      <c r="J136" s="1">
        <f t="shared" si="145"/>
        <v>-3648</v>
      </c>
      <c r="K136" s="2">
        <f t="shared" ref="K136:K138" si="154">(I136-I132)/I132</f>
        <v>-0.13549319263337981</v>
      </c>
      <c r="L136" s="3">
        <v>3435638</v>
      </c>
      <c r="M136" s="1">
        <f t="shared" si="152"/>
        <v>-141706</v>
      </c>
      <c r="N136" s="2">
        <f t="shared" si="149"/>
        <v>-0.15597052857387472</v>
      </c>
    </row>
    <row r="137" spans="2:14" ht="21" hidden="1" customHeight="1">
      <c r="B137" s="1" t="s">
        <v>33</v>
      </c>
      <c r="C137" s="9">
        <v>58625</v>
      </c>
      <c r="D137" s="1">
        <f t="shared" si="150"/>
        <v>-1894</v>
      </c>
      <c r="E137" s="2">
        <f t="shared" si="153"/>
        <v>-0.13363776083229886</v>
      </c>
      <c r="F137" s="3">
        <v>57944</v>
      </c>
      <c r="G137" s="1">
        <f t="shared" si="151"/>
        <v>-1802</v>
      </c>
      <c r="H137" s="2">
        <f t="shared" ref="H137:H138" si="155">(F137-F133)/F133</f>
        <v>-0.12717851386566648</v>
      </c>
      <c r="I137" s="1">
        <f t="shared" ref="I137:I161" si="156">C137+F137</f>
        <v>116569</v>
      </c>
      <c r="J137" s="1">
        <f t="shared" ref="J137:J172" si="157">I137-I136</f>
        <v>-3696</v>
      </c>
      <c r="K137" s="2">
        <f t="shared" si="154"/>
        <v>-0.13043899891835439</v>
      </c>
      <c r="L137" s="3">
        <v>3318301</v>
      </c>
      <c r="M137" s="1">
        <f t="shared" si="152"/>
        <v>-117337</v>
      </c>
      <c r="N137" s="2">
        <f t="shared" ref="N137:N138" si="158">(L137-L133)/L133</f>
        <v>-0.15388812804657426</v>
      </c>
    </row>
    <row r="138" spans="2:14" ht="21" hidden="1" customHeight="1">
      <c r="B138" s="1" t="s">
        <v>34</v>
      </c>
      <c r="C138" s="9">
        <v>56685</v>
      </c>
      <c r="D138" s="1">
        <f t="shared" ref="D138:D172" si="159">C138-C137</f>
        <v>-1940</v>
      </c>
      <c r="E138" s="2">
        <f t="shared" si="153"/>
        <v>-0.12872732861973563</v>
      </c>
      <c r="F138" s="3">
        <v>56083</v>
      </c>
      <c r="G138" s="1">
        <f t="shared" ref="G138:G172" si="160">F138-F137</f>
        <v>-1861</v>
      </c>
      <c r="H138" s="2">
        <f t="shared" si="155"/>
        <v>-0.12352509103411631</v>
      </c>
      <c r="I138" s="1">
        <f t="shared" si="156"/>
        <v>112768</v>
      </c>
      <c r="J138" s="1">
        <f t="shared" si="157"/>
        <v>-3801</v>
      </c>
      <c r="K138" s="2">
        <f t="shared" si="154"/>
        <v>-0.12614783760955312</v>
      </c>
      <c r="L138" s="3">
        <v>3203476</v>
      </c>
      <c r="M138" s="1">
        <f t="shared" ref="M138:M172" si="161">L138-L137</f>
        <v>-114825</v>
      </c>
      <c r="N138" s="2">
        <f t="shared" si="158"/>
        <v>-0.14632774278410365</v>
      </c>
    </row>
    <row r="139" spans="2:14" ht="21" hidden="1" customHeight="1">
      <c r="B139" s="1" t="s">
        <v>35</v>
      </c>
      <c r="C139" s="9">
        <v>54898</v>
      </c>
      <c r="D139" s="1">
        <f t="shared" si="159"/>
        <v>-1787</v>
      </c>
      <c r="E139" s="2">
        <f>IFERROR((C139-C135)/C135,0)</f>
        <v>-0.11984352203677874</v>
      </c>
      <c r="F139" s="3">
        <v>54117</v>
      </c>
      <c r="G139" s="1">
        <f t="shared" si="160"/>
        <v>-1966</v>
      </c>
      <c r="H139" s="2">
        <f>IFERROR((F139-F135)/F135,0)</f>
        <v>-0.12062073448163796</v>
      </c>
      <c r="I139" s="1">
        <f t="shared" si="156"/>
        <v>109015</v>
      </c>
      <c r="J139" s="1">
        <f t="shared" si="157"/>
        <v>-3753</v>
      </c>
      <c r="K139" s="2">
        <f>IFERROR((I139-I135)/I135,0)</f>
        <v>-0.12022951587000556</v>
      </c>
      <c r="L139" s="3">
        <v>3097106</v>
      </c>
      <c r="M139" s="1">
        <f t="shared" si="161"/>
        <v>-106370</v>
      </c>
      <c r="N139" s="2">
        <f>IFERROR((L139-L135)/L135,0)</f>
        <v>-0.13424428850007156</v>
      </c>
    </row>
    <row r="140" spans="2:14" ht="21" hidden="1" customHeight="1">
      <c r="B140" s="1" t="s">
        <v>36</v>
      </c>
      <c r="C140" s="9">
        <v>52965</v>
      </c>
      <c r="D140" s="1">
        <f t="shared" si="159"/>
        <v>-1933</v>
      </c>
      <c r="E140" s="2">
        <f t="shared" ref="E140:E173" si="162">IFERROR((C140-C136)/C136,0)</f>
        <v>-0.12482030436722352</v>
      </c>
      <c r="F140" s="3">
        <v>52364</v>
      </c>
      <c r="G140" s="1">
        <f t="shared" si="160"/>
        <v>-1753</v>
      </c>
      <c r="H140" s="2">
        <f t="shared" ref="H140:H173" si="163">IFERROR((F140-F136)/F136,0)</f>
        <v>-0.12355638871221504</v>
      </c>
      <c r="I140" s="1">
        <f t="shared" si="156"/>
        <v>105329</v>
      </c>
      <c r="J140" s="1">
        <f t="shared" si="157"/>
        <v>-3686</v>
      </c>
      <c r="K140" s="2">
        <f t="shared" ref="K140:K173" si="164">IFERROR((I140-I136)/I136,0)</f>
        <v>-0.1241924084313807</v>
      </c>
      <c r="L140" s="3">
        <v>2989865</v>
      </c>
      <c r="M140" s="1">
        <f t="shared" si="161"/>
        <v>-107241</v>
      </c>
      <c r="N140" s="2">
        <f t="shared" ref="N140:N173" si="165">IFERROR((L140-L136)/L136,0)</f>
        <v>-0.12974970005571018</v>
      </c>
    </row>
    <row r="141" spans="2:14" ht="21" hidden="1" customHeight="1">
      <c r="B141" s="1" t="s">
        <v>37</v>
      </c>
      <c r="C141" s="9">
        <v>50784</v>
      </c>
      <c r="D141" s="1">
        <f t="shared" si="159"/>
        <v>-2181</v>
      </c>
      <c r="E141" s="2">
        <f t="shared" si="162"/>
        <v>-0.13374840085287845</v>
      </c>
      <c r="F141" s="3">
        <v>50555</v>
      </c>
      <c r="G141" s="1">
        <f t="shared" si="160"/>
        <v>-1809</v>
      </c>
      <c r="H141" s="2">
        <f t="shared" si="163"/>
        <v>-0.12751967416816237</v>
      </c>
      <c r="I141" s="1">
        <f t="shared" si="156"/>
        <v>101339</v>
      </c>
      <c r="J141" s="1">
        <f t="shared" si="157"/>
        <v>-3990</v>
      </c>
      <c r="K141" s="2">
        <f t="shared" si="164"/>
        <v>-0.13065223172541585</v>
      </c>
      <c r="L141" s="3">
        <v>2877675</v>
      </c>
      <c r="M141" s="1">
        <f t="shared" si="161"/>
        <v>-112190</v>
      </c>
      <c r="N141" s="2">
        <f t="shared" si="165"/>
        <v>-0.13278662785564058</v>
      </c>
    </row>
    <row r="142" spans="2:14" ht="21" hidden="1" customHeight="1">
      <c r="B142" s="1" t="s">
        <v>38</v>
      </c>
      <c r="C142" s="9">
        <v>46850</v>
      </c>
      <c r="D142" s="1">
        <f t="shared" si="159"/>
        <v>-3934</v>
      </c>
      <c r="E142" s="2">
        <f t="shared" si="162"/>
        <v>-0.17350269030607746</v>
      </c>
      <c r="F142" s="3">
        <v>46826</v>
      </c>
      <c r="G142" s="1">
        <f t="shared" si="160"/>
        <v>-3729</v>
      </c>
      <c r="H142" s="2">
        <f t="shared" si="163"/>
        <v>-0.16505893051370291</v>
      </c>
      <c r="I142" s="1">
        <f t="shared" si="156"/>
        <v>93676</v>
      </c>
      <c r="J142" s="1">
        <f t="shared" si="157"/>
        <v>-7663</v>
      </c>
      <c r="K142" s="2">
        <f t="shared" si="164"/>
        <v>-0.16930334846765041</v>
      </c>
      <c r="L142" s="3">
        <v>2511979</v>
      </c>
      <c r="M142" s="1">
        <f t="shared" si="161"/>
        <v>-365696</v>
      </c>
      <c r="N142" s="2">
        <f t="shared" si="165"/>
        <v>-0.21585833638210494</v>
      </c>
    </row>
    <row r="143" spans="2:14" ht="21" hidden="1" customHeight="1">
      <c r="B143" s="1" t="s">
        <v>39</v>
      </c>
      <c r="C143" s="9">
        <v>44988</v>
      </c>
      <c r="D143" s="1">
        <f t="shared" si="159"/>
        <v>-1862</v>
      </c>
      <c r="E143" s="2">
        <f t="shared" si="162"/>
        <v>-0.18051659441145396</v>
      </c>
      <c r="F143" s="3">
        <v>44874</v>
      </c>
      <c r="G143" s="1">
        <f t="shared" si="160"/>
        <v>-1952</v>
      </c>
      <c r="H143" s="2">
        <f t="shared" si="163"/>
        <v>-0.17079660735074007</v>
      </c>
      <c r="I143" s="1">
        <f t="shared" si="156"/>
        <v>89862</v>
      </c>
      <c r="J143" s="1">
        <f t="shared" si="157"/>
        <v>-3814</v>
      </c>
      <c r="K143" s="2">
        <f t="shared" si="164"/>
        <v>-0.17569141861211759</v>
      </c>
      <c r="L143" s="3">
        <v>2411896</v>
      </c>
      <c r="M143" s="1">
        <f t="shared" si="161"/>
        <v>-100083</v>
      </c>
      <c r="N143" s="2">
        <f t="shared" si="165"/>
        <v>-0.22124202400563622</v>
      </c>
    </row>
    <row r="144" spans="2:14" ht="21" hidden="1" customHeight="1">
      <c r="B144" s="1" t="s">
        <v>41</v>
      </c>
      <c r="C144" s="9">
        <v>43459</v>
      </c>
      <c r="D144" s="1">
        <f t="shared" si="159"/>
        <v>-1529</v>
      </c>
      <c r="E144" s="2">
        <f t="shared" si="162"/>
        <v>-0.17947701312187295</v>
      </c>
      <c r="F144" s="3">
        <v>43323</v>
      </c>
      <c r="G144" s="1">
        <f t="shared" si="160"/>
        <v>-1551</v>
      </c>
      <c r="H144" s="2">
        <f t="shared" si="163"/>
        <v>-0.17265678710564511</v>
      </c>
      <c r="I144" s="1">
        <f t="shared" si="156"/>
        <v>86782</v>
      </c>
      <c r="J144" s="1">
        <f t="shared" si="157"/>
        <v>-3080</v>
      </c>
      <c r="K144" s="2">
        <f t="shared" si="164"/>
        <v>-0.17608635798308159</v>
      </c>
      <c r="L144" s="3">
        <v>2327900</v>
      </c>
      <c r="M144" s="1">
        <f t="shared" si="161"/>
        <v>-83996</v>
      </c>
      <c r="N144" s="2">
        <f t="shared" si="165"/>
        <v>-0.22140297304393342</v>
      </c>
    </row>
    <row r="145" spans="2:14" ht="21" hidden="1" customHeight="1">
      <c r="B145" s="1" t="s">
        <v>42</v>
      </c>
      <c r="C145" s="9">
        <v>41922</v>
      </c>
      <c r="D145" s="1">
        <f t="shared" si="159"/>
        <v>-1537</v>
      </c>
      <c r="E145" s="2">
        <f t="shared" si="162"/>
        <v>-0.17450378071833647</v>
      </c>
      <c r="F145" s="3">
        <v>41873</v>
      </c>
      <c r="G145" s="1">
        <f t="shared" si="160"/>
        <v>-1450</v>
      </c>
      <c r="H145" s="2">
        <f t="shared" si="163"/>
        <v>-0.17173375531599247</v>
      </c>
      <c r="I145" s="1">
        <f t="shared" si="156"/>
        <v>83795</v>
      </c>
      <c r="J145" s="1">
        <f t="shared" si="157"/>
        <v>-2987</v>
      </c>
      <c r="K145" s="2">
        <f t="shared" si="164"/>
        <v>-0.17312189778861051</v>
      </c>
      <c r="L145" s="3">
        <v>2243430</v>
      </c>
      <c r="M145" s="1">
        <f t="shared" si="161"/>
        <v>-84470</v>
      </c>
      <c r="N145" s="2">
        <f t="shared" si="165"/>
        <v>-0.22040188693997759</v>
      </c>
    </row>
    <row r="146" spans="2:14" ht="21" hidden="1" customHeight="1">
      <c r="B146" s="1" t="s">
        <v>47</v>
      </c>
      <c r="C146" s="9">
        <v>39960</v>
      </c>
      <c r="D146" s="1">
        <f t="shared" si="159"/>
        <v>-1962</v>
      </c>
      <c r="E146" s="2">
        <f t="shared" si="162"/>
        <v>-0.14706510138740661</v>
      </c>
      <c r="F146" s="3">
        <v>39534</v>
      </c>
      <c r="G146" s="1">
        <f t="shared" si="160"/>
        <v>-2339</v>
      </c>
      <c r="H146" s="2">
        <f t="shared" si="163"/>
        <v>-0.15572545167214796</v>
      </c>
      <c r="I146" s="1">
        <f t="shared" si="156"/>
        <v>79494</v>
      </c>
      <c r="J146" s="1">
        <f t="shared" si="157"/>
        <v>-4301</v>
      </c>
      <c r="K146" s="2">
        <f t="shared" si="164"/>
        <v>-0.15139416712925402</v>
      </c>
      <c r="L146" s="3">
        <v>2146482</v>
      </c>
      <c r="M146" s="1">
        <f t="shared" si="161"/>
        <v>-96948</v>
      </c>
      <c r="N146" s="2">
        <f t="shared" si="165"/>
        <v>-0.14550161446413365</v>
      </c>
    </row>
    <row r="147" spans="2:14" ht="21" hidden="1" customHeight="1">
      <c r="B147" s="1" t="s">
        <v>49</v>
      </c>
      <c r="C147" s="9">
        <v>37601</v>
      </c>
      <c r="D147" s="1">
        <f t="shared" si="159"/>
        <v>-2359</v>
      </c>
      <c r="E147" s="2">
        <f t="shared" si="162"/>
        <v>-0.16419934204676803</v>
      </c>
      <c r="F147" s="3">
        <v>37013</v>
      </c>
      <c r="G147" s="1">
        <f t="shared" si="160"/>
        <v>-2521</v>
      </c>
      <c r="H147" s="2">
        <f t="shared" si="163"/>
        <v>-0.17517939118420467</v>
      </c>
      <c r="I147" s="1">
        <f t="shared" si="156"/>
        <v>74614</v>
      </c>
      <c r="J147" s="1">
        <f t="shared" si="157"/>
        <v>-4880</v>
      </c>
      <c r="K147" s="2">
        <f t="shared" si="164"/>
        <v>-0.16968240190514344</v>
      </c>
      <c r="L147" s="3">
        <v>2042283</v>
      </c>
      <c r="M147" s="1">
        <f t="shared" si="161"/>
        <v>-104199</v>
      </c>
      <c r="N147" s="2">
        <f t="shared" si="165"/>
        <v>-0.15324582817832941</v>
      </c>
    </row>
    <row r="148" spans="2:14" ht="21" hidden="1" customHeight="1">
      <c r="B148" s="1" t="s">
        <v>51</v>
      </c>
      <c r="C148" s="9">
        <v>35610</v>
      </c>
      <c r="D148" s="1">
        <f t="shared" si="159"/>
        <v>-1991</v>
      </c>
      <c r="E148" s="2">
        <f t="shared" si="162"/>
        <v>-0.18060700890494488</v>
      </c>
      <c r="F148" s="3">
        <v>34885</v>
      </c>
      <c r="G148" s="1">
        <f t="shared" si="160"/>
        <v>-2128</v>
      </c>
      <c r="H148" s="2">
        <f t="shared" si="163"/>
        <v>-0.19476952196292963</v>
      </c>
      <c r="I148" s="1">
        <f t="shared" si="156"/>
        <v>70495</v>
      </c>
      <c r="J148" s="1">
        <f t="shared" si="157"/>
        <v>-4119</v>
      </c>
      <c r="K148" s="2">
        <f t="shared" si="164"/>
        <v>-0.1876771680763292</v>
      </c>
      <c r="L148" s="3">
        <v>1946334</v>
      </c>
      <c r="M148" s="1">
        <f t="shared" si="161"/>
        <v>-95949</v>
      </c>
      <c r="N148" s="2">
        <f t="shared" si="165"/>
        <v>-0.16390996176811717</v>
      </c>
    </row>
    <row r="149" spans="2:14" ht="21" hidden="1" customHeight="1">
      <c r="B149" s="1" t="s">
        <v>53</v>
      </c>
      <c r="C149" s="9">
        <v>33217</v>
      </c>
      <c r="D149" s="1">
        <f t="shared" si="159"/>
        <v>-2393</v>
      </c>
      <c r="E149" s="2">
        <f t="shared" si="162"/>
        <v>-0.20764753590000476</v>
      </c>
      <c r="F149" s="3">
        <v>32555</v>
      </c>
      <c r="G149" s="1">
        <f t="shared" si="160"/>
        <v>-2330</v>
      </c>
      <c r="H149" s="2">
        <f t="shared" si="163"/>
        <v>-0.22253003128507631</v>
      </c>
      <c r="I149" s="1">
        <f t="shared" si="156"/>
        <v>65772</v>
      </c>
      <c r="J149" s="1">
        <f t="shared" si="157"/>
        <v>-4723</v>
      </c>
      <c r="K149" s="2">
        <f t="shared" si="164"/>
        <v>-0.2150844322453607</v>
      </c>
      <c r="L149" s="3">
        <v>1821115</v>
      </c>
      <c r="M149" s="1">
        <f t="shared" si="161"/>
        <v>-125219</v>
      </c>
      <c r="N149" s="2">
        <f t="shared" si="165"/>
        <v>-0.18824523163192075</v>
      </c>
    </row>
    <row r="150" spans="2:14" ht="21" hidden="1" customHeight="1">
      <c r="B150" s="1" t="s">
        <v>54</v>
      </c>
      <c r="C150" s="9">
        <v>31106</v>
      </c>
      <c r="D150" s="1">
        <f t="shared" si="159"/>
        <v>-2111</v>
      </c>
      <c r="E150" s="2">
        <f t="shared" si="162"/>
        <v>-0.22157157157157156</v>
      </c>
      <c r="F150" s="3">
        <v>30688</v>
      </c>
      <c r="G150" s="1">
        <f t="shared" si="160"/>
        <v>-1867</v>
      </c>
      <c r="H150" s="2">
        <f t="shared" si="163"/>
        <v>-0.2237567663277179</v>
      </c>
      <c r="I150" s="1">
        <f t="shared" si="156"/>
        <v>61794</v>
      </c>
      <c r="J150" s="1">
        <f t="shared" si="157"/>
        <v>-3978</v>
      </c>
      <c r="K150" s="2">
        <f t="shared" si="164"/>
        <v>-0.22265831383500642</v>
      </c>
      <c r="L150" s="3">
        <v>1729646</v>
      </c>
      <c r="M150" s="1">
        <f t="shared" si="161"/>
        <v>-91469</v>
      </c>
      <c r="N150" s="2">
        <f t="shared" si="165"/>
        <v>-0.19419496646140055</v>
      </c>
    </row>
    <row r="151" spans="2:14" ht="21" hidden="1" customHeight="1">
      <c r="B151" s="1" t="s">
        <v>55</v>
      </c>
      <c r="C151" s="9">
        <v>29424</v>
      </c>
      <c r="D151" s="1">
        <f t="shared" si="159"/>
        <v>-1682</v>
      </c>
      <c r="E151" s="2">
        <f t="shared" si="162"/>
        <v>-0.21746762054200686</v>
      </c>
      <c r="F151" s="3">
        <v>29182</v>
      </c>
      <c r="G151" s="1">
        <f t="shared" si="160"/>
        <v>-1506</v>
      </c>
      <c r="H151" s="2">
        <f t="shared" si="163"/>
        <v>-0.21157431172831168</v>
      </c>
      <c r="I151" s="1">
        <f t="shared" si="156"/>
        <v>58606</v>
      </c>
      <c r="J151" s="1">
        <f t="shared" si="157"/>
        <v>-3188</v>
      </c>
      <c r="K151" s="2">
        <f t="shared" si="164"/>
        <v>-0.21454418741791084</v>
      </c>
      <c r="L151" s="3">
        <v>1643311</v>
      </c>
      <c r="M151" s="1">
        <f t="shared" si="161"/>
        <v>-86335</v>
      </c>
      <c r="N151" s="2">
        <f t="shared" si="165"/>
        <v>-0.19535588358714243</v>
      </c>
    </row>
    <row r="152" spans="2:14" ht="0.6" hidden="1" customHeight="1">
      <c r="B152" s="1" t="s">
        <v>56</v>
      </c>
      <c r="C152" s="9">
        <v>27907</v>
      </c>
      <c r="D152" s="1">
        <f t="shared" si="159"/>
        <v>-1517</v>
      </c>
      <c r="E152" s="2">
        <f t="shared" si="162"/>
        <v>-0.21631564167368716</v>
      </c>
      <c r="F152" s="3">
        <v>27860</v>
      </c>
      <c r="G152" s="1">
        <f t="shared" si="160"/>
        <v>-1322</v>
      </c>
      <c r="H152" s="2">
        <f t="shared" si="163"/>
        <v>-0.20137594954851656</v>
      </c>
      <c r="I152" s="1">
        <f t="shared" si="156"/>
        <v>55767</v>
      </c>
      <c r="J152" s="1">
        <f t="shared" si="157"/>
        <v>-2839</v>
      </c>
      <c r="K152" s="2">
        <f t="shared" si="164"/>
        <v>-0.20892261862543443</v>
      </c>
      <c r="L152" s="3">
        <v>1566669</v>
      </c>
      <c r="M152" s="1">
        <f t="shared" si="161"/>
        <v>-76642</v>
      </c>
      <c r="N152" s="2">
        <f t="shared" si="165"/>
        <v>-0.19506672544383441</v>
      </c>
    </row>
    <row r="153" spans="2:14" ht="0.6" hidden="1" customHeight="1">
      <c r="B153" s="1" t="s">
        <v>57</v>
      </c>
      <c r="C153" s="9">
        <v>26258</v>
      </c>
      <c r="D153" s="1">
        <f t="shared" si="159"/>
        <v>-1649</v>
      </c>
      <c r="E153" s="2">
        <f t="shared" si="162"/>
        <v>-0.20950115904506728</v>
      </c>
      <c r="F153" s="3">
        <v>26452</v>
      </c>
      <c r="G153" s="1">
        <f t="shared" si="160"/>
        <v>-1408</v>
      </c>
      <c r="H153" s="2">
        <f t="shared" si="163"/>
        <v>-0.18746736292428198</v>
      </c>
      <c r="I153" s="1">
        <f t="shared" si="156"/>
        <v>52710</v>
      </c>
      <c r="J153" s="1">
        <f t="shared" si="157"/>
        <v>-3057</v>
      </c>
      <c r="K153" s="2">
        <f t="shared" si="164"/>
        <v>-0.19859514687100893</v>
      </c>
      <c r="L153" s="3">
        <v>1483862</v>
      </c>
      <c r="M153" s="1">
        <f t="shared" si="161"/>
        <v>-82807</v>
      </c>
      <c r="N153" s="2">
        <f t="shared" si="165"/>
        <v>-0.1851903916007501</v>
      </c>
    </row>
    <row r="154" spans="2:14" ht="0.6" hidden="1" customHeight="1">
      <c r="B154" s="1" t="s">
        <v>58</v>
      </c>
      <c r="C154" s="9">
        <v>24514</v>
      </c>
      <c r="D154" s="1">
        <f t="shared" si="159"/>
        <v>-1744</v>
      </c>
      <c r="E154" s="2">
        <f t="shared" si="162"/>
        <v>-0.2119205298013245</v>
      </c>
      <c r="F154" s="3">
        <v>24924</v>
      </c>
      <c r="G154" s="1">
        <f t="shared" si="160"/>
        <v>-1528</v>
      </c>
      <c r="H154" s="2">
        <f t="shared" si="163"/>
        <v>-0.18782586027111575</v>
      </c>
      <c r="I154" s="1">
        <f t="shared" si="156"/>
        <v>49438</v>
      </c>
      <c r="J154" s="1">
        <f t="shared" si="157"/>
        <v>-3272</v>
      </c>
      <c r="K154" s="2">
        <f t="shared" si="164"/>
        <v>-0.19995468815742629</v>
      </c>
      <c r="L154" s="3">
        <v>1397840</v>
      </c>
      <c r="M154" s="1">
        <f t="shared" si="161"/>
        <v>-86022</v>
      </c>
      <c r="N154" s="2">
        <f t="shared" si="165"/>
        <v>-0.19183462974504609</v>
      </c>
    </row>
    <row r="155" spans="2:14" ht="20.399999999999999" hidden="1" customHeight="1">
      <c r="B155" s="1" t="s">
        <v>59</v>
      </c>
      <c r="C155" s="9">
        <v>22746</v>
      </c>
      <c r="D155" s="1">
        <f t="shared" si="159"/>
        <v>-1768</v>
      </c>
      <c r="E155" s="2">
        <f t="shared" si="162"/>
        <v>-0.22695758564437193</v>
      </c>
      <c r="F155" s="3">
        <v>23443</v>
      </c>
      <c r="G155" s="1">
        <f t="shared" si="160"/>
        <v>-1481</v>
      </c>
      <c r="H155" s="2">
        <f t="shared" si="163"/>
        <v>-0.19666232609142623</v>
      </c>
      <c r="I155" s="1">
        <f t="shared" si="156"/>
        <v>46189</v>
      </c>
      <c r="J155" s="1">
        <f t="shared" si="157"/>
        <v>-3249</v>
      </c>
      <c r="K155" s="2">
        <f t="shared" si="164"/>
        <v>-0.21187250452172132</v>
      </c>
      <c r="L155" s="3">
        <v>1305675</v>
      </c>
      <c r="M155" s="1">
        <f t="shared" si="161"/>
        <v>-92165</v>
      </c>
      <c r="N155" s="2">
        <f t="shared" si="165"/>
        <v>-0.20546080443689599</v>
      </c>
    </row>
    <row r="156" spans="2:14" ht="21" hidden="1" customHeight="1">
      <c r="B156" s="1" t="s">
        <v>60</v>
      </c>
      <c r="C156" s="9">
        <v>21518</v>
      </c>
      <c r="D156" s="1">
        <f t="shared" si="159"/>
        <v>-1228</v>
      </c>
      <c r="E156" s="2">
        <f t="shared" si="162"/>
        <v>-0.22893897588418677</v>
      </c>
      <c r="F156" s="3">
        <v>22222</v>
      </c>
      <c r="G156" s="1">
        <f t="shared" si="160"/>
        <v>-1221</v>
      </c>
      <c r="H156" s="2">
        <f t="shared" si="163"/>
        <v>-0.20236898779612347</v>
      </c>
      <c r="I156" s="1">
        <f t="shared" si="156"/>
        <v>43740</v>
      </c>
      <c r="J156" s="1">
        <f t="shared" si="157"/>
        <v>-2449</v>
      </c>
      <c r="K156" s="2">
        <f t="shared" si="164"/>
        <v>-0.21566517833127119</v>
      </c>
      <c r="L156" s="3">
        <v>1231509</v>
      </c>
      <c r="M156" s="1">
        <f t="shared" si="161"/>
        <v>-74166</v>
      </c>
      <c r="N156" s="2">
        <f t="shared" si="165"/>
        <v>-0.21393159627209066</v>
      </c>
    </row>
    <row r="157" spans="2:14" ht="21" hidden="1" customHeight="1">
      <c r="B157" s="1" t="s">
        <v>61</v>
      </c>
      <c r="C157" s="9">
        <v>20142</v>
      </c>
      <c r="D157" s="1">
        <f t="shared" si="159"/>
        <v>-1376</v>
      </c>
      <c r="E157" s="2">
        <f t="shared" si="162"/>
        <v>-0.2329194912026811</v>
      </c>
      <c r="F157" s="3">
        <v>21035</v>
      </c>
      <c r="G157" s="1">
        <f t="shared" si="160"/>
        <v>-1187</v>
      </c>
      <c r="H157" s="2">
        <f t="shared" si="163"/>
        <v>-0.20478602752154845</v>
      </c>
      <c r="I157" s="1">
        <f t="shared" si="156"/>
        <v>41177</v>
      </c>
      <c r="J157" s="1">
        <f t="shared" si="157"/>
        <v>-2563</v>
      </c>
      <c r="K157" s="2">
        <f t="shared" si="164"/>
        <v>-0.21880098653007019</v>
      </c>
      <c r="L157" s="3">
        <v>1157534</v>
      </c>
      <c r="M157" s="1">
        <f t="shared" si="161"/>
        <v>-73975</v>
      </c>
      <c r="N157" s="2">
        <f t="shared" si="165"/>
        <v>-0.2199180247219755</v>
      </c>
    </row>
    <row r="158" spans="2:14" ht="21" hidden="1" customHeight="1">
      <c r="B158" s="1" t="s">
        <v>62</v>
      </c>
      <c r="C158" s="9">
        <v>18432</v>
      </c>
      <c r="D158" s="1">
        <f t="shared" si="159"/>
        <v>-1710</v>
      </c>
      <c r="E158" s="2">
        <f t="shared" si="162"/>
        <v>-0.24810312474504365</v>
      </c>
      <c r="F158" s="3">
        <v>19819</v>
      </c>
      <c r="G158" s="1">
        <f t="shared" si="160"/>
        <v>-1216</v>
      </c>
      <c r="H158" s="2">
        <f t="shared" si="163"/>
        <v>-0.20482266088910286</v>
      </c>
      <c r="I158" s="1">
        <f t="shared" si="156"/>
        <v>38251</v>
      </c>
      <c r="J158" s="1">
        <f t="shared" si="157"/>
        <v>-2926</v>
      </c>
      <c r="K158" s="2">
        <f t="shared" si="164"/>
        <v>-0.22628342570492335</v>
      </c>
      <c r="L158" s="3">
        <v>1073135</v>
      </c>
      <c r="M158" s="1">
        <f t="shared" si="161"/>
        <v>-84399</v>
      </c>
      <c r="N158" s="2">
        <f t="shared" si="165"/>
        <v>-0.23229053396669147</v>
      </c>
    </row>
    <row r="159" spans="2:14" ht="2.4" hidden="1" customHeight="1">
      <c r="B159" s="1" t="s">
        <v>63</v>
      </c>
      <c r="C159" s="9">
        <v>16013</v>
      </c>
      <c r="D159" s="1">
        <f t="shared" si="159"/>
        <v>-2419</v>
      </c>
      <c r="E159" s="2">
        <f t="shared" si="162"/>
        <v>-0.29600808933438849</v>
      </c>
      <c r="F159" s="3">
        <v>18170</v>
      </c>
      <c r="G159" s="1">
        <f t="shared" si="160"/>
        <v>-1649</v>
      </c>
      <c r="H159" s="2">
        <f t="shared" si="163"/>
        <v>-0.22492855010024315</v>
      </c>
      <c r="I159" s="1">
        <f t="shared" si="156"/>
        <v>34183</v>
      </c>
      <c r="J159" s="1">
        <f t="shared" si="157"/>
        <v>-4068</v>
      </c>
      <c r="K159" s="2">
        <f t="shared" si="164"/>
        <v>-0.25993201844595032</v>
      </c>
      <c r="L159" s="3">
        <v>953673</v>
      </c>
      <c r="M159" s="1">
        <f t="shared" si="161"/>
        <v>-119462</v>
      </c>
      <c r="N159" s="2">
        <f t="shared" si="165"/>
        <v>-0.26959388821873742</v>
      </c>
    </row>
    <row r="160" spans="2:14" ht="21" customHeight="1">
      <c r="B160" s="1" t="s">
        <v>64</v>
      </c>
      <c r="C160" s="9">
        <v>14083</v>
      </c>
      <c r="D160" s="1">
        <f t="shared" si="159"/>
        <v>-1930</v>
      </c>
      <c r="E160" s="2">
        <f t="shared" si="162"/>
        <v>-0.34552467701459244</v>
      </c>
      <c r="F160" s="3">
        <v>16445</v>
      </c>
      <c r="G160" s="1">
        <f t="shared" si="160"/>
        <v>-1725</v>
      </c>
      <c r="H160" s="2">
        <f t="shared" si="163"/>
        <v>-0.25996759967599675</v>
      </c>
      <c r="I160" s="1">
        <f t="shared" si="156"/>
        <v>30528</v>
      </c>
      <c r="J160" s="1">
        <f t="shared" si="157"/>
        <v>-3655</v>
      </c>
      <c r="K160" s="2">
        <f t="shared" si="164"/>
        <v>-0.30205761316872426</v>
      </c>
      <c r="L160" s="3">
        <v>817983</v>
      </c>
      <c r="M160" s="1">
        <f t="shared" si="161"/>
        <v>-135690</v>
      </c>
      <c r="N160" s="2">
        <f t="shared" si="165"/>
        <v>-0.33578804539796298</v>
      </c>
    </row>
    <row r="161" spans="2:14" ht="21" customHeight="1">
      <c r="B161" s="1" t="s">
        <v>65</v>
      </c>
      <c r="C161" s="9">
        <v>12689</v>
      </c>
      <c r="D161" s="1">
        <f t="shared" si="159"/>
        <v>-1394</v>
      </c>
      <c r="E161" s="2">
        <f t="shared" si="162"/>
        <v>-0.37002283785125606</v>
      </c>
      <c r="F161" s="3">
        <v>14804</v>
      </c>
      <c r="G161" s="1">
        <f t="shared" si="160"/>
        <v>-1641</v>
      </c>
      <c r="H161" s="2">
        <f t="shared" si="163"/>
        <v>-0.29622058473971952</v>
      </c>
      <c r="I161" s="1">
        <f t="shared" si="156"/>
        <v>27493</v>
      </c>
      <c r="J161" s="1">
        <f t="shared" si="157"/>
        <v>-3035</v>
      </c>
      <c r="K161" s="2">
        <f t="shared" si="164"/>
        <v>-0.33232144158146537</v>
      </c>
      <c r="L161" s="3">
        <v>746341</v>
      </c>
      <c r="M161" s="1">
        <f t="shared" si="161"/>
        <v>-71642</v>
      </c>
      <c r="N161" s="2">
        <f t="shared" si="165"/>
        <v>-0.35523189815590728</v>
      </c>
    </row>
    <row r="162" spans="2:14" ht="21" customHeight="1">
      <c r="B162" s="1" t="s">
        <v>66</v>
      </c>
      <c r="C162" s="9">
        <v>11750</v>
      </c>
      <c r="D162" s="1">
        <f t="shared" si="159"/>
        <v>-939</v>
      </c>
      <c r="E162" s="2">
        <f t="shared" si="162"/>
        <v>-0.3625217013888889</v>
      </c>
      <c r="F162" s="3">
        <v>13867</v>
      </c>
      <c r="G162" s="1">
        <f t="shared" si="160"/>
        <v>-937</v>
      </c>
      <c r="H162" s="2">
        <f t="shared" si="163"/>
        <v>-0.30031787678490335</v>
      </c>
      <c r="I162" s="1">
        <f t="shared" ref="I162:I168" si="166">C162+F162</f>
        <v>25617</v>
      </c>
      <c r="J162" s="1">
        <f t="shared" si="157"/>
        <v>-1876</v>
      </c>
      <c r="K162" s="2">
        <f t="shared" si="164"/>
        <v>-0.33029201850932</v>
      </c>
      <c r="L162" s="3">
        <v>689816</v>
      </c>
      <c r="M162" s="1">
        <f t="shared" si="161"/>
        <v>-56525</v>
      </c>
      <c r="N162" s="2">
        <f t="shared" si="165"/>
        <v>-0.35719550662311822</v>
      </c>
    </row>
    <row r="163" spans="2:14" ht="21" customHeight="1">
      <c r="B163" s="1" t="s">
        <v>67</v>
      </c>
      <c r="C163" s="9">
        <v>10581</v>
      </c>
      <c r="D163" s="1">
        <f t="shared" si="159"/>
        <v>-1169</v>
      </c>
      <c r="E163" s="2">
        <f t="shared" si="162"/>
        <v>-0.33922438019109474</v>
      </c>
      <c r="F163" s="3">
        <v>12655</v>
      </c>
      <c r="G163" s="1">
        <f t="shared" si="160"/>
        <v>-1212</v>
      </c>
      <c r="H163" s="2">
        <f t="shared" si="163"/>
        <v>-0.30352228948816729</v>
      </c>
      <c r="I163" s="1">
        <f t="shared" si="166"/>
        <v>23236</v>
      </c>
      <c r="J163" s="1">
        <f t="shared" si="157"/>
        <v>-2381</v>
      </c>
      <c r="K163" s="2">
        <f t="shared" si="164"/>
        <v>-0.32024690635696107</v>
      </c>
      <c r="L163" s="3">
        <v>609809</v>
      </c>
      <c r="M163" s="1">
        <f t="shared" si="161"/>
        <v>-80007</v>
      </c>
      <c r="N163" s="2">
        <f t="shared" si="165"/>
        <v>-0.36056803537480875</v>
      </c>
    </row>
    <row r="164" spans="2:14" ht="21" customHeight="1">
      <c r="B164" s="1" t="s">
        <v>68</v>
      </c>
      <c r="C164" s="9">
        <v>9452</v>
      </c>
      <c r="D164" s="1">
        <f t="shared" si="159"/>
        <v>-1129</v>
      </c>
      <c r="E164" s="2">
        <f t="shared" si="162"/>
        <v>-0.32883618547184551</v>
      </c>
      <c r="F164" s="3">
        <v>11759</v>
      </c>
      <c r="G164" s="1">
        <f t="shared" si="160"/>
        <v>-896</v>
      </c>
      <c r="H164" s="2">
        <f t="shared" si="163"/>
        <v>-0.28494983277591973</v>
      </c>
      <c r="I164" s="1">
        <f t="shared" si="166"/>
        <v>21211</v>
      </c>
      <c r="J164" s="1">
        <f t="shared" si="157"/>
        <v>-2025</v>
      </c>
      <c r="K164" s="2">
        <f t="shared" si="164"/>
        <v>-0.30519523060796644</v>
      </c>
      <c r="L164" s="3">
        <v>544172</v>
      </c>
      <c r="M164" s="1">
        <f t="shared" si="161"/>
        <v>-65637</v>
      </c>
      <c r="N164" s="2">
        <f t="shared" si="165"/>
        <v>-0.33473923052190574</v>
      </c>
    </row>
    <row r="165" spans="2:14" ht="21" customHeight="1">
      <c r="B165" s="1" t="s">
        <v>69</v>
      </c>
      <c r="C165" s="9">
        <v>7792</v>
      </c>
      <c r="D165" s="1">
        <f t="shared" si="159"/>
        <v>-1660</v>
      </c>
      <c r="E165" s="2">
        <f t="shared" si="162"/>
        <v>-0.38592481677043106</v>
      </c>
      <c r="F165" s="3">
        <v>10631</v>
      </c>
      <c r="G165" s="1">
        <f t="shared" si="160"/>
        <v>-1128</v>
      </c>
      <c r="H165" s="2">
        <f t="shared" si="163"/>
        <v>-0.28188327479059716</v>
      </c>
      <c r="I165" s="1">
        <f t="shared" si="166"/>
        <v>18423</v>
      </c>
      <c r="J165" s="1">
        <f t="shared" si="157"/>
        <v>-2788</v>
      </c>
      <c r="K165" s="2">
        <f t="shared" si="164"/>
        <v>-0.32990215691266866</v>
      </c>
      <c r="L165" s="3">
        <v>461831</v>
      </c>
      <c r="M165" s="1">
        <f t="shared" si="161"/>
        <v>-82341</v>
      </c>
      <c r="N165" s="2">
        <f t="shared" si="165"/>
        <v>-0.38120644584713959</v>
      </c>
    </row>
    <row r="166" spans="2:14" ht="21" customHeight="1">
      <c r="B166" s="1" t="s">
        <v>70</v>
      </c>
      <c r="C166" s="9">
        <v>6325</v>
      </c>
      <c r="D166" s="1">
        <f t="shared" si="159"/>
        <v>-1467</v>
      </c>
      <c r="E166" s="2">
        <f t="shared" si="162"/>
        <v>-0.46170212765957447</v>
      </c>
      <c r="F166" s="3">
        <v>9311</v>
      </c>
      <c r="G166" s="1">
        <f t="shared" si="160"/>
        <v>-1320</v>
      </c>
      <c r="H166" s="2">
        <f t="shared" si="163"/>
        <v>-0.32854979447609434</v>
      </c>
      <c r="I166" s="1">
        <f t="shared" si="166"/>
        <v>15636</v>
      </c>
      <c r="J166" s="1">
        <f t="shared" si="157"/>
        <v>-2787</v>
      </c>
      <c r="K166" s="2">
        <f t="shared" si="164"/>
        <v>-0.38962407776086194</v>
      </c>
      <c r="L166" s="3">
        <v>356891</v>
      </c>
      <c r="M166" s="1">
        <f t="shared" si="161"/>
        <v>-104940</v>
      </c>
      <c r="N166" s="2">
        <f t="shared" si="165"/>
        <v>-0.48262870098692984</v>
      </c>
    </row>
    <row r="167" spans="2:14" ht="21" customHeight="1">
      <c r="B167" s="1" t="s">
        <v>71</v>
      </c>
      <c r="C167" s="9">
        <v>4926</v>
      </c>
      <c r="D167" s="1">
        <f t="shared" si="159"/>
        <v>-1399</v>
      </c>
      <c r="E167" s="2">
        <f t="shared" si="162"/>
        <v>-0.53444853983555429</v>
      </c>
      <c r="F167" s="3">
        <v>7970</v>
      </c>
      <c r="G167" s="1">
        <f t="shared" si="160"/>
        <v>-1341</v>
      </c>
      <c r="H167" s="2">
        <f t="shared" si="163"/>
        <v>-0.37020940339786645</v>
      </c>
      <c r="I167" s="1">
        <f t="shared" ref="I167" si="167">C167+F167</f>
        <v>12896</v>
      </c>
      <c r="J167" s="1">
        <f t="shared" si="157"/>
        <v>-2740</v>
      </c>
      <c r="K167" s="2">
        <f t="shared" si="164"/>
        <v>-0.44499913926665519</v>
      </c>
      <c r="L167" s="3">
        <v>304478</v>
      </c>
      <c r="M167" s="1">
        <f t="shared" si="161"/>
        <v>-52413</v>
      </c>
      <c r="N167" s="2">
        <f t="shared" si="165"/>
        <v>-0.50069939932011498</v>
      </c>
    </row>
    <row r="168" spans="2:14" ht="21" customHeight="1">
      <c r="B168" s="1" t="s">
        <v>72</v>
      </c>
      <c r="C168" s="9">
        <v>4365</v>
      </c>
      <c r="D168" s="1">
        <f t="shared" si="159"/>
        <v>-561</v>
      </c>
      <c r="E168" s="2">
        <f t="shared" si="162"/>
        <v>-0.53819297503173935</v>
      </c>
      <c r="F168" s="3">
        <v>7286</v>
      </c>
      <c r="G168" s="1">
        <f t="shared" si="160"/>
        <v>-684</v>
      </c>
      <c r="H168" s="2">
        <f t="shared" si="163"/>
        <v>-0.38038948890211755</v>
      </c>
      <c r="I168" s="1">
        <f t="shared" si="166"/>
        <v>11651</v>
      </c>
      <c r="J168" s="1">
        <f t="shared" si="157"/>
        <v>-1245</v>
      </c>
      <c r="K168" s="2">
        <f t="shared" si="164"/>
        <v>-0.45070953750412523</v>
      </c>
      <c r="L168" s="3">
        <v>279139</v>
      </c>
      <c r="M168" s="1">
        <f t="shared" si="161"/>
        <v>-25339</v>
      </c>
      <c r="N168" s="2">
        <f t="shared" si="165"/>
        <v>-0.48703902442610059</v>
      </c>
    </row>
    <row r="169" spans="2:14" ht="21" customHeight="1">
      <c r="B169" s="1" t="s">
        <v>73</v>
      </c>
      <c r="C169" s="9">
        <v>3957</v>
      </c>
      <c r="D169" s="1">
        <f t="shared" si="159"/>
        <v>-408</v>
      </c>
      <c r="E169" s="2">
        <f t="shared" si="162"/>
        <v>-0.49217145790554417</v>
      </c>
      <c r="F169" s="3">
        <v>6558</v>
      </c>
      <c r="G169" s="1">
        <f t="shared" si="160"/>
        <v>-728</v>
      </c>
      <c r="H169" s="2">
        <f t="shared" si="163"/>
        <v>-0.38312482362900951</v>
      </c>
      <c r="I169" s="1">
        <f t="shared" ref="I169" si="168">C169+F169</f>
        <v>10515</v>
      </c>
      <c r="J169" s="1">
        <f t="shared" si="157"/>
        <v>-1136</v>
      </c>
      <c r="K169" s="2">
        <f t="shared" si="164"/>
        <v>-0.42924605113173753</v>
      </c>
      <c r="L169" s="3">
        <v>253791</v>
      </c>
      <c r="M169" s="1">
        <f t="shared" si="161"/>
        <v>-25348</v>
      </c>
      <c r="N169" s="2">
        <f t="shared" si="165"/>
        <v>-0.45046781181860895</v>
      </c>
    </row>
    <row r="170" spans="2:14" ht="21" customHeight="1">
      <c r="B170" s="1" t="s">
        <v>74</v>
      </c>
      <c r="C170" s="9">
        <v>3491</v>
      </c>
      <c r="D170" s="1">
        <f t="shared" si="159"/>
        <v>-466</v>
      </c>
      <c r="E170" s="2">
        <f t="shared" si="162"/>
        <v>-0.44806324110671936</v>
      </c>
      <c r="F170" s="3">
        <v>5653</v>
      </c>
      <c r="G170" s="1">
        <f t="shared" si="160"/>
        <v>-905</v>
      </c>
      <c r="H170" s="2">
        <f t="shared" si="163"/>
        <v>-0.39286864998389004</v>
      </c>
      <c r="I170" s="1">
        <f t="shared" ref="I170" si="169">C170+F170</f>
        <v>9144</v>
      </c>
      <c r="J170" s="1">
        <f t="shared" si="157"/>
        <v>-1371</v>
      </c>
      <c r="K170" s="2">
        <f t="shared" si="164"/>
        <v>-0.41519570222563318</v>
      </c>
      <c r="L170" s="3">
        <v>228001</v>
      </c>
      <c r="M170" s="1">
        <f t="shared" si="161"/>
        <v>-25790</v>
      </c>
      <c r="N170" s="2">
        <f t="shared" si="165"/>
        <v>-0.36114668063918676</v>
      </c>
    </row>
    <row r="171" spans="2:14" ht="21" customHeight="1">
      <c r="B171" s="1" t="s">
        <v>75</v>
      </c>
      <c r="C171" s="9">
        <v>75</v>
      </c>
      <c r="D171" s="1">
        <f t="shared" si="159"/>
        <v>-3416</v>
      </c>
      <c r="E171" s="2">
        <f t="shared" si="162"/>
        <v>-0.98477466504263089</v>
      </c>
      <c r="F171" s="3">
        <v>2105</v>
      </c>
      <c r="G171" s="1">
        <f t="shared" si="160"/>
        <v>-3548</v>
      </c>
      <c r="H171" s="2">
        <f t="shared" si="163"/>
        <v>-0.73588456712672523</v>
      </c>
      <c r="I171" s="1">
        <f t="shared" ref="I171" si="170">C171+F171</f>
        <v>2180</v>
      </c>
      <c r="J171" s="1">
        <f t="shared" si="157"/>
        <v>-6964</v>
      </c>
      <c r="K171" s="2">
        <f t="shared" si="164"/>
        <v>-0.830955334987593</v>
      </c>
      <c r="L171" s="3">
        <v>48207</v>
      </c>
      <c r="M171" s="1">
        <f t="shared" si="161"/>
        <v>-179794</v>
      </c>
      <c r="N171" s="2">
        <f t="shared" si="165"/>
        <v>-0.84167329002423819</v>
      </c>
    </row>
    <row r="172" spans="2:14" ht="21" customHeight="1">
      <c r="B172" s="1" t="s">
        <v>76</v>
      </c>
      <c r="C172" s="9">
        <v>74</v>
      </c>
      <c r="D172" s="1">
        <f t="shared" si="159"/>
        <v>-1</v>
      </c>
      <c r="E172" s="2">
        <f t="shared" si="162"/>
        <v>-0.98304696449026341</v>
      </c>
      <c r="F172" s="3">
        <v>1964</v>
      </c>
      <c r="G172" s="1">
        <f t="shared" si="160"/>
        <v>-141</v>
      </c>
      <c r="H172" s="2">
        <f t="shared" si="163"/>
        <v>-0.73044194345319791</v>
      </c>
      <c r="I172" s="1">
        <f t="shared" ref="I172" si="171">C172+F172</f>
        <v>2038</v>
      </c>
      <c r="J172" s="1">
        <f t="shared" si="157"/>
        <v>-142</v>
      </c>
      <c r="K172" s="2">
        <f t="shared" si="164"/>
        <v>-0.82507939232683891</v>
      </c>
      <c r="L172" s="3">
        <v>45497</v>
      </c>
      <c r="M172" s="1">
        <f t="shared" si="161"/>
        <v>-2710</v>
      </c>
      <c r="N172" s="2">
        <f t="shared" si="165"/>
        <v>-0.83700951855527173</v>
      </c>
    </row>
    <row r="173" spans="2:14" ht="21" customHeight="1">
      <c r="B173" s="1" t="s">
        <v>77</v>
      </c>
      <c r="C173" s="9">
        <v>64</v>
      </c>
      <c r="D173" s="1">
        <f t="shared" ref="D173" si="172">C173-C172</f>
        <v>-10</v>
      </c>
      <c r="E173" s="2">
        <f t="shared" si="162"/>
        <v>-0.98382613090725302</v>
      </c>
      <c r="F173" s="3">
        <v>1829</v>
      </c>
      <c r="G173" s="1">
        <f t="shared" ref="G173" si="173">F173-F172</f>
        <v>-135</v>
      </c>
      <c r="H173" s="2">
        <f t="shared" si="163"/>
        <v>-0.72110399512046353</v>
      </c>
      <c r="I173" s="1">
        <f t="shared" ref="I173" si="174">C173+F173</f>
        <v>1893</v>
      </c>
      <c r="J173" s="1">
        <f t="shared" ref="J173" si="175">I173-I172</f>
        <v>-145</v>
      </c>
      <c r="K173" s="2">
        <f t="shared" si="164"/>
        <v>-0.81997146932952925</v>
      </c>
      <c r="L173" s="3">
        <v>41338</v>
      </c>
      <c r="M173" s="1">
        <f t="shared" ref="M173" si="176">L173-L172</f>
        <v>-4159</v>
      </c>
      <c r="N173" s="2">
        <f t="shared" si="165"/>
        <v>-0.83711794350469482</v>
      </c>
    </row>
    <row r="174" spans="2:14" ht="21" customHeight="1">
      <c r="B174" s="1" t="s">
        <v>79</v>
      </c>
      <c r="C174" s="9">
        <v>3</v>
      </c>
      <c r="D174" s="1">
        <f t="shared" ref="D174" si="177">C174-C173</f>
        <v>-61</v>
      </c>
      <c r="E174" s="2">
        <f t="shared" ref="E174" si="178">IFERROR((C174-C170)/C170,0)</f>
        <v>-0.99914064737897446</v>
      </c>
      <c r="F174" s="3">
        <v>1688</v>
      </c>
      <c r="G174" s="1">
        <f t="shared" ref="G174" si="179">F174-F173</f>
        <v>-141</v>
      </c>
      <c r="H174" s="2">
        <f t="shared" ref="H174" si="180">IFERROR((F174-F170)/F170,0)</f>
        <v>-0.70139748805943747</v>
      </c>
      <c r="I174" s="1">
        <f t="shared" ref="I174" si="181">C174+F174</f>
        <v>1691</v>
      </c>
      <c r="J174" s="1">
        <f t="shared" ref="J174" si="182">I174-I173</f>
        <v>-202</v>
      </c>
      <c r="K174" s="2">
        <f t="shared" ref="K174" si="183">IFERROR((I174-I170)/I170,0)</f>
        <v>-0.81506999125109358</v>
      </c>
      <c r="L174" s="3">
        <v>36076</v>
      </c>
      <c r="M174" s="1">
        <f t="shared" ref="M174" si="184">L174-L173</f>
        <v>-5262</v>
      </c>
      <c r="N174" s="2">
        <f t="shared" ref="N174" si="185">IFERROR((L174-L170)/L170,0)</f>
        <v>-0.84177262380428153</v>
      </c>
    </row>
    <row r="175" spans="2:14" ht="21" customHeight="1">
      <c r="B175" s="23"/>
      <c r="C175" s="24"/>
      <c r="D175" s="23"/>
      <c r="E175" s="25"/>
      <c r="F175" s="26"/>
      <c r="G175" s="23"/>
      <c r="H175" s="25"/>
      <c r="I175" s="23"/>
      <c r="J175" s="23"/>
      <c r="K175" s="25"/>
      <c r="L175" s="26"/>
      <c r="M175" s="23"/>
      <c r="N175" s="25"/>
    </row>
    <row r="176" spans="2:14" ht="21" customHeight="1">
      <c r="B176" s="50" t="s">
        <v>21</v>
      </c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</row>
    <row r="177" spans="2:16" ht="21" customHeight="1">
      <c r="B177" s="40" t="s">
        <v>5</v>
      </c>
      <c r="C177" s="43" t="s">
        <v>10</v>
      </c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5"/>
    </row>
    <row r="178" spans="2:16" ht="21" customHeight="1">
      <c r="B178" s="41"/>
      <c r="C178" s="43" t="s">
        <v>0</v>
      </c>
      <c r="D178" s="46"/>
      <c r="E178" s="46"/>
      <c r="F178" s="43" t="s">
        <v>3</v>
      </c>
      <c r="G178" s="46"/>
      <c r="H178" s="46"/>
      <c r="I178" s="43" t="s">
        <v>4</v>
      </c>
      <c r="J178" s="46"/>
      <c r="K178" s="46"/>
      <c r="L178" s="43" t="s">
        <v>2</v>
      </c>
      <c r="M178" s="46"/>
      <c r="N178" s="47"/>
    </row>
    <row r="179" spans="2:16" ht="18" customHeight="1">
      <c r="B179" s="42"/>
      <c r="C179" s="5" t="s">
        <v>12</v>
      </c>
      <c r="D179" s="5" t="s">
        <v>6</v>
      </c>
      <c r="E179" s="6" t="s">
        <v>1</v>
      </c>
      <c r="F179" s="5" t="s">
        <v>12</v>
      </c>
      <c r="G179" s="5" t="s">
        <v>6</v>
      </c>
      <c r="H179" s="6" t="s">
        <v>1</v>
      </c>
      <c r="I179" s="5" t="s">
        <v>48</v>
      </c>
      <c r="J179" s="5" t="s">
        <v>6</v>
      </c>
      <c r="K179" s="6" t="s">
        <v>1</v>
      </c>
      <c r="L179" s="5" t="s">
        <v>12</v>
      </c>
      <c r="M179" s="5" t="s">
        <v>6</v>
      </c>
      <c r="N179" s="6" t="s">
        <v>1</v>
      </c>
    </row>
    <row r="180" spans="2:16" ht="21" hidden="1" customHeight="1">
      <c r="B180" s="1" t="s">
        <v>18</v>
      </c>
      <c r="C180" s="20">
        <v>40988</v>
      </c>
      <c r="D180" s="7" t="s">
        <v>45</v>
      </c>
      <c r="E180" s="7" t="s">
        <v>45</v>
      </c>
      <c r="F180" s="12">
        <v>96424</v>
      </c>
      <c r="G180" s="7" t="s">
        <v>45</v>
      </c>
      <c r="H180" s="7" t="s">
        <v>45</v>
      </c>
      <c r="I180" s="1">
        <f>C180+F180</f>
        <v>137412</v>
      </c>
      <c r="J180" s="7" t="s">
        <v>45</v>
      </c>
      <c r="K180" s="7" t="s">
        <v>45</v>
      </c>
      <c r="L180" s="3">
        <v>5955384</v>
      </c>
      <c r="M180" s="7" t="s">
        <v>45</v>
      </c>
      <c r="N180" s="7" t="s">
        <v>45</v>
      </c>
      <c r="P180" s="10"/>
    </row>
    <row r="181" spans="2:16" ht="21" hidden="1" customHeight="1">
      <c r="B181" s="1" t="s">
        <v>19</v>
      </c>
      <c r="C181" s="9">
        <v>41148</v>
      </c>
      <c r="D181" s="1">
        <f>C181-C180</f>
        <v>160</v>
      </c>
      <c r="E181" s="7" t="s">
        <v>45</v>
      </c>
      <c r="F181" s="12">
        <v>95629</v>
      </c>
      <c r="G181" s="1">
        <f>F181-F180</f>
        <v>-795</v>
      </c>
      <c r="H181" s="7" t="s">
        <v>45</v>
      </c>
      <c r="I181" s="1">
        <f>C181+F181</f>
        <v>136777</v>
      </c>
      <c r="J181" s="1">
        <f t="shared" ref="J181:J186" si="186">I181-I180</f>
        <v>-635</v>
      </c>
      <c r="K181" s="7" t="s">
        <v>45</v>
      </c>
      <c r="L181" s="3">
        <v>5980500</v>
      </c>
      <c r="M181" s="1">
        <f>L181-L180</f>
        <v>25116</v>
      </c>
      <c r="N181" s="7" t="s">
        <v>45</v>
      </c>
      <c r="P181" s="13"/>
    </row>
    <row r="182" spans="2:16" ht="21" hidden="1" customHeight="1">
      <c r="B182" s="1" t="s">
        <v>20</v>
      </c>
      <c r="C182" s="9">
        <v>41389</v>
      </c>
      <c r="D182" s="1">
        <f t="shared" ref="D182:D188" si="187">C182-C181</f>
        <v>241</v>
      </c>
      <c r="E182" s="7" t="s">
        <v>45</v>
      </c>
      <c r="F182" s="12">
        <v>95588</v>
      </c>
      <c r="G182" s="1">
        <f t="shared" ref="G182:G188" si="188">F182-F181</f>
        <v>-41</v>
      </c>
      <c r="H182" s="7" t="s">
        <v>45</v>
      </c>
      <c r="I182" s="1">
        <f t="shared" ref="I182:I187" si="189">C182+F182</f>
        <v>136977</v>
      </c>
      <c r="J182" s="1">
        <f t="shared" si="186"/>
        <v>200</v>
      </c>
      <c r="K182" s="7" t="s">
        <v>45</v>
      </c>
      <c r="L182" s="3">
        <v>6004744</v>
      </c>
      <c r="M182" s="1">
        <f t="shared" ref="M182:M188" si="190">L182-L181</f>
        <v>24244</v>
      </c>
      <c r="N182" s="7" t="s">
        <v>45</v>
      </c>
      <c r="P182" s="13"/>
    </row>
    <row r="183" spans="2:16" ht="21" hidden="1" customHeight="1">
      <c r="B183" s="1" t="s">
        <v>16</v>
      </c>
      <c r="C183" s="9">
        <v>40885</v>
      </c>
      <c r="D183" s="1">
        <f t="shared" si="187"/>
        <v>-504</v>
      </c>
      <c r="E183" s="7" t="s">
        <v>45</v>
      </c>
      <c r="F183" s="12">
        <v>94861</v>
      </c>
      <c r="G183" s="1">
        <f t="shared" si="188"/>
        <v>-727</v>
      </c>
      <c r="H183" s="7" t="s">
        <v>45</v>
      </c>
      <c r="I183" s="1">
        <f t="shared" si="189"/>
        <v>135746</v>
      </c>
      <c r="J183" s="1">
        <f t="shared" si="186"/>
        <v>-1231</v>
      </c>
      <c r="K183" s="7" t="s">
        <v>45</v>
      </c>
      <c r="L183" s="3">
        <v>6010786</v>
      </c>
      <c r="M183" s="1">
        <f t="shared" si="190"/>
        <v>6042</v>
      </c>
      <c r="N183" s="7" t="s">
        <v>45</v>
      </c>
      <c r="P183" s="13"/>
    </row>
    <row r="184" spans="2:16" ht="21" hidden="1" customHeight="1">
      <c r="B184" s="1" t="s">
        <v>17</v>
      </c>
      <c r="C184" s="9">
        <v>40077</v>
      </c>
      <c r="D184" s="1">
        <f t="shared" si="187"/>
        <v>-808</v>
      </c>
      <c r="E184" s="2">
        <f>(C184-C180)/C180</f>
        <v>-2.2226017370937837E-2</v>
      </c>
      <c r="F184" s="12">
        <v>94175</v>
      </c>
      <c r="G184" s="1">
        <f t="shared" si="188"/>
        <v>-686</v>
      </c>
      <c r="H184" s="2">
        <f>(F184-F180)/F180</f>
        <v>-2.332406869659006E-2</v>
      </c>
      <c r="I184" s="1">
        <f t="shared" si="189"/>
        <v>134252</v>
      </c>
      <c r="J184" s="1">
        <f t="shared" si="186"/>
        <v>-1494</v>
      </c>
      <c r="K184" s="2">
        <f>(I184-I180)/I180</f>
        <v>-2.2996535964835675E-2</v>
      </c>
      <c r="L184" s="3">
        <v>6041511</v>
      </c>
      <c r="M184" s="1">
        <f t="shared" si="190"/>
        <v>30725</v>
      </c>
      <c r="N184" s="2">
        <f>(L184-L180)/L180</f>
        <v>1.4462039727413044E-2</v>
      </c>
      <c r="P184" s="13"/>
    </row>
    <row r="185" spans="2:16" ht="21" hidden="1" customHeight="1">
      <c r="B185" s="1" t="s">
        <v>24</v>
      </c>
      <c r="C185" s="9">
        <v>39536</v>
      </c>
      <c r="D185" s="1">
        <f t="shared" si="187"/>
        <v>-541</v>
      </c>
      <c r="E185" s="2">
        <f>(C185-C181)/C181</f>
        <v>-3.917565859823078E-2</v>
      </c>
      <c r="F185" s="12">
        <v>93020</v>
      </c>
      <c r="G185" s="1">
        <f t="shared" si="188"/>
        <v>-1155</v>
      </c>
      <c r="H185" s="2">
        <f>(F185-F181)/F181</f>
        <v>-2.7282518901170148E-2</v>
      </c>
      <c r="I185" s="1">
        <f t="shared" si="189"/>
        <v>132556</v>
      </c>
      <c r="J185" s="1">
        <f t="shared" si="186"/>
        <v>-1696</v>
      </c>
      <c r="K185" s="2">
        <f>(I185-I181)/I181</f>
        <v>-3.0860451684128178E-2</v>
      </c>
      <c r="L185" s="3">
        <v>6045797</v>
      </c>
      <c r="M185" s="1">
        <f t="shared" si="190"/>
        <v>4286</v>
      </c>
      <c r="N185" s="2">
        <f>(L185-L181)/L181</f>
        <v>1.091831786639913E-2</v>
      </c>
      <c r="P185" s="13"/>
    </row>
    <row r="186" spans="2:16" ht="21" hidden="1" customHeight="1">
      <c r="B186" s="1" t="s">
        <v>25</v>
      </c>
      <c r="C186" s="12">
        <v>39199</v>
      </c>
      <c r="D186" s="1">
        <f t="shared" si="187"/>
        <v>-337</v>
      </c>
      <c r="E186" s="2">
        <f>(C186-C182)/C182</f>
        <v>-5.2912609630578172E-2</v>
      </c>
      <c r="F186" s="12">
        <v>92477</v>
      </c>
      <c r="G186" s="1">
        <f t="shared" si="188"/>
        <v>-543</v>
      </c>
      <c r="H186" s="2">
        <f>(F186-F182)/F182</f>
        <v>-3.2545926266895425E-2</v>
      </c>
      <c r="I186" s="1">
        <f t="shared" si="189"/>
        <v>131676</v>
      </c>
      <c r="J186" s="1">
        <f t="shared" si="186"/>
        <v>-880</v>
      </c>
      <c r="K186" s="2">
        <f>(I186-I182)/I182</f>
        <v>-3.8699927725092537E-2</v>
      </c>
      <c r="L186" s="3">
        <v>6062962</v>
      </c>
      <c r="M186" s="1">
        <f t="shared" si="190"/>
        <v>17165</v>
      </c>
      <c r="N186" s="2">
        <f>(L186-L182)/L182</f>
        <v>9.6953342224081491E-3</v>
      </c>
      <c r="P186" s="13"/>
    </row>
    <row r="187" spans="2:16" ht="21" hidden="1" customHeight="1">
      <c r="B187" s="1" t="s">
        <v>26</v>
      </c>
      <c r="C187" s="12">
        <v>38337</v>
      </c>
      <c r="D187" s="1">
        <f t="shared" si="187"/>
        <v>-862</v>
      </c>
      <c r="E187" s="2">
        <f t="shared" ref="E187:E192" si="191">(C187-C183)/C183</f>
        <v>-6.2321144674085852E-2</v>
      </c>
      <c r="F187" s="12">
        <v>91523</v>
      </c>
      <c r="G187" s="1">
        <f t="shared" si="188"/>
        <v>-954</v>
      </c>
      <c r="H187" s="2">
        <f>(F187-F183)/F183</f>
        <v>-3.5188328185450292E-2</v>
      </c>
      <c r="I187" s="1">
        <f t="shared" si="189"/>
        <v>129860</v>
      </c>
      <c r="J187" s="1">
        <f t="shared" ref="J187:J193" si="192">I187-I186</f>
        <v>-1816</v>
      </c>
      <c r="K187" s="2">
        <f t="shared" ref="K187:K192" si="193">(I187-I183)/I183</f>
        <v>-4.3360393676425087E-2</v>
      </c>
      <c r="L187" s="3">
        <v>6224438</v>
      </c>
      <c r="M187" s="1">
        <f t="shared" si="190"/>
        <v>161476</v>
      </c>
      <c r="N187" s="2">
        <f>(L187-L183)/L183</f>
        <v>3.5544769020224645E-2</v>
      </c>
      <c r="P187" s="13"/>
    </row>
    <row r="188" spans="2:16" ht="21" hidden="1" customHeight="1">
      <c r="B188" s="1" t="s">
        <v>27</v>
      </c>
      <c r="C188" s="12">
        <v>38187</v>
      </c>
      <c r="D188" s="1">
        <f t="shared" si="187"/>
        <v>-150</v>
      </c>
      <c r="E188" s="2">
        <f t="shared" si="191"/>
        <v>-4.7159218504379069E-2</v>
      </c>
      <c r="F188" s="12">
        <v>91788</v>
      </c>
      <c r="G188" s="1">
        <f t="shared" si="188"/>
        <v>265</v>
      </c>
      <c r="H188" s="2">
        <f t="shared" ref="H188:H193" si="194">(F188-F184)/F184</f>
        <v>-2.5346429519511549E-2</v>
      </c>
      <c r="I188" s="1">
        <f t="shared" ref="I188:I193" si="195">C188+F188</f>
        <v>129975</v>
      </c>
      <c r="J188" s="1">
        <f t="shared" si="192"/>
        <v>115</v>
      </c>
      <c r="K188" s="2">
        <f t="shared" si="193"/>
        <v>-3.1857998391085419E-2</v>
      </c>
      <c r="L188" s="3">
        <v>6224689</v>
      </c>
      <c r="M188" s="1">
        <f t="shared" si="190"/>
        <v>251</v>
      </c>
      <c r="N188" s="2">
        <f t="shared" ref="N188:N193" si="196">(L188-L184)/L184</f>
        <v>3.0319898449245562E-2</v>
      </c>
      <c r="P188" s="13"/>
    </row>
    <row r="189" spans="2:16" ht="21" hidden="1" customHeight="1">
      <c r="B189" s="1" t="s">
        <v>28</v>
      </c>
      <c r="C189" s="12">
        <v>38386</v>
      </c>
      <c r="D189" s="1">
        <f t="shared" ref="D189:D194" si="197">C189-C188</f>
        <v>199</v>
      </c>
      <c r="E189" s="2">
        <f t="shared" si="191"/>
        <v>-2.9087414002428168E-2</v>
      </c>
      <c r="F189" s="12">
        <v>92247</v>
      </c>
      <c r="G189" s="1">
        <f t="shared" ref="G189:G194" si="198">F189-F188</f>
        <v>459</v>
      </c>
      <c r="H189" s="2">
        <f t="shared" si="194"/>
        <v>-8.3100408514297994E-3</v>
      </c>
      <c r="I189" s="1">
        <f t="shared" si="195"/>
        <v>130633</v>
      </c>
      <c r="J189" s="1">
        <f t="shared" si="192"/>
        <v>658</v>
      </c>
      <c r="K189" s="2">
        <f t="shared" si="193"/>
        <v>-1.4507076254564108E-2</v>
      </c>
      <c r="L189" s="3">
        <v>6234267</v>
      </c>
      <c r="M189" s="1">
        <f t="shared" ref="M189:M194" si="199">L189-L188</f>
        <v>9578</v>
      </c>
      <c r="N189" s="2">
        <f t="shared" si="196"/>
        <v>3.1173722835880862E-2</v>
      </c>
      <c r="P189" s="13"/>
    </row>
    <row r="190" spans="2:16" ht="21" hidden="1" customHeight="1">
      <c r="B190" s="1" t="s">
        <v>29</v>
      </c>
      <c r="C190" s="12">
        <v>39009</v>
      </c>
      <c r="D190" s="1">
        <f t="shared" si="197"/>
        <v>623</v>
      </c>
      <c r="E190" s="2">
        <f t="shared" si="191"/>
        <v>-4.8470624250618643E-3</v>
      </c>
      <c r="F190" s="12">
        <v>93280</v>
      </c>
      <c r="G190" s="1">
        <f t="shared" si="198"/>
        <v>1033</v>
      </c>
      <c r="H190" s="2">
        <f t="shared" si="194"/>
        <v>8.6832401570120146E-3</v>
      </c>
      <c r="I190" s="1">
        <f t="shared" si="195"/>
        <v>132289</v>
      </c>
      <c r="J190" s="1">
        <f t="shared" si="192"/>
        <v>1656</v>
      </c>
      <c r="K190" s="2">
        <f t="shared" si="193"/>
        <v>4.6553662018894862E-3</v>
      </c>
      <c r="L190" s="3">
        <v>6307012</v>
      </c>
      <c r="M190" s="1">
        <f t="shared" si="199"/>
        <v>72745</v>
      </c>
      <c r="N190" s="2">
        <f t="shared" si="196"/>
        <v>4.0252602605789049E-2</v>
      </c>
      <c r="P190" s="13"/>
    </row>
    <row r="191" spans="2:16" ht="21" hidden="1" customHeight="1">
      <c r="B191" s="1" t="s">
        <v>30</v>
      </c>
      <c r="C191" s="12">
        <v>39235</v>
      </c>
      <c r="D191" s="1">
        <f t="shared" si="197"/>
        <v>226</v>
      </c>
      <c r="E191" s="2">
        <f t="shared" si="191"/>
        <v>2.3423846414690769E-2</v>
      </c>
      <c r="F191" s="12">
        <v>94028</v>
      </c>
      <c r="G191" s="1">
        <f t="shared" si="198"/>
        <v>748</v>
      </c>
      <c r="H191" s="2">
        <f t="shared" si="194"/>
        <v>2.7370169247074506E-2</v>
      </c>
      <c r="I191" s="1">
        <f t="shared" si="195"/>
        <v>133263</v>
      </c>
      <c r="J191" s="1">
        <f t="shared" si="192"/>
        <v>974</v>
      </c>
      <c r="K191" s="2">
        <f t="shared" si="193"/>
        <v>2.6205144001232097E-2</v>
      </c>
      <c r="L191" s="3">
        <v>6427941</v>
      </c>
      <c r="M191" s="1">
        <f t="shared" si="199"/>
        <v>120929</v>
      </c>
      <c r="N191" s="2">
        <f t="shared" si="196"/>
        <v>3.2694196648757688E-2</v>
      </c>
      <c r="P191" s="13"/>
    </row>
    <row r="192" spans="2:16" ht="21" hidden="1" customHeight="1">
      <c r="B192" s="1" t="s">
        <v>31</v>
      </c>
      <c r="C192" s="12">
        <v>39919</v>
      </c>
      <c r="D192" s="1">
        <f t="shared" si="197"/>
        <v>684</v>
      </c>
      <c r="E192" s="2">
        <f t="shared" si="191"/>
        <v>4.5355749338780213E-2</v>
      </c>
      <c r="F192" s="12">
        <v>92680</v>
      </c>
      <c r="G192" s="1">
        <f t="shared" si="198"/>
        <v>-1348</v>
      </c>
      <c r="H192" s="2">
        <f t="shared" si="194"/>
        <v>9.7180459319301006E-3</v>
      </c>
      <c r="I192" s="1">
        <f t="shared" si="195"/>
        <v>132599</v>
      </c>
      <c r="J192" s="1">
        <f t="shared" si="192"/>
        <v>-664</v>
      </c>
      <c r="K192" s="2">
        <f t="shared" si="193"/>
        <v>2.018849778803616E-2</v>
      </c>
      <c r="L192" s="3">
        <v>6612367</v>
      </c>
      <c r="M192" s="1">
        <f t="shared" si="199"/>
        <v>184426</v>
      </c>
      <c r="N192" s="2">
        <f t="shared" si="196"/>
        <v>6.2280701895307537E-2</v>
      </c>
      <c r="P192" s="13"/>
    </row>
    <row r="193" spans="2:16" ht="21" hidden="1" customHeight="1">
      <c r="B193" s="1" t="s">
        <v>32</v>
      </c>
      <c r="C193" s="12">
        <v>40017</v>
      </c>
      <c r="D193" s="1">
        <f t="shared" si="197"/>
        <v>98</v>
      </c>
      <c r="E193" s="2">
        <f t="shared" ref="E193:E195" si="200">(C193-C189)/C189</f>
        <v>4.2489449278382746E-2</v>
      </c>
      <c r="F193" s="12">
        <v>93314</v>
      </c>
      <c r="G193" s="1">
        <f t="shared" si="198"/>
        <v>634</v>
      </c>
      <c r="H193" s="2">
        <f t="shared" si="194"/>
        <v>1.1566771819137749E-2</v>
      </c>
      <c r="I193" s="1">
        <f t="shared" si="195"/>
        <v>133331</v>
      </c>
      <c r="J193" s="1">
        <f t="shared" si="192"/>
        <v>732</v>
      </c>
      <c r="K193" s="2">
        <f t="shared" ref="K193:K195" si="201">(I193-I189)/I189</f>
        <v>2.0653280564635276E-2</v>
      </c>
      <c r="L193" s="3">
        <v>6650603</v>
      </c>
      <c r="M193" s="1">
        <f t="shared" si="199"/>
        <v>38236</v>
      </c>
      <c r="N193" s="2">
        <f t="shared" si="196"/>
        <v>6.6781868662346353E-2</v>
      </c>
      <c r="P193" s="13"/>
    </row>
    <row r="194" spans="2:16" ht="21" hidden="1" customHeight="1">
      <c r="B194" s="1" t="s">
        <v>33</v>
      </c>
      <c r="C194" s="12">
        <v>40226</v>
      </c>
      <c r="D194" s="1">
        <f t="shared" si="197"/>
        <v>209</v>
      </c>
      <c r="E194" s="2">
        <f t="shared" si="200"/>
        <v>3.1197928683124408E-2</v>
      </c>
      <c r="F194" s="12">
        <v>93902</v>
      </c>
      <c r="G194" s="1">
        <f t="shared" si="198"/>
        <v>588</v>
      </c>
      <c r="H194" s="2">
        <f t="shared" ref="H194:H195" si="202">(F194-F190)/F190</f>
        <v>6.6680960548885079E-3</v>
      </c>
      <c r="I194" s="1">
        <f t="shared" ref="I194:I218" si="203">C194+F194</f>
        <v>134128</v>
      </c>
      <c r="J194" s="1">
        <f t="shared" ref="J194:J229" si="204">I194-I193</f>
        <v>797</v>
      </c>
      <c r="K194" s="2">
        <f t="shared" si="201"/>
        <v>1.3901382579050412E-2</v>
      </c>
      <c r="L194" s="3">
        <v>6705173</v>
      </c>
      <c r="M194" s="1">
        <f t="shared" si="199"/>
        <v>54570</v>
      </c>
      <c r="N194" s="2">
        <f t="shared" ref="N194:N195" si="205">(L194-L190)/L190</f>
        <v>6.3129894155901395E-2</v>
      </c>
      <c r="P194" s="13"/>
    </row>
    <row r="195" spans="2:16" ht="21" hidden="1" customHeight="1">
      <c r="B195" s="1" t="s">
        <v>34</v>
      </c>
      <c r="C195" s="12">
        <v>39985</v>
      </c>
      <c r="D195" s="1">
        <f t="shared" ref="D195:D229" si="206">C195-C194</f>
        <v>-241</v>
      </c>
      <c r="E195" s="2">
        <f t="shared" si="200"/>
        <v>1.9115585574104754E-2</v>
      </c>
      <c r="F195" s="12">
        <v>94438</v>
      </c>
      <c r="G195" s="1">
        <f t="shared" ref="G195:G229" si="207">F195-F194</f>
        <v>536</v>
      </c>
      <c r="H195" s="2">
        <f t="shared" si="202"/>
        <v>4.3604032841281322E-3</v>
      </c>
      <c r="I195" s="1">
        <f t="shared" si="203"/>
        <v>134423</v>
      </c>
      <c r="J195" s="1">
        <f t="shared" si="204"/>
        <v>295</v>
      </c>
      <c r="K195" s="2">
        <f t="shared" si="201"/>
        <v>8.7045916721070361E-3</v>
      </c>
      <c r="L195" s="3">
        <v>6726765</v>
      </c>
      <c r="M195" s="1">
        <f t="shared" ref="M195:M229" si="208">L195-L194</f>
        <v>21592</v>
      </c>
      <c r="N195" s="2">
        <f t="shared" si="205"/>
        <v>4.6488292285196769E-2</v>
      </c>
      <c r="P195" s="13"/>
    </row>
    <row r="196" spans="2:16" ht="21" hidden="1" customHeight="1">
      <c r="B196" s="1" t="s">
        <v>35</v>
      </c>
      <c r="C196" s="12">
        <v>40625</v>
      </c>
      <c r="D196" s="1">
        <f t="shared" si="206"/>
        <v>640</v>
      </c>
      <c r="E196" s="2">
        <f>IFERROR((C196-C192)/C192,0)</f>
        <v>1.7685813772890101E-2</v>
      </c>
      <c r="F196" s="12">
        <v>94477</v>
      </c>
      <c r="G196" s="1">
        <f t="shared" si="207"/>
        <v>39</v>
      </c>
      <c r="H196" s="2">
        <f>IFERROR((F196-F192)/F192,0)</f>
        <v>1.938929650410013E-2</v>
      </c>
      <c r="I196" s="1">
        <f t="shared" si="203"/>
        <v>135102</v>
      </c>
      <c r="J196" s="1">
        <f t="shared" si="204"/>
        <v>679</v>
      </c>
      <c r="K196" s="2">
        <f>IFERROR((I196-I192)/I192,0)</f>
        <v>1.8876462115098906E-2</v>
      </c>
      <c r="L196" s="3">
        <v>6787682</v>
      </c>
      <c r="M196" s="1">
        <f t="shared" si="208"/>
        <v>60917</v>
      </c>
      <c r="N196" s="2">
        <f>IFERROR((L196-L192)/L192,0)</f>
        <v>2.6513198677568864E-2</v>
      </c>
      <c r="P196" s="13"/>
    </row>
    <row r="197" spans="2:16" ht="21" hidden="1" customHeight="1">
      <c r="B197" s="1" t="s">
        <v>36</v>
      </c>
      <c r="C197" s="12">
        <v>40997</v>
      </c>
      <c r="D197" s="1">
        <f t="shared" si="206"/>
        <v>372</v>
      </c>
      <c r="E197" s="2">
        <f t="shared" ref="E197:E230" si="209">IFERROR((C197-C193)/C193,0)</f>
        <v>2.448959192343254E-2</v>
      </c>
      <c r="F197" s="12">
        <v>94227</v>
      </c>
      <c r="G197" s="1">
        <f t="shared" si="207"/>
        <v>-250</v>
      </c>
      <c r="H197" s="2">
        <f t="shared" ref="H197:H230" si="210">IFERROR((F197-F193)/F193,0)</f>
        <v>9.7841695779840102E-3</v>
      </c>
      <c r="I197" s="1">
        <f t="shared" si="203"/>
        <v>135224</v>
      </c>
      <c r="J197" s="1">
        <f t="shared" si="204"/>
        <v>122</v>
      </c>
      <c r="K197" s="2">
        <f t="shared" ref="K197:K230" si="211">IFERROR((I197-I193)/I193,0)</f>
        <v>1.4197748460598061E-2</v>
      </c>
      <c r="L197" s="3">
        <v>6820647</v>
      </c>
      <c r="M197" s="1">
        <f t="shared" si="208"/>
        <v>32965</v>
      </c>
      <c r="N197" s="2">
        <f t="shared" ref="N197:N230" si="212">IFERROR((L197-L193)/L193,0)</f>
        <v>2.5568207875285895E-2</v>
      </c>
      <c r="P197" s="13"/>
    </row>
    <row r="198" spans="2:16" ht="21" hidden="1" customHeight="1">
      <c r="B198" s="1" t="s">
        <v>37</v>
      </c>
      <c r="C198" s="12">
        <v>41369</v>
      </c>
      <c r="D198" s="1">
        <f t="shared" si="206"/>
        <v>372</v>
      </c>
      <c r="E198" s="2">
        <f t="shared" si="209"/>
        <v>2.8414458310545419E-2</v>
      </c>
      <c r="F198" s="12">
        <v>94054</v>
      </c>
      <c r="G198" s="1">
        <f t="shared" si="207"/>
        <v>-173</v>
      </c>
      <c r="H198" s="2">
        <f t="shared" si="210"/>
        <v>1.6187088666908052E-3</v>
      </c>
      <c r="I198" s="1">
        <f t="shared" si="203"/>
        <v>135423</v>
      </c>
      <c r="J198" s="1">
        <f t="shared" si="204"/>
        <v>199</v>
      </c>
      <c r="K198" s="2">
        <f t="shared" si="211"/>
        <v>9.654956459501372E-3</v>
      </c>
      <c r="L198" s="3">
        <v>6850180</v>
      </c>
      <c r="M198" s="1">
        <f t="shared" si="208"/>
        <v>29533</v>
      </c>
      <c r="N198" s="2">
        <f t="shared" si="212"/>
        <v>2.1626138505300312E-2</v>
      </c>
      <c r="P198" s="13"/>
    </row>
    <row r="199" spans="2:16" ht="21" hidden="1" customHeight="1">
      <c r="B199" s="1" t="s">
        <v>38</v>
      </c>
      <c r="C199" s="12">
        <v>41375</v>
      </c>
      <c r="D199" s="1">
        <f t="shared" si="206"/>
        <v>6</v>
      </c>
      <c r="E199" s="2">
        <f t="shared" si="209"/>
        <v>3.4763036138551959E-2</v>
      </c>
      <c r="F199" s="12">
        <v>94259</v>
      </c>
      <c r="G199" s="1">
        <f t="shared" si="207"/>
        <v>205</v>
      </c>
      <c r="H199" s="2">
        <f t="shared" si="210"/>
        <v>-1.8954234524238124E-3</v>
      </c>
      <c r="I199" s="1">
        <f t="shared" si="203"/>
        <v>135634</v>
      </c>
      <c r="J199" s="1">
        <f t="shared" si="204"/>
        <v>211</v>
      </c>
      <c r="K199" s="2">
        <f t="shared" si="211"/>
        <v>9.0088749693132877E-3</v>
      </c>
      <c r="L199" s="3">
        <v>6846829</v>
      </c>
      <c r="M199" s="1">
        <f t="shared" si="208"/>
        <v>-3351</v>
      </c>
      <c r="N199" s="2">
        <f t="shared" si="212"/>
        <v>1.7848698445686744E-2</v>
      </c>
      <c r="P199" s="13"/>
    </row>
    <row r="200" spans="2:16" ht="21" hidden="1" customHeight="1">
      <c r="B200" s="1" t="s">
        <v>39</v>
      </c>
      <c r="C200" s="12">
        <v>41003</v>
      </c>
      <c r="D200" s="1">
        <f t="shared" si="206"/>
        <v>-372</v>
      </c>
      <c r="E200" s="2">
        <f t="shared" si="209"/>
        <v>9.3046153846153851E-3</v>
      </c>
      <c r="F200" s="12">
        <v>94070</v>
      </c>
      <c r="G200" s="1">
        <f t="shared" si="207"/>
        <v>-189</v>
      </c>
      <c r="H200" s="2">
        <f t="shared" si="210"/>
        <v>-4.3079267969982115E-3</v>
      </c>
      <c r="I200" s="1">
        <f t="shared" si="203"/>
        <v>135073</v>
      </c>
      <c r="J200" s="1">
        <f t="shared" si="204"/>
        <v>-561</v>
      </c>
      <c r="K200" s="2">
        <f t="shared" si="211"/>
        <v>-2.1465263282556882E-4</v>
      </c>
      <c r="L200" s="3">
        <v>6886287</v>
      </c>
      <c r="M200" s="1">
        <f t="shared" si="208"/>
        <v>39458</v>
      </c>
      <c r="N200" s="2">
        <f t="shared" si="212"/>
        <v>1.4527050619047858E-2</v>
      </c>
      <c r="P200" s="13"/>
    </row>
    <row r="201" spans="2:16" ht="21" hidden="1" customHeight="1">
      <c r="B201" s="1" t="s">
        <v>41</v>
      </c>
      <c r="C201" s="12">
        <v>40553</v>
      </c>
      <c r="D201" s="1">
        <f t="shared" si="206"/>
        <v>-450</v>
      </c>
      <c r="E201" s="2">
        <f t="shared" si="209"/>
        <v>-1.0830060736151425E-2</v>
      </c>
      <c r="F201" s="12">
        <v>92743</v>
      </c>
      <c r="G201" s="1">
        <f t="shared" si="207"/>
        <v>-1327</v>
      </c>
      <c r="H201" s="2">
        <f t="shared" si="210"/>
        <v>-1.5749201396627294E-2</v>
      </c>
      <c r="I201" s="1">
        <f t="shared" si="203"/>
        <v>133296</v>
      </c>
      <c r="J201" s="1">
        <f t="shared" si="204"/>
        <v>-1777</v>
      </c>
      <c r="K201" s="2">
        <f t="shared" si="211"/>
        <v>-1.4257824054901497E-2</v>
      </c>
      <c r="L201" s="3">
        <v>6892168</v>
      </c>
      <c r="M201" s="1">
        <f t="shared" si="208"/>
        <v>5881</v>
      </c>
      <c r="N201" s="2">
        <f t="shared" si="212"/>
        <v>1.0485955364645026E-2</v>
      </c>
      <c r="P201" s="13"/>
    </row>
    <row r="202" spans="2:16" ht="21" hidden="1" customHeight="1">
      <c r="B202" s="1" t="s">
        <v>42</v>
      </c>
      <c r="C202" s="12">
        <v>39626</v>
      </c>
      <c r="D202" s="1">
        <f t="shared" si="206"/>
        <v>-927</v>
      </c>
      <c r="E202" s="2">
        <f t="shared" si="209"/>
        <v>-4.2132998138702894E-2</v>
      </c>
      <c r="F202" s="12">
        <v>91836</v>
      </c>
      <c r="G202" s="1">
        <f t="shared" si="207"/>
        <v>-907</v>
      </c>
      <c r="H202" s="2">
        <f t="shared" si="210"/>
        <v>-2.3582197461033023E-2</v>
      </c>
      <c r="I202" s="1">
        <f t="shared" si="203"/>
        <v>131462</v>
      </c>
      <c r="J202" s="1">
        <f t="shared" si="204"/>
        <v>-1834</v>
      </c>
      <c r="K202" s="2">
        <f t="shared" si="211"/>
        <v>-2.9249093580854063E-2</v>
      </c>
      <c r="L202" s="3">
        <v>6891554</v>
      </c>
      <c r="M202" s="1">
        <f t="shared" si="208"/>
        <v>-614</v>
      </c>
      <c r="N202" s="2">
        <f t="shared" si="212"/>
        <v>6.0398412888420447E-3</v>
      </c>
      <c r="P202" s="13"/>
    </row>
    <row r="203" spans="2:16" ht="21" hidden="1" customHeight="1">
      <c r="B203" s="1" t="s">
        <v>47</v>
      </c>
      <c r="C203" s="12">
        <v>38683</v>
      </c>
      <c r="D203" s="1">
        <f t="shared" si="206"/>
        <v>-943</v>
      </c>
      <c r="E203" s="2">
        <f t="shared" si="209"/>
        <v>-6.5063444108761331E-2</v>
      </c>
      <c r="F203" s="12">
        <v>91010</v>
      </c>
      <c r="G203" s="1">
        <f t="shared" si="207"/>
        <v>-826</v>
      </c>
      <c r="H203" s="2">
        <f t="shared" si="210"/>
        <v>-3.4468857085265064E-2</v>
      </c>
      <c r="I203" s="1">
        <f t="shared" si="203"/>
        <v>129693</v>
      </c>
      <c r="J203" s="1">
        <f t="shared" si="204"/>
        <v>-1769</v>
      </c>
      <c r="K203" s="2">
        <f t="shared" si="211"/>
        <v>-4.3801701638232299E-2</v>
      </c>
      <c r="L203" s="3">
        <v>6879973</v>
      </c>
      <c r="M203" s="1">
        <f t="shared" si="208"/>
        <v>-11581</v>
      </c>
      <c r="N203" s="2">
        <f t="shared" si="212"/>
        <v>4.8407810389305764E-3</v>
      </c>
      <c r="P203" s="10"/>
    </row>
    <row r="204" spans="2:16" ht="21" hidden="1" customHeight="1">
      <c r="B204" s="1" t="s">
        <v>49</v>
      </c>
      <c r="C204" s="12">
        <v>39050</v>
      </c>
      <c r="D204" s="1">
        <f t="shared" si="206"/>
        <v>367</v>
      </c>
      <c r="E204" s="2">
        <f t="shared" si="209"/>
        <v>-4.763066117113382E-2</v>
      </c>
      <c r="F204" s="12">
        <v>87901</v>
      </c>
      <c r="G204" s="1">
        <f t="shared" si="207"/>
        <v>-3109</v>
      </c>
      <c r="H204" s="2">
        <f t="shared" si="210"/>
        <v>-6.5578824279791642E-2</v>
      </c>
      <c r="I204" s="1">
        <f t="shared" si="203"/>
        <v>126951</v>
      </c>
      <c r="J204" s="1">
        <f t="shared" si="204"/>
        <v>-2742</v>
      </c>
      <c r="K204" s="2">
        <f t="shared" si="211"/>
        <v>-6.0130447979981197E-2</v>
      </c>
      <c r="L204" s="3">
        <v>6895615</v>
      </c>
      <c r="M204" s="1">
        <f t="shared" si="208"/>
        <v>15642</v>
      </c>
      <c r="N204" s="2">
        <f t="shared" si="212"/>
        <v>1.3545761307944325E-3</v>
      </c>
    </row>
    <row r="205" spans="2:16" ht="21" hidden="1" customHeight="1">
      <c r="B205" s="1" t="s">
        <v>51</v>
      </c>
      <c r="C205" s="12">
        <v>37031</v>
      </c>
      <c r="D205" s="1">
        <f t="shared" si="206"/>
        <v>-2019</v>
      </c>
      <c r="E205" s="2">
        <f t="shared" si="209"/>
        <v>-8.6849308312578602E-2</v>
      </c>
      <c r="F205" s="12">
        <v>87279</v>
      </c>
      <c r="G205" s="1">
        <f t="shared" si="207"/>
        <v>-622</v>
      </c>
      <c r="H205" s="2">
        <f t="shared" si="210"/>
        <v>-5.8915497665592009E-2</v>
      </c>
      <c r="I205" s="1">
        <f t="shared" si="203"/>
        <v>124310</v>
      </c>
      <c r="J205" s="1">
        <f t="shared" si="204"/>
        <v>-2641</v>
      </c>
      <c r="K205" s="2">
        <f t="shared" si="211"/>
        <v>-6.7413875885247873E-2</v>
      </c>
      <c r="L205" s="3">
        <v>6884598</v>
      </c>
      <c r="M205" s="1">
        <f t="shared" si="208"/>
        <v>-11017</v>
      </c>
      <c r="N205" s="2">
        <f t="shared" si="212"/>
        <v>-1.0983481540206216E-3</v>
      </c>
    </row>
    <row r="206" spans="2:16" ht="21" hidden="1" customHeight="1">
      <c r="B206" s="1" t="s">
        <v>53</v>
      </c>
      <c r="C206" s="12">
        <v>36249</v>
      </c>
      <c r="D206" s="1">
        <f t="shared" si="206"/>
        <v>-782</v>
      </c>
      <c r="E206" s="2">
        <f t="shared" si="209"/>
        <v>-8.5221824054913436E-2</v>
      </c>
      <c r="F206" s="12">
        <v>84918</v>
      </c>
      <c r="G206" s="1">
        <f t="shared" si="207"/>
        <v>-2361</v>
      </c>
      <c r="H206" s="2">
        <f t="shared" si="210"/>
        <v>-7.5329935972821116E-2</v>
      </c>
      <c r="I206" s="1">
        <f t="shared" si="203"/>
        <v>121167</v>
      </c>
      <c r="J206" s="1">
        <f t="shared" si="204"/>
        <v>-3143</v>
      </c>
      <c r="K206" s="2">
        <f t="shared" si="211"/>
        <v>-7.83116033530602E-2</v>
      </c>
      <c r="L206" s="3">
        <v>6871021</v>
      </c>
      <c r="M206" s="1">
        <f t="shared" si="208"/>
        <v>-13577</v>
      </c>
      <c r="N206" s="2">
        <f t="shared" si="212"/>
        <v>-2.9794441137659228E-3</v>
      </c>
    </row>
    <row r="207" spans="2:16" ht="21" hidden="1" customHeight="1">
      <c r="B207" s="1" t="s">
        <v>54</v>
      </c>
      <c r="C207" s="12">
        <v>35388</v>
      </c>
      <c r="D207" s="1">
        <f t="shared" si="206"/>
        <v>-861</v>
      </c>
      <c r="E207" s="2">
        <f t="shared" si="209"/>
        <v>-8.5179536230385447E-2</v>
      </c>
      <c r="F207" s="12">
        <v>81218</v>
      </c>
      <c r="G207" s="1">
        <f t="shared" si="207"/>
        <v>-3700</v>
      </c>
      <c r="H207" s="2">
        <f t="shared" si="210"/>
        <v>-0.10759257224480827</v>
      </c>
      <c r="I207" s="1">
        <f t="shared" si="203"/>
        <v>116606</v>
      </c>
      <c r="J207" s="1">
        <f t="shared" si="204"/>
        <v>-4561</v>
      </c>
      <c r="K207" s="2">
        <f t="shared" si="211"/>
        <v>-0.10090752777713523</v>
      </c>
      <c r="L207" s="3">
        <v>6836853</v>
      </c>
      <c r="M207" s="1">
        <f t="shared" si="208"/>
        <v>-34168</v>
      </c>
      <c r="N207" s="2">
        <f t="shared" si="212"/>
        <v>-6.2674664566270827E-3</v>
      </c>
    </row>
    <row r="208" spans="2:16" ht="21" hidden="1" customHeight="1">
      <c r="B208" s="1" t="s">
        <v>55</v>
      </c>
      <c r="C208" s="12">
        <v>34327</v>
      </c>
      <c r="D208" s="1">
        <f t="shared" si="206"/>
        <v>-1061</v>
      </c>
      <c r="E208" s="2">
        <f t="shared" si="209"/>
        <v>-0.12094750320102433</v>
      </c>
      <c r="F208" s="12">
        <v>79360</v>
      </c>
      <c r="G208" s="1">
        <f t="shared" si="207"/>
        <v>-1858</v>
      </c>
      <c r="H208" s="2">
        <f t="shared" si="210"/>
        <v>-9.716613007815611E-2</v>
      </c>
      <c r="I208" s="1">
        <f t="shared" si="203"/>
        <v>113687</v>
      </c>
      <c r="J208" s="1">
        <f t="shared" si="204"/>
        <v>-2919</v>
      </c>
      <c r="K208" s="2">
        <f t="shared" si="211"/>
        <v>-0.10448125654780191</v>
      </c>
      <c r="L208" s="3">
        <v>6801435</v>
      </c>
      <c r="M208" s="1">
        <f t="shared" si="208"/>
        <v>-35418</v>
      </c>
      <c r="N208" s="2">
        <f t="shared" si="212"/>
        <v>-1.3657955091750338E-2</v>
      </c>
    </row>
    <row r="209" spans="2:14" ht="1.8" hidden="1" customHeight="1">
      <c r="B209" s="1" t="s">
        <v>56</v>
      </c>
      <c r="C209" s="12">
        <v>33919</v>
      </c>
      <c r="D209" s="1">
        <f t="shared" si="206"/>
        <v>-408</v>
      </c>
      <c r="E209" s="2">
        <f t="shared" si="209"/>
        <v>-8.4037698144797598E-2</v>
      </c>
      <c r="F209" s="12">
        <v>76642</v>
      </c>
      <c r="G209" s="1">
        <f t="shared" si="207"/>
        <v>-2718</v>
      </c>
      <c r="H209" s="2">
        <f t="shared" si="210"/>
        <v>-0.12187353200655369</v>
      </c>
      <c r="I209" s="1">
        <f t="shared" si="203"/>
        <v>110561</v>
      </c>
      <c r="J209" s="1">
        <f t="shared" si="204"/>
        <v>-3126</v>
      </c>
      <c r="K209" s="2">
        <f t="shared" si="211"/>
        <v>-0.11060252594320651</v>
      </c>
      <c r="L209" s="3">
        <v>6758570</v>
      </c>
      <c r="M209" s="1">
        <f t="shared" si="208"/>
        <v>-42865</v>
      </c>
      <c r="N209" s="2">
        <f t="shared" si="212"/>
        <v>-1.8305789241434285E-2</v>
      </c>
    </row>
    <row r="210" spans="2:14" ht="21" hidden="1" customHeight="1">
      <c r="B210" s="1" t="s">
        <v>57</v>
      </c>
      <c r="C210" s="12">
        <v>33799</v>
      </c>
      <c r="D210" s="1">
        <f t="shared" si="206"/>
        <v>-120</v>
      </c>
      <c r="E210" s="2">
        <f t="shared" si="209"/>
        <v>-6.7588071395072974E-2</v>
      </c>
      <c r="F210" s="12">
        <v>72500</v>
      </c>
      <c r="G210" s="1">
        <f t="shared" si="207"/>
        <v>-4142</v>
      </c>
      <c r="H210" s="2">
        <f t="shared" si="210"/>
        <v>-0.14623519159659906</v>
      </c>
      <c r="I210" s="1">
        <f t="shared" si="203"/>
        <v>106299</v>
      </c>
      <c r="J210" s="1">
        <f t="shared" si="204"/>
        <v>-4262</v>
      </c>
      <c r="K210" s="2">
        <f t="shared" si="211"/>
        <v>-0.12270667756072198</v>
      </c>
      <c r="L210" s="3">
        <v>6722428</v>
      </c>
      <c r="M210" s="1">
        <f t="shared" si="208"/>
        <v>-36142</v>
      </c>
      <c r="N210" s="2">
        <f t="shared" si="212"/>
        <v>-2.1626043640384739E-2</v>
      </c>
    </row>
    <row r="211" spans="2:14" ht="0.6" hidden="1" customHeight="1">
      <c r="B211" s="1" t="s">
        <v>58</v>
      </c>
      <c r="C211" s="12">
        <v>33128</v>
      </c>
      <c r="D211" s="1">
        <f t="shared" si="206"/>
        <v>-671</v>
      </c>
      <c r="E211" s="2">
        <f t="shared" si="209"/>
        <v>-6.3863456538939753E-2</v>
      </c>
      <c r="F211" s="12">
        <v>68549</v>
      </c>
      <c r="G211" s="1">
        <f t="shared" si="207"/>
        <v>-3951</v>
      </c>
      <c r="H211" s="2">
        <f t="shared" si="210"/>
        <v>-0.15598758895811274</v>
      </c>
      <c r="I211" s="1">
        <f t="shared" si="203"/>
        <v>101677</v>
      </c>
      <c r="J211" s="1">
        <f t="shared" si="204"/>
        <v>-4622</v>
      </c>
      <c r="K211" s="2">
        <f t="shared" si="211"/>
        <v>-0.12802943244772996</v>
      </c>
      <c r="L211" s="3">
        <v>6675425</v>
      </c>
      <c r="M211" s="1">
        <f t="shared" si="208"/>
        <v>-47003</v>
      </c>
      <c r="N211" s="2">
        <f t="shared" si="212"/>
        <v>-2.3611448132642314E-2</v>
      </c>
    </row>
    <row r="212" spans="2:14" ht="22.2" hidden="1" customHeight="1">
      <c r="B212" s="1" t="s">
        <v>59</v>
      </c>
      <c r="C212" s="12">
        <v>32708</v>
      </c>
      <c r="D212" s="1">
        <f t="shared" si="206"/>
        <v>-420</v>
      </c>
      <c r="E212" s="2">
        <f t="shared" si="209"/>
        <v>-4.7164039968537887E-2</v>
      </c>
      <c r="F212" s="12">
        <v>65715</v>
      </c>
      <c r="G212" s="1">
        <f t="shared" si="207"/>
        <v>-2834</v>
      </c>
      <c r="H212" s="2">
        <f t="shared" si="210"/>
        <v>-0.17193800403225806</v>
      </c>
      <c r="I212" s="1">
        <f t="shared" si="203"/>
        <v>98423</v>
      </c>
      <c r="J212" s="1">
        <f t="shared" si="204"/>
        <v>-3254</v>
      </c>
      <c r="K212" s="2">
        <f t="shared" si="211"/>
        <v>-0.13426337224132925</v>
      </c>
      <c r="L212" s="3">
        <v>6639530</v>
      </c>
      <c r="M212" s="1">
        <f t="shared" si="208"/>
        <v>-35895</v>
      </c>
      <c r="N212" s="2">
        <f t="shared" si="212"/>
        <v>-2.3804535366433701E-2</v>
      </c>
    </row>
    <row r="213" spans="2:14" ht="21" hidden="1" customHeight="1">
      <c r="B213" s="1" t="s">
        <v>60</v>
      </c>
      <c r="C213" s="12">
        <v>32669</v>
      </c>
      <c r="D213" s="1">
        <f t="shared" si="206"/>
        <v>-39</v>
      </c>
      <c r="E213" s="2">
        <f t="shared" si="209"/>
        <v>-3.6852501547805068E-2</v>
      </c>
      <c r="F213" s="12">
        <v>61882</v>
      </c>
      <c r="G213" s="1">
        <f t="shared" si="207"/>
        <v>-3833</v>
      </c>
      <c r="H213" s="2">
        <f t="shared" si="210"/>
        <v>-0.19258370084287987</v>
      </c>
      <c r="I213" s="1">
        <f t="shared" si="203"/>
        <v>94551</v>
      </c>
      <c r="J213" s="1">
        <f t="shared" si="204"/>
        <v>-3872</v>
      </c>
      <c r="K213" s="2">
        <f t="shared" si="211"/>
        <v>-0.14480693915576018</v>
      </c>
      <c r="L213" s="3">
        <v>6613581</v>
      </c>
      <c r="M213" s="1">
        <f t="shared" si="208"/>
        <v>-25949</v>
      </c>
      <c r="N213" s="2">
        <f t="shared" si="212"/>
        <v>-2.1452614976244976E-2</v>
      </c>
    </row>
    <row r="214" spans="2:14" ht="21" hidden="1" customHeight="1">
      <c r="B214" s="1" t="s">
        <v>61</v>
      </c>
      <c r="C214" s="12">
        <v>32473</v>
      </c>
      <c r="D214" s="1">
        <f t="shared" si="206"/>
        <v>-196</v>
      </c>
      <c r="E214" s="2">
        <f t="shared" si="209"/>
        <v>-3.9231929938755586E-2</v>
      </c>
      <c r="F214" s="12">
        <v>58184</v>
      </c>
      <c r="G214" s="1">
        <f t="shared" si="207"/>
        <v>-3698</v>
      </c>
      <c r="H214" s="2">
        <f t="shared" si="210"/>
        <v>-0.19746206896551724</v>
      </c>
      <c r="I214" s="1">
        <f t="shared" si="203"/>
        <v>90657</v>
      </c>
      <c r="J214" s="1">
        <f t="shared" si="204"/>
        <v>-3894</v>
      </c>
      <c r="K214" s="2">
        <f t="shared" si="211"/>
        <v>-0.1471509609685886</v>
      </c>
      <c r="L214" s="3">
        <v>6582701</v>
      </c>
      <c r="M214" s="1">
        <f t="shared" si="208"/>
        <v>-30880</v>
      </c>
      <c r="N214" s="2">
        <f t="shared" si="212"/>
        <v>-2.0785198443181541E-2</v>
      </c>
    </row>
    <row r="215" spans="2:14" ht="21" hidden="1" customHeight="1">
      <c r="B215" s="1" t="s">
        <v>62</v>
      </c>
      <c r="C215" s="12">
        <v>31585</v>
      </c>
      <c r="D215" s="1">
        <f t="shared" si="206"/>
        <v>-888</v>
      </c>
      <c r="E215" s="2">
        <f t="shared" si="209"/>
        <v>-4.6576913788939869E-2</v>
      </c>
      <c r="F215" s="12">
        <v>54729</v>
      </c>
      <c r="G215" s="1">
        <f t="shared" si="207"/>
        <v>-3455</v>
      </c>
      <c r="H215" s="2">
        <f t="shared" si="210"/>
        <v>-0.20160760915549461</v>
      </c>
      <c r="I215" s="1">
        <f t="shared" si="203"/>
        <v>86314</v>
      </c>
      <c r="J215" s="1">
        <f t="shared" si="204"/>
        <v>-4343</v>
      </c>
      <c r="K215" s="2">
        <f t="shared" si="211"/>
        <v>-0.15109611809947185</v>
      </c>
      <c r="L215" s="3">
        <v>6532280</v>
      </c>
      <c r="M215" s="1">
        <f t="shared" si="208"/>
        <v>-50421</v>
      </c>
      <c r="N215" s="2">
        <f t="shared" si="212"/>
        <v>-2.1443578498747271E-2</v>
      </c>
    </row>
    <row r="216" spans="2:14" ht="0.6" customHeight="1">
      <c r="B216" s="1" t="s">
        <v>63</v>
      </c>
      <c r="C216" s="12">
        <v>30361</v>
      </c>
      <c r="D216" s="1">
        <f t="shared" si="206"/>
        <v>-1224</v>
      </c>
      <c r="E216" s="2">
        <f t="shared" si="209"/>
        <v>-7.1756145285557044E-2</v>
      </c>
      <c r="F216" s="12">
        <v>51253</v>
      </c>
      <c r="G216" s="1">
        <f t="shared" si="207"/>
        <v>-3476</v>
      </c>
      <c r="H216" s="2">
        <f t="shared" si="210"/>
        <v>-0.22007152096172869</v>
      </c>
      <c r="I216" s="1">
        <f t="shared" si="203"/>
        <v>81614</v>
      </c>
      <c r="J216" s="1">
        <f t="shared" si="204"/>
        <v>-4700</v>
      </c>
      <c r="K216" s="2">
        <f t="shared" si="211"/>
        <v>-0.17078325188218202</v>
      </c>
      <c r="L216" s="33">
        <v>6516782</v>
      </c>
      <c r="M216" s="1">
        <f t="shared" si="208"/>
        <v>-15498</v>
      </c>
      <c r="N216" s="2">
        <f t="shared" si="212"/>
        <v>-1.8487453178161709E-2</v>
      </c>
    </row>
    <row r="217" spans="2:14" ht="21" customHeight="1">
      <c r="B217" s="1" t="s">
        <v>64</v>
      </c>
      <c r="C217" s="12">
        <v>30659</v>
      </c>
      <c r="D217" s="1">
        <f t="shared" si="206"/>
        <v>298</v>
      </c>
      <c r="E217" s="2">
        <f t="shared" si="209"/>
        <v>-6.1526217515075456E-2</v>
      </c>
      <c r="F217" s="12">
        <v>49186</v>
      </c>
      <c r="G217" s="1">
        <f t="shared" si="207"/>
        <v>-2067</v>
      </c>
      <c r="H217" s="2">
        <f t="shared" si="210"/>
        <v>-0.20516466823955271</v>
      </c>
      <c r="I217" s="1">
        <f t="shared" si="203"/>
        <v>79845</v>
      </c>
      <c r="J217" s="1">
        <f t="shared" si="204"/>
        <v>-1769</v>
      </c>
      <c r="K217" s="2">
        <f t="shared" si="211"/>
        <v>-0.15553510803693246</v>
      </c>
      <c r="L217" s="33">
        <v>6481062</v>
      </c>
      <c r="M217" s="1">
        <f t="shared" si="208"/>
        <v>-35720</v>
      </c>
      <c r="N217" s="2">
        <f t="shared" si="212"/>
        <v>-2.003740484920348E-2</v>
      </c>
    </row>
    <row r="218" spans="2:14" ht="21" customHeight="1">
      <c r="B218" s="1" t="s">
        <v>65</v>
      </c>
      <c r="C218" s="12">
        <v>30840</v>
      </c>
      <c r="D218" s="1">
        <f t="shared" si="206"/>
        <v>181</v>
      </c>
      <c r="E218" s="2">
        <f t="shared" si="209"/>
        <v>-5.0287931512333323E-2</v>
      </c>
      <c r="F218" s="12">
        <v>46739</v>
      </c>
      <c r="G218" s="1">
        <f t="shared" si="207"/>
        <v>-2447</v>
      </c>
      <c r="H218" s="2">
        <f t="shared" si="210"/>
        <v>-0.19670356111645812</v>
      </c>
      <c r="I218" s="1">
        <f t="shared" si="203"/>
        <v>77579</v>
      </c>
      <c r="J218" s="1">
        <f t="shared" si="204"/>
        <v>-2266</v>
      </c>
      <c r="K218" s="2">
        <f t="shared" si="211"/>
        <v>-0.14425802751028602</v>
      </c>
      <c r="L218" s="33">
        <v>6456054</v>
      </c>
      <c r="M218" s="1">
        <f t="shared" si="208"/>
        <v>-25008</v>
      </c>
      <c r="N218" s="2">
        <f t="shared" si="212"/>
        <v>-1.9239366940713241E-2</v>
      </c>
    </row>
    <row r="219" spans="2:14" ht="21" customHeight="1">
      <c r="B219" s="1" t="s">
        <v>66</v>
      </c>
      <c r="C219" s="12">
        <v>30416</v>
      </c>
      <c r="D219" s="1">
        <f t="shared" si="206"/>
        <v>-424</v>
      </c>
      <c r="E219" s="2">
        <f t="shared" si="209"/>
        <v>-3.7011239512426783E-2</v>
      </c>
      <c r="F219" s="12">
        <v>44879</v>
      </c>
      <c r="G219" s="1">
        <f t="shared" si="207"/>
        <v>-1860</v>
      </c>
      <c r="H219" s="2">
        <f t="shared" si="210"/>
        <v>-0.17997770834475324</v>
      </c>
      <c r="I219" s="1">
        <f t="shared" ref="I219" si="213">C219+F219</f>
        <v>75295</v>
      </c>
      <c r="J219" s="1">
        <f t="shared" si="204"/>
        <v>-2284</v>
      </c>
      <c r="K219" s="2">
        <f t="shared" si="211"/>
        <v>-0.12766179298839123</v>
      </c>
      <c r="L219" s="33">
        <v>6401091</v>
      </c>
      <c r="M219" s="1">
        <f t="shared" si="208"/>
        <v>-54963</v>
      </c>
      <c r="N219" s="2">
        <f t="shared" si="212"/>
        <v>-2.0083186881150225E-2</v>
      </c>
    </row>
    <row r="220" spans="2:14" ht="21" customHeight="1">
      <c r="B220" s="1" t="s">
        <v>67</v>
      </c>
      <c r="C220" s="12">
        <v>29719</v>
      </c>
      <c r="D220" s="1">
        <f t="shared" si="206"/>
        <v>-697</v>
      </c>
      <c r="E220" s="2">
        <f t="shared" si="209"/>
        <v>-2.114554856559402E-2</v>
      </c>
      <c r="F220" s="12">
        <v>42886</v>
      </c>
      <c r="G220" s="1">
        <f t="shared" si="207"/>
        <v>-1993</v>
      </c>
      <c r="H220" s="2">
        <f t="shared" si="210"/>
        <v>-0.16324898054748016</v>
      </c>
      <c r="I220" s="1">
        <f t="shared" ref="I220:I225" si="214">C220+F220</f>
        <v>72605</v>
      </c>
      <c r="J220" s="1">
        <f t="shared" si="204"/>
        <v>-2690</v>
      </c>
      <c r="K220" s="2">
        <f t="shared" si="211"/>
        <v>-0.11038547308059891</v>
      </c>
      <c r="L220" s="33">
        <v>6378023</v>
      </c>
      <c r="M220" s="1">
        <f t="shared" si="208"/>
        <v>-23068</v>
      </c>
      <c r="N220" s="2">
        <f t="shared" si="212"/>
        <v>-2.1292564336201518E-2</v>
      </c>
    </row>
    <row r="221" spans="2:14" ht="21" customHeight="1">
      <c r="B221" s="1" t="s">
        <v>68</v>
      </c>
      <c r="C221" s="12">
        <v>29978</v>
      </c>
      <c r="D221" s="1">
        <f t="shared" si="206"/>
        <v>259</v>
      </c>
      <c r="E221" s="2">
        <f t="shared" si="209"/>
        <v>-2.2212074757819888E-2</v>
      </c>
      <c r="F221" s="12">
        <v>40651</v>
      </c>
      <c r="G221" s="1">
        <f t="shared" si="207"/>
        <v>-2235</v>
      </c>
      <c r="H221" s="2">
        <f t="shared" si="210"/>
        <v>-0.17352498678485748</v>
      </c>
      <c r="I221" s="1">
        <f t="shared" si="214"/>
        <v>70629</v>
      </c>
      <c r="J221" s="1">
        <f t="shared" si="204"/>
        <v>-1976</v>
      </c>
      <c r="K221" s="2">
        <f t="shared" si="211"/>
        <v>-0.11542363328949841</v>
      </c>
      <c r="L221" s="33">
        <v>6346072</v>
      </c>
      <c r="M221" s="1">
        <f t="shared" si="208"/>
        <v>-31951</v>
      </c>
      <c r="N221" s="2">
        <f t="shared" si="212"/>
        <v>-2.0828376583961087E-2</v>
      </c>
    </row>
    <row r="222" spans="2:14" ht="21" customHeight="1">
      <c r="B222" s="1" t="s">
        <v>69</v>
      </c>
      <c r="C222" s="12">
        <v>29934</v>
      </c>
      <c r="D222" s="1">
        <f t="shared" si="206"/>
        <v>-44</v>
      </c>
      <c r="E222" s="2">
        <f t="shared" si="209"/>
        <v>-2.9377431906614786E-2</v>
      </c>
      <c r="F222" s="12">
        <v>38901</v>
      </c>
      <c r="G222" s="1">
        <f t="shared" si="207"/>
        <v>-1750</v>
      </c>
      <c r="H222" s="2">
        <f t="shared" si="210"/>
        <v>-0.16769721217826655</v>
      </c>
      <c r="I222" s="1">
        <f t="shared" si="214"/>
        <v>68835</v>
      </c>
      <c r="J222" s="1">
        <f t="shared" si="204"/>
        <v>-1794</v>
      </c>
      <c r="K222" s="2">
        <f t="shared" si="211"/>
        <v>-0.11271091403601489</v>
      </c>
      <c r="L222" s="33">
        <v>6319509</v>
      </c>
      <c r="M222" s="1">
        <f t="shared" si="208"/>
        <v>-26563</v>
      </c>
      <c r="N222" s="2">
        <f t="shared" si="212"/>
        <v>-2.1149916032300844E-2</v>
      </c>
    </row>
    <row r="223" spans="2:14" ht="21" customHeight="1">
      <c r="B223" s="1" t="s">
        <v>70</v>
      </c>
      <c r="C223" s="12">
        <v>29726</v>
      </c>
      <c r="D223" s="1">
        <f t="shared" si="206"/>
        <v>-208</v>
      </c>
      <c r="E223" s="2">
        <f t="shared" si="209"/>
        <v>-2.2685428721725409E-2</v>
      </c>
      <c r="F223" s="12">
        <v>37310</v>
      </c>
      <c r="G223" s="1">
        <f t="shared" si="207"/>
        <v>-1591</v>
      </c>
      <c r="H223" s="2">
        <f t="shared" si="210"/>
        <v>-0.16865349049666883</v>
      </c>
      <c r="I223" s="1">
        <f t="shared" si="214"/>
        <v>67036</v>
      </c>
      <c r="J223" s="1">
        <f t="shared" si="204"/>
        <v>-1799</v>
      </c>
      <c r="K223" s="2">
        <f t="shared" si="211"/>
        <v>-0.10968855833720699</v>
      </c>
      <c r="L223" s="33">
        <v>6271301</v>
      </c>
      <c r="M223" s="1">
        <f t="shared" si="208"/>
        <v>-48208</v>
      </c>
      <c r="N223" s="2">
        <f t="shared" si="212"/>
        <v>-2.0276231036240541E-2</v>
      </c>
    </row>
    <row r="224" spans="2:14" ht="21" customHeight="1">
      <c r="B224" s="1" t="s">
        <v>71</v>
      </c>
      <c r="C224" s="12">
        <v>29732</v>
      </c>
      <c r="D224" s="1">
        <f t="shared" si="206"/>
        <v>6</v>
      </c>
      <c r="E224" s="2">
        <f t="shared" si="209"/>
        <v>4.374305999528921E-4</v>
      </c>
      <c r="F224" s="12">
        <v>35636</v>
      </c>
      <c r="G224" s="1">
        <f t="shared" si="207"/>
        <v>-1674</v>
      </c>
      <c r="H224" s="2">
        <f t="shared" si="210"/>
        <v>-0.16905283775591101</v>
      </c>
      <c r="I224" s="1">
        <f t="shared" si="214"/>
        <v>65368</v>
      </c>
      <c r="J224" s="1">
        <f t="shared" si="204"/>
        <v>-1668</v>
      </c>
      <c r="K224" s="2">
        <f t="shared" si="211"/>
        <v>-9.9676330831209969E-2</v>
      </c>
      <c r="L224" s="33">
        <v>6256456</v>
      </c>
      <c r="M224" s="1">
        <f t="shared" si="208"/>
        <v>-14845</v>
      </c>
      <c r="N224" s="2">
        <f t="shared" si="212"/>
        <v>-1.9060295016182914E-2</v>
      </c>
    </row>
    <row r="225" spans="2:14" ht="21" customHeight="1">
      <c r="B225" s="1" t="s">
        <v>72</v>
      </c>
      <c r="C225" s="12">
        <v>29742</v>
      </c>
      <c r="D225" s="1">
        <f t="shared" si="206"/>
        <v>10</v>
      </c>
      <c r="E225" s="2">
        <f t="shared" si="209"/>
        <v>-7.8724397891787312E-3</v>
      </c>
      <c r="F225" s="12">
        <v>33860</v>
      </c>
      <c r="G225" s="1">
        <f t="shared" si="207"/>
        <v>-1776</v>
      </c>
      <c r="H225" s="2">
        <f t="shared" si="210"/>
        <v>-0.16705616098004969</v>
      </c>
      <c r="I225" s="1">
        <f t="shared" si="214"/>
        <v>63602</v>
      </c>
      <c r="J225" s="1">
        <f t="shared" si="204"/>
        <v>-1766</v>
      </c>
      <c r="K225" s="2">
        <f t="shared" si="211"/>
        <v>-9.9491710204023837E-2</v>
      </c>
      <c r="L225" s="33">
        <v>6222369</v>
      </c>
      <c r="M225" s="1">
        <f t="shared" si="208"/>
        <v>-34087</v>
      </c>
      <c r="N225" s="2">
        <f t="shared" si="212"/>
        <v>-1.9492845338029571E-2</v>
      </c>
    </row>
    <row r="226" spans="2:14" ht="21" customHeight="1">
      <c r="B226" s="1" t="s">
        <v>73</v>
      </c>
      <c r="C226" s="12">
        <v>29721</v>
      </c>
      <c r="D226" s="1">
        <f t="shared" si="206"/>
        <v>-21</v>
      </c>
      <c r="E226" s="2">
        <f t="shared" si="209"/>
        <v>-7.1156544397674888E-3</v>
      </c>
      <c r="F226" s="12">
        <v>32536</v>
      </c>
      <c r="G226" s="1">
        <f t="shared" si="207"/>
        <v>-1324</v>
      </c>
      <c r="H226" s="2">
        <f t="shared" si="210"/>
        <v>-0.16362047248142722</v>
      </c>
      <c r="I226" s="1">
        <f t="shared" ref="I226" si="215">C226+F226</f>
        <v>62257</v>
      </c>
      <c r="J226" s="1">
        <f t="shared" si="204"/>
        <v>-1345</v>
      </c>
      <c r="K226" s="2">
        <f t="shared" si="211"/>
        <v>-9.5561850802644011E-2</v>
      </c>
      <c r="L226" s="33">
        <v>6167009</v>
      </c>
      <c r="M226" s="1">
        <f t="shared" si="208"/>
        <v>-55360</v>
      </c>
      <c r="N226" s="2">
        <f t="shared" si="212"/>
        <v>-2.4131621618071912E-2</v>
      </c>
    </row>
    <row r="227" spans="2:14" ht="21" customHeight="1">
      <c r="B227" s="1" t="s">
        <v>74</v>
      </c>
      <c r="C227" s="12">
        <v>29441</v>
      </c>
      <c r="D227" s="1">
        <f t="shared" si="206"/>
        <v>-280</v>
      </c>
      <c r="E227" s="2">
        <f t="shared" si="209"/>
        <v>-9.5875664401534003E-3</v>
      </c>
      <c r="F227" s="12">
        <v>31463</v>
      </c>
      <c r="G227" s="1">
        <f t="shared" si="207"/>
        <v>-1073</v>
      </c>
      <c r="H227" s="2">
        <f t="shared" si="210"/>
        <v>-0.15671401768962745</v>
      </c>
      <c r="I227" s="1">
        <f t="shared" ref="I227" si="216">C227+F227</f>
        <v>60904</v>
      </c>
      <c r="J227" s="1">
        <f t="shared" si="204"/>
        <v>-1353</v>
      </c>
      <c r="K227" s="2">
        <f t="shared" si="211"/>
        <v>-9.1473238260039377E-2</v>
      </c>
      <c r="L227" s="33">
        <v>6126643</v>
      </c>
      <c r="M227" s="1">
        <f t="shared" si="208"/>
        <v>-40366</v>
      </c>
      <c r="N227" s="2">
        <f t="shared" si="212"/>
        <v>-2.3066665114622947E-2</v>
      </c>
    </row>
    <row r="228" spans="2:14" ht="21" customHeight="1">
      <c r="B228" s="1" t="s">
        <v>75</v>
      </c>
      <c r="C228" s="12">
        <v>29383</v>
      </c>
      <c r="D228" s="1">
        <f t="shared" si="206"/>
        <v>-58</v>
      </c>
      <c r="E228" s="2">
        <f t="shared" si="209"/>
        <v>-1.1738194537871654E-2</v>
      </c>
      <c r="F228" s="12">
        <v>30431</v>
      </c>
      <c r="G228" s="1">
        <f t="shared" si="207"/>
        <v>-1032</v>
      </c>
      <c r="H228" s="2">
        <f t="shared" si="210"/>
        <v>-0.14606016387922327</v>
      </c>
      <c r="I228" s="1">
        <f t="shared" ref="I228" si="217">C228+F228</f>
        <v>59814</v>
      </c>
      <c r="J228" s="1">
        <f t="shared" si="204"/>
        <v>-1090</v>
      </c>
      <c r="K228" s="2">
        <f t="shared" si="211"/>
        <v>-8.4965120548280509E-2</v>
      </c>
      <c r="L228" s="33">
        <v>6112259</v>
      </c>
      <c r="M228" s="1">
        <f t="shared" si="208"/>
        <v>-14384</v>
      </c>
      <c r="N228" s="2">
        <f t="shared" si="212"/>
        <v>-2.3047712634756801E-2</v>
      </c>
    </row>
    <row r="229" spans="2:14" ht="21" customHeight="1">
      <c r="B229" s="1" t="s">
        <v>76</v>
      </c>
      <c r="C229" s="12">
        <v>29427</v>
      </c>
      <c r="D229" s="1">
        <f t="shared" si="206"/>
        <v>44</v>
      </c>
      <c r="E229" s="2">
        <f t="shared" si="209"/>
        <v>-1.0591083316522089E-2</v>
      </c>
      <c r="F229" s="39">
        <v>29525</v>
      </c>
      <c r="G229" s="1">
        <f t="shared" si="207"/>
        <v>-906</v>
      </c>
      <c r="H229" s="2">
        <f t="shared" si="210"/>
        <v>-0.12802717070289427</v>
      </c>
      <c r="I229" s="31">
        <f t="shared" ref="I229" si="218">C229+F229</f>
        <v>58952</v>
      </c>
      <c r="J229" s="1">
        <f t="shared" si="204"/>
        <v>-862</v>
      </c>
      <c r="K229" s="2">
        <f t="shared" si="211"/>
        <v>-7.3110908461998053E-2</v>
      </c>
      <c r="L229" s="32">
        <v>6082118</v>
      </c>
      <c r="M229" s="1">
        <f t="shared" si="208"/>
        <v>-30141</v>
      </c>
      <c r="N229" s="2">
        <f t="shared" si="212"/>
        <v>-2.2539807587753154E-2</v>
      </c>
    </row>
    <row r="230" spans="2:14" ht="21" customHeight="1">
      <c r="B230" s="1" t="s">
        <v>77</v>
      </c>
      <c r="C230" s="12">
        <v>29658</v>
      </c>
      <c r="D230" s="1">
        <f t="shared" ref="D230" si="219">C230-C229</f>
        <v>231</v>
      </c>
      <c r="E230" s="2">
        <f t="shared" si="209"/>
        <v>-2.119713334006258E-3</v>
      </c>
      <c r="F230" s="12">
        <v>28558</v>
      </c>
      <c r="G230" s="1">
        <f t="shared" ref="G230" si="220">F230-F229</f>
        <v>-967</v>
      </c>
      <c r="H230" s="2">
        <f t="shared" si="210"/>
        <v>-0.12226456847799361</v>
      </c>
      <c r="I230" s="1">
        <f t="shared" ref="I230" si="221">C230+F230</f>
        <v>58216</v>
      </c>
      <c r="J230" s="1">
        <f t="shared" ref="J230" si="222">I230-I229</f>
        <v>-736</v>
      </c>
      <c r="K230" s="2">
        <f t="shared" si="211"/>
        <v>-6.4908363718136117E-2</v>
      </c>
      <c r="L230" s="32">
        <v>6048381</v>
      </c>
      <c r="M230" s="1">
        <f t="shared" ref="M230" si="223">L230-L229</f>
        <v>-33737</v>
      </c>
      <c r="N230" s="2">
        <f t="shared" si="212"/>
        <v>-1.9235905120294133E-2</v>
      </c>
    </row>
    <row r="231" spans="2:14" ht="21" customHeight="1">
      <c r="B231" s="1" t="s">
        <v>79</v>
      </c>
      <c r="C231" s="12">
        <v>29496</v>
      </c>
      <c r="D231" s="1">
        <f t="shared" ref="D231" si="224">C231-C230</f>
        <v>-162</v>
      </c>
      <c r="E231" s="2">
        <f t="shared" ref="E231" si="225">IFERROR((C231-C227)/C227,0)</f>
        <v>1.8681430657926021E-3</v>
      </c>
      <c r="F231" s="12">
        <v>27504</v>
      </c>
      <c r="G231" s="1">
        <f t="shared" ref="G231" si="226">F231-F230</f>
        <v>-1054</v>
      </c>
      <c r="H231" s="2">
        <f t="shared" ref="H231" si="227">IFERROR((F231-F227)/F227,0)</f>
        <v>-0.12583034039983473</v>
      </c>
      <c r="I231" s="1">
        <f t="shared" ref="I231" si="228">C231+F231</f>
        <v>57000</v>
      </c>
      <c r="J231" s="1">
        <f t="shared" ref="J231" si="229">I231-I230</f>
        <v>-1216</v>
      </c>
      <c r="K231" s="2">
        <f t="shared" ref="K231" si="230">IFERROR((I231-I227)/I227,0)</f>
        <v>-6.4100880073558381E-2</v>
      </c>
      <c r="L231" s="33">
        <v>6008792</v>
      </c>
      <c r="M231" s="1">
        <f t="shared" ref="M231" si="231">L231-L230</f>
        <v>-39589</v>
      </c>
      <c r="N231" s="2">
        <f t="shared" ref="N231" si="232">IFERROR((L231-L227)/L227,0)</f>
        <v>-1.9235819681349148E-2</v>
      </c>
    </row>
    <row r="232" spans="2:14" ht="21" customHeight="1">
      <c r="B232" s="15" t="s">
        <v>78</v>
      </c>
      <c r="C232" s="14"/>
      <c r="D232" s="15"/>
      <c r="E232" s="16"/>
      <c r="F232" s="14"/>
      <c r="G232" s="15"/>
      <c r="H232" s="16"/>
      <c r="I232" s="15"/>
      <c r="J232" s="15"/>
      <c r="K232" s="16"/>
      <c r="L232" s="35"/>
      <c r="M232" s="15"/>
      <c r="N232" s="16"/>
    </row>
    <row r="233" spans="2:14" ht="21" customHeight="1">
      <c r="B233" s="15"/>
      <c r="C233" s="14"/>
      <c r="D233" s="15"/>
      <c r="E233" s="16"/>
      <c r="F233" s="21"/>
      <c r="G233" s="15"/>
      <c r="H233" s="16"/>
      <c r="I233" s="15"/>
      <c r="J233" s="15"/>
      <c r="K233" s="16"/>
      <c r="L233" s="13"/>
      <c r="M233" s="15"/>
      <c r="N233" s="16"/>
    </row>
    <row r="234" spans="2:14" ht="21" customHeight="1">
      <c r="B234" s="49" t="s">
        <v>22</v>
      </c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</row>
    <row r="235" spans="2:14" ht="21" customHeight="1">
      <c r="B235" s="40" t="s">
        <v>5</v>
      </c>
      <c r="C235" s="43" t="s">
        <v>14</v>
      </c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5"/>
    </row>
    <row r="236" spans="2:14" ht="21" customHeight="1">
      <c r="B236" s="41"/>
      <c r="C236" s="43" t="s">
        <v>0</v>
      </c>
      <c r="D236" s="46"/>
      <c r="E236" s="46"/>
      <c r="F236" s="43" t="s">
        <v>3</v>
      </c>
      <c r="G236" s="46"/>
      <c r="H236" s="46"/>
      <c r="I236" s="43" t="s">
        <v>4</v>
      </c>
      <c r="J236" s="46"/>
      <c r="K236" s="46"/>
      <c r="L236" s="43" t="s">
        <v>2</v>
      </c>
      <c r="M236" s="46"/>
      <c r="N236" s="47"/>
    </row>
    <row r="237" spans="2:14" ht="19.8" customHeight="1">
      <c r="B237" s="42"/>
      <c r="C237" s="5" t="s">
        <v>12</v>
      </c>
      <c r="D237" s="5" t="s">
        <v>6</v>
      </c>
      <c r="E237" s="6" t="s">
        <v>1</v>
      </c>
      <c r="F237" s="5" t="s">
        <v>12</v>
      </c>
      <c r="G237" s="5" t="s">
        <v>6</v>
      </c>
      <c r="H237" s="6" t="s">
        <v>1</v>
      </c>
      <c r="I237" s="5" t="s">
        <v>48</v>
      </c>
      <c r="J237" s="5" t="s">
        <v>6</v>
      </c>
      <c r="K237" s="6" t="s">
        <v>1</v>
      </c>
      <c r="L237" s="5" t="s">
        <v>12</v>
      </c>
      <c r="M237" s="5" t="s">
        <v>6</v>
      </c>
      <c r="N237" s="6" t="s">
        <v>1</v>
      </c>
    </row>
    <row r="238" spans="2:14" ht="21" hidden="1" customHeight="1">
      <c r="B238" s="1" t="s">
        <v>18</v>
      </c>
      <c r="C238" s="9">
        <v>7</v>
      </c>
      <c r="D238" s="8" t="s">
        <v>44</v>
      </c>
      <c r="E238" s="7" t="s">
        <v>45</v>
      </c>
      <c r="F238" s="1">
        <v>0</v>
      </c>
      <c r="G238" s="8" t="s">
        <v>44</v>
      </c>
      <c r="H238" s="17" t="s">
        <v>44</v>
      </c>
      <c r="I238" s="1">
        <f t="shared" ref="I238:I243" si="233">C238+F238</f>
        <v>7</v>
      </c>
      <c r="J238" s="7" t="s">
        <v>45</v>
      </c>
      <c r="K238" s="7" t="s">
        <v>45</v>
      </c>
      <c r="L238" s="9">
        <v>9645</v>
      </c>
      <c r="M238" s="8" t="s">
        <v>44</v>
      </c>
      <c r="N238" s="17" t="s">
        <v>44</v>
      </c>
    </row>
    <row r="239" spans="2:14" ht="21" hidden="1" customHeight="1">
      <c r="B239" s="1" t="s">
        <v>19</v>
      </c>
      <c r="C239" s="9">
        <v>7</v>
      </c>
      <c r="D239" s="1">
        <f>C239-C238</f>
        <v>0</v>
      </c>
      <c r="E239" s="7" t="s">
        <v>45</v>
      </c>
      <c r="F239" s="1">
        <v>0</v>
      </c>
      <c r="G239" s="1">
        <f>F239-F238</f>
        <v>0</v>
      </c>
      <c r="H239" s="17" t="s">
        <v>44</v>
      </c>
      <c r="I239" s="1">
        <f t="shared" si="233"/>
        <v>7</v>
      </c>
      <c r="J239" s="1">
        <f>I239-I238</f>
        <v>0</v>
      </c>
      <c r="K239" s="7" t="s">
        <v>45</v>
      </c>
      <c r="L239" s="9">
        <v>9406</v>
      </c>
      <c r="M239" s="1">
        <f>L239-L238</f>
        <v>-239</v>
      </c>
      <c r="N239" s="17" t="s">
        <v>44</v>
      </c>
    </row>
    <row r="240" spans="2:14" ht="21" hidden="1" customHeight="1">
      <c r="B240" s="1" t="s">
        <v>20</v>
      </c>
      <c r="C240" s="9">
        <v>7</v>
      </c>
      <c r="D240" s="1">
        <f t="shared" ref="D240:D246" si="234">C240-C239</f>
        <v>0</v>
      </c>
      <c r="E240" s="7" t="s">
        <v>45</v>
      </c>
      <c r="F240" s="1">
        <v>0</v>
      </c>
      <c r="G240" s="1">
        <f t="shared" ref="G240:G246" si="235">F240-F239</f>
        <v>0</v>
      </c>
      <c r="H240" s="17" t="s">
        <v>44</v>
      </c>
      <c r="I240" s="1">
        <f t="shared" si="233"/>
        <v>7</v>
      </c>
      <c r="J240" s="1">
        <f>I240-I239</f>
        <v>0</v>
      </c>
      <c r="K240" s="7" t="s">
        <v>45</v>
      </c>
      <c r="L240" s="9">
        <v>9257</v>
      </c>
      <c r="M240" s="1">
        <f t="shared" ref="M240:M246" si="236">L240-L239</f>
        <v>-149</v>
      </c>
      <c r="N240" s="17" t="s">
        <v>44</v>
      </c>
    </row>
    <row r="241" spans="2:16" ht="21" hidden="1" customHeight="1">
      <c r="B241" s="1" t="s">
        <v>16</v>
      </c>
      <c r="C241" s="9">
        <v>7</v>
      </c>
      <c r="D241" s="1">
        <f t="shared" si="234"/>
        <v>0</v>
      </c>
      <c r="E241" s="7" t="s">
        <v>45</v>
      </c>
      <c r="F241" s="1">
        <v>0</v>
      </c>
      <c r="G241" s="1">
        <f t="shared" si="235"/>
        <v>0</v>
      </c>
      <c r="H241" s="17" t="s">
        <v>44</v>
      </c>
      <c r="I241" s="1">
        <f t="shared" si="233"/>
        <v>7</v>
      </c>
      <c r="J241" s="1">
        <f>I241-I240</f>
        <v>0</v>
      </c>
      <c r="K241" s="7" t="s">
        <v>45</v>
      </c>
      <c r="L241" s="9">
        <v>8927</v>
      </c>
      <c r="M241" s="1">
        <f t="shared" si="236"/>
        <v>-330</v>
      </c>
      <c r="N241" s="17" t="s">
        <v>44</v>
      </c>
      <c r="P241" s="13"/>
    </row>
    <row r="242" spans="2:16" ht="21" hidden="1" customHeight="1">
      <c r="B242" s="1" t="s">
        <v>17</v>
      </c>
      <c r="C242" s="9">
        <v>7</v>
      </c>
      <c r="D242" s="1">
        <f t="shared" si="234"/>
        <v>0</v>
      </c>
      <c r="E242" s="2">
        <f>(C242-C238)/C238</f>
        <v>0</v>
      </c>
      <c r="F242" s="1">
        <v>0</v>
      </c>
      <c r="G242" s="1">
        <f t="shared" si="235"/>
        <v>0</v>
      </c>
      <c r="H242" s="18">
        <v>0</v>
      </c>
      <c r="I242" s="1">
        <f t="shared" si="233"/>
        <v>7</v>
      </c>
      <c r="J242" s="1">
        <f>I242-I241</f>
        <v>0</v>
      </c>
      <c r="K242" s="2">
        <f>(I242-I238)/I238</f>
        <v>0</v>
      </c>
      <c r="L242" s="9">
        <v>8696</v>
      </c>
      <c r="M242" s="1">
        <f t="shared" si="236"/>
        <v>-231</v>
      </c>
      <c r="N242" s="2">
        <f>(L242-L238)/L238</f>
        <v>-9.8392949714878178E-2</v>
      </c>
      <c r="P242" s="13"/>
    </row>
    <row r="243" spans="2:16" ht="21" hidden="1" customHeight="1">
      <c r="B243" s="1" t="s">
        <v>24</v>
      </c>
      <c r="C243" s="9">
        <v>7</v>
      </c>
      <c r="D243" s="1">
        <f t="shared" si="234"/>
        <v>0</v>
      </c>
      <c r="E243" s="2">
        <f>(C243-C239)/C239</f>
        <v>0</v>
      </c>
      <c r="F243" s="1">
        <v>0</v>
      </c>
      <c r="G243" s="1">
        <f t="shared" si="235"/>
        <v>0</v>
      </c>
      <c r="H243" s="18">
        <v>0</v>
      </c>
      <c r="I243" s="1">
        <f t="shared" si="233"/>
        <v>7</v>
      </c>
      <c r="J243" s="1">
        <f>I243-I242</f>
        <v>0</v>
      </c>
      <c r="K243" s="2">
        <f>(I243-I239)/I239</f>
        <v>0</v>
      </c>
      <c r="L243" s="3">
        <v>8415</v>
      </c>
      <c r="M243" s="1">
        <f t="shared" si="236"/>
        <v>-281</v>
      </c>
      <c r="N243" s="2">
        <f>(L243-L239)/L239</f>
        <v>-0.10535828194769296</v>
      </c>
      <c r="P243" s="13"/>
    </row>
    <row r="244" spans="2:16" ht="21" hidden="1" customHeight="1">
      <c r="B244" s="1" t="s">
        <v>25</v>
      </c>
      <c r="C244" s="9">
        <v>14</v>
      </c>
      <c r="D244" s="1">
        <f t="shared" si="234"/>
        <v>7</v>
      </c>
      <c r="E244" s="2">
        <f>(C244-C240)/C240</f>
        <v>1</v>
      </c>
      <c r="F244" s="1">
        <v>0</v>
      </c>
      <c r="G244" s="1">
        <f t="shared" si="235"/>
        <v>0</v>
      </c>
      <c r="H244" s="18">
        <v>0</v>
      </c>
      <c r="I244" s="1">
        <v>4</v>
      </c>
      <c r="J244" s="1">
        <v>4</v>
      </c>
      <c r="K244" s="2">
        <v>4</v>
      </c>
      <c r="L244" s="3">
        <v>8049</v>
      </c>
      <c r="M244" s="1">
        <f t="shared" si="236"/>
        <v>-366</v>
      </c>
      <c r="N244" s="2">
        <f>(L244-L240)/L240</f>
        <v>-0.1304958409852004</v>
      </c>
      <c r="P244" s="13"/>
    </row>
    <row r="245" spans="2:16" ht="21" hidden="1" customHeight="1">
      <c r="B245" s="1" t="s">
        <v>26</v>
      </c>
      <c r="C245" s="9">
        <v>13</v>
      </c>
      <c r="D245" s="1">
        <f t="shared" si="234"/>
        <v>-1</v>
      </c>
      <c r="E245" s="2">
        <f>(C245-C241)/C241</f>
        <v>0.8571428571428571</v>
      </c>
      <c r="F245" s="1">
        <v>0</v>
      </c>
      <c r="G245" s="1">
        <f t="shared" si="235"/>
        <v>0</v>
      </c>
      <c r="H245" s="2">
        <v>0</v>
      </c>
      <c r="I245" s="1">
        <f t="shared" ref="I245:I250" si="237">C245+F245</f>
        <v>13</v>
      </c>
      <c r="J245" s="1">
        <f t="shared" ref="J245:J251" si="238">I245-I244</f>
        <v>9</v>
      </c>
      <c r="K245" s="2">
        <f>(I245-I241)/I241</f>
        <v>0.8571428571428571</v>
      </c>
      <c r="L245" s="3">
        <v>7647</v>
      </c>
      <c r="M245" s="1">
        <f t="shared" si="236"/>
        <v>-402</v>
      </c>
      <c r="N245" s="2">
        <f t="shared" ref="N245:N250" si="239">(L245-L241)/L241</f>
        <v>-0.14338523580150106</v>
      </c>
      <c r="P245" s="13"/>
    </row>
    <row r="246" spans="2:16" ht="21" hidden="1" customHeight="1">
      <c r="B246" s="1" t="s">
        <v>27</v>
      </c>
      <c r="C246" s="9">
        <v>12</v>
      </c>
      <c r="D246" s="1">
        <f t="shared" si="234"/>
        <v>-1</v>
      </c>
      <c r="E246" s="2">
        <f t="shared" ref="E246:E251" si="240">(C246-C242)/C242</f>
        <v>0.7142857142857143</v>
      </c>
      <c r="F246" s="1">
        <v>0</v>
      </c>
      <c r="G246" s="1">
        <f t="shared" si="235"/>
        <v>0</v>
      </c>
      <c r="H246" s="2">
        <v>0</v>
      </c>
      <c r="I246" s="1">
        <f t="shared" si="237"/>
        <v>12</v>
      </c>
      <c r="J246" s="1">
        <f t="shared" si="238"/>
        <v>-1</v>
      </c>
      <c r="K246" s="2">
        <f t="shared" ref="K246:K251" si="241">(I246-I242)/I242</f>
        <v>0.7142857142857143</v>
      </c>
      <c r="L246" s="3">
        <v>7523</v>
      </c>
      <c r="M246" s="1">
        <f t="shared" si="236"/>
        <v>-124</v>
      </c>
      <c r="N246" s="2">
        <f t="shared" si="239"/>
        <v>-0.13488960441582337</v>
      </c>
      <c r="P246" s="13"/>
    </row>
    <row r="247" spans="2:16" ht="21" hidden="1" customHeight="1">
      <c r="B247" s="1" t="s">
        <v>28</v>
      </c>
      <c r="C247" s="9">
        <v>12</v>
      </c>
      <c r="D247" s="1">
        <f t="shared" ref="D247:D252" si="242">C247-C246</f>
        <v>0</v>
      </c>
      <c r="E247" s="2">
        <f t="shared" si="240"/>
        <v>0.7142857142857143</v>
      </c>
      <c r="F247" s="20">
        <v>0</v>
      </c>
      <c r="G247" s="1">
        <f t="shared" ref="G247:G252" si="243">F247-F246</f>
        <v>0</v>
      </c>
      <c r="H247" s="2">
        <v>0</v>
      </c>
      <c r="I247" s="1">
        <f t="shared" si="237"/>
        <v>12</v>
      </c>
      <c r="J247" s="1">
        <f t="shared" si="238"/>
        <v>0</v>
      </c>
      <c r="K247" s="2">
        <f t="shared" si="241"/>
        <v>0.7142857142857143</v>
      </c>
      <c r="L247" s="3">
        <v>7411</v>
      </c>
      <c r="M247" s="1">
        <f t="shared" ref="M247:M252" si="244">L247-L246</f>
        <v>-112</v>
      </c>
      <c r="N247" s="2">
        <f t="shared" si="239"/>
        <v>-0.11931075460487225</v>
      </c>
      <c r="P247" s="13"/>
    </row>
    <row r="248" spans="2:16" ht="21" hidden="1" customHeight="1">
      <c r="B248" s="1" t="s">
        <v>29</v>
      </c>
      <c r="C248" s="9">
        <v>12</v>
      </c>
      <c r="D248" s="1">
        <f t="shared" si="242"/>
        <v>0</v>
      </c>
      <c r="E248" s="2">
        <f t="shared" si="240"/>
        <v>-0.14285714285714285</v>
      </c>
      <c r="F248" s="20">
        <v>0</v>
      </c>
      <c r="G248" s="1">
        <f t="shared" si="243"/>
        <v>0</v>
      </c>
      <c r="H248" s="2">
        <v>0</v>
      </c>
      <c r="I248" s="1">
        <f t="shared" si="237"/>
        <v>12</v>
      </c>
      <c r="J248" s="1">
        <f t="shared" si="238"/>
        <v>0</v>
      </c>
      <c r="K248" s="2">
        <f t="shared" si="241"/>
        <v>2</v>
      </c>
      <c r="L248" s="3">
        <v>7340</v>
      </c>
      <c r="M248" s="1">
        <f t="shared" si="244"/>
        <v>-71</v>
      </c>
      <c r="N248" s="2">
        <f t="shared" si="239"/>
        <v>-8.8085476456702699E-2</v>
      </c>
      <c r="P248" s="13"/>
    </row>
    <row r="249" spans="2:16" ht="21" hidden="1" customHeight="1">
      <c r="B249" s="1" t="s">
        <v>30</v>
      </c>
      <c r="C249" s="9">
        <v>10</v>
      </c>
      <c r="D249" s="1">
        <f t="shared" si="242"/>
        <v>-2</v>
      </c>
      <c r="E249" s="2">
        <f t="shared" si="240"/>
        <v>-0.23076923076923078</v>
      </c>
      <c r="F249" s="20">
        <v>0</v>
      </c>
      <c r="G249" s="1">
        <f t="shared" si="243"/>
        <v>0</v>
      </c>
      <c r="H249" s="2">
        <v>0</v>
      </c>
      <c r="I249" s="1">
        <f t="shared" si="237"/>
        <v>10</v>
      </c>
      <c r="J249" s="1">
        <f t="shared" si="238"/>
        <v>-2</v>
      </c>
      <c r="K249" s="2">
        <f t="shared" si="241"/>
        <v>-0.23076923076923078</v>
      </c>
      <c r="L249" s="3">
        <v>6901</v>
      </c>
      <c r="M249" s="1">
        <f t="shared" si="244"/>
        <v>-439</v>
      </c>
      <c r="N249" s="2">
        <f t="shared" si="239"/>
        <v>-9.7554596573819805E-2</v>
      </c>
      <c r="P249" s="13"/>
    </row>
    <row r="250" spans="2:16" ht="21" hidden="1" customHeight="1">
      <c r="B250" s="1" t="s">
        <v>31</v>
      </c>
      <c r="C250" s="9">
        <v>4</v>
      </c>
      <c r="D250" s="1">
        <f t="shared" si="242"/>
        <v>-6</v>
      </c>
      <c r="E250" s="2">
        <f t="shared" si="240"/>
        <v>-0.66666666666666663</v>
      </c>
      <c r="F250" s="20">
        <v>0</v>
      </c>
      <c r="G250" s="1">
        <f t="shared" si="243"/>
        <v>0</v>
      </c>
      <c r="H250" s="2">
        <v>0</v>
      </c>
      <c r="I250" s="1">
        <f t="shared" si="237"/>
        <v>4</v>
      </c>
      <c r="J250" s="1">
        <f t="shared" si="238"/>
        <v>-6</v>
      </c>
      <c r="K250" s="2">
        <f t="shared" si="241"/>
        <v>-0.66666666666666663</v>
      </c>
      <c r="L250" s="3">
        <v>6817</v>
      </c>
      <c r="M250" s="1">
        <f t="shared" si="244"/>
        <v>-84</v>
      </c>
      <c r="N250" s="2">
        <f t="shared" si="239"/>
        <v>-9.3845540342948286E-2</v>
      </c>
      <c r="P250" s="13"/>
    </row>
    <row r="251" spans="2:16" ht="21" hidden="1" customHeight="1">
      <c r="B251" s="1" t="s">
        <v>32</v>
      </c>
      <c r="C251" s="9">
        <v>4</v>
      </c>
      <c r="D251" s="1">
        <f t="shared" si="242"/>
        <v>0</v>
      </c>
      <c r="E251" s="2">
        <f t="shared" si="240"/>
        <v>-0.66666666666666663</v>
      </c>
      <c r="F251" s="20">
        <v>0</v>
      </c>
      <c r="G251" s="1">
        <f t="shared" si="243"/>
        <v>0</v>
      </c>
      <c r="H251" s="2">
        <v>0</v>
      </c>
      <c r="I251" s="1">
        <f>C251+F251</f>
        <v>4</v>
      </c>
      <c r="J251" s="1">
        <f t="shared" si="238"/>
        <v>0</v>
      </c>
      <c r="K251" s="2">
        <f t="shared" si="241"/>
        <v>-0.66666666666666663</v>
      </c>
      <c r="L251" s="3">
        <v>6579</v>
      </c>
      <c r="M251" s="1">
        <f t="shared" si="244"/>
        <v>-238</v>
      </c>
      <c r="N251" s="2">
        <f t="shared" ref="N251:N253" si="245">(L251-L247)/L247</f>
        <v>-0.11226555120766428</v>
      </c>
      <c r="P251" s="13"/>
    </row>
    <row r="252" spans="2:16" ht="21" hidden="1" customHeight="1">
      <c r="B252" s="1" t="s">
        <v>33</v>
      </c>
      <c r="C252" s="9">
        <v>4</v>
      </c>
      <c r="D252" s="1">
        <f t="shared" si="242"/>
        <v>0</v>
      </c>
      <c r="E252" s="2">
        <f t="shared" ref="E252:E253" si="246">(C252-C248)/C248</f>
        <v>-0.66666666666666663</v>
      </c>
      <c r="F252" s="20">
        <v>0</v>
      </c>
      <c r="G252" s="1">
        <f t="shared" si="243"/>
        <v>0</v>
      </c>
      <c r="H252" s="2">
        <v>0</v>
      </c>
      <c r="I252" s="1">
        <f>C252+F252</f>
        <v>4</v>
      </c>
      <c r="J252" s="1">
        <f>I252-I251</f>
        <v>0</v>
      </c>
      <c r="K252" s="2">
        <f>(I252-I248)/I248</f>
        <v>-0.66666666666666663</v>
      </c>
      <c r="L252" s="3">
        <v>6426</v>
      </c>
      <c r="M252" s="1">
        <f t="shared" si="244"/>
        <v>-153</v>
      </c>
      <c r="N252" s="2">
        <f t="shared" si="245"/>
        <v>-0.12452316076294279</v>
      </c>
      <c r="P252" s="13"/>
    </row>
    <row r="253" spans="2:16" ht="21" hidden="1" customHeight="1">
      <c r="B253" s="1" t="s">
        <v>34</v>
      </c>
      <c r="C253" s="9">
        <v>4</v>
      </c>
      <c r="D253" s="1">
        <f t="shared" ref="D253:D287" si="247">C253-C252</f>
        <v>0</v>
      </c>
      <c r="E253" s="2">
        <f t="shared" si="246"/>
        <v>-0.6</v>
      </c>
      <c r="F253" s="20">
        <v>0</v>
      </c>
      <c r="G253" s="1">
        <f t="shared" ref="G253:G287" si="248">F253-F252</f>
        <v>0</v>
      </c>
      <c r="H253" s="2">
        <v>0</v>
      </c>
      <c r="I253" s="1">
        <f>C253+F253</f>
        <v>4</v>
      </c>
      <c r="J253" s="1">
        <f>I253-I252</f>
        <v>0</v>
      </c>
      <c r="K253" s="2">
        <f>(I253-I249)/I249</f>
        <v>-0.6</v>
      </c>
      <c r="L253" s="3">
        <v>6346</v>
      </c>
      <c r="M253" s="1">
        <f t="shared" ref="M253:M287" si="249">L253-L252</f>
        <v>-80</v>
      </c>
      <c r="N253" s="2">
        <f t="shared" si="245"/>
        <v>-8.042312708303144E-2</v>
      </c>
      <c r="P253" s="13"/>
    </row>
    <row r="254" spans="2:16" ht="21" hidden="1" customHeight="1">
      <c r="B254" s="1" t="s">
        <v>35</v>
      </c>
      <c r="C254" s="9">
        <v>4</v>
      </c>
      <c r="D254" s="1">
        <f t="shared" si="247"/>
        <v>0</v>
      </c>
      <c r="E254" s="2">
        <f>IFERROR((C254-C250)/C250,0)</f>
        <v>0</v>
      </c>
      <c r="F254" s="20">
        <v>0</v>
      </c>
      <c r="G254" s="1">
        <f t="shared" si="248"/>
        <v>0</v>
      </c>
      <c r="H254" s="2">
        <f>IFERROR((F254-F250)/F250,0)</f>
        <v>0</v>
      </c>
      <c r="I254" s="1">
        <f t="shared" ref="I254:I276" si="250">C254+F254</f>
        <v>4</v>
      </c>
      <c r="J254" s="1">
        <f t="shared" ref="J254:J287" si="251">I254-I253</f>
        <v>0</v>
      </c>
      <c r="K254" s="2">
        <f>IFERROR((I254-I250)/I250,0)</f>
        <v>0</v>
      </c>
      <c r="L254" s="3">
        <v>6194</v>
      </c>
      <c r="M254" s="1">
        <f t="shared" si="249"/>
        <v>-152</v>
      </c>
      <c r="N254" s="2">
        <f>IFERROR((L254-L250)/L250,0)</f>
        <v>-9.1389174123514744E-2</v>
      </c>
      <c r="P254" s="13"/>
    </row>
    <row r="255" spans="2:16" ht="21" hidden="1" customHeight="1">
      <c r="B255" s="1" t="s">
        <v>36</v>
      </c>
      <c r="C255" s="9">
        <v>4</v>
      </c>
      <c r="D255" s="1">
        <f t="shared" si="247"/>
        <v>0</v>
      </c>
      <c r="E255" s="2">
        <f t="shared" ref="E255:E276" si="252">IFERROR((C255-C251)/C251,0)</f>
        <v>0</v>
      </c>
      <c r="F255" s="20">
        <v>0</v>
      </c>
      <c r="G255" s="1">
        <f t="shared" si="248"/>
        <v>0</v>
      </c>
      <c r="H255" s="2">
        <f t="shared" ref="H255:H276" si="253">IFERROR((F255-F251)/F251,0)</f>
        <v>0</v>
      </c>
      <c r="I255" s="1">
        <f t="shared" si="250"/>
        <v>4</v>
      </c>
      <c r="J255" s="1">
        <f t="shared" si="251"/>
        <v>0</v>
      </c>
      <c r="K255" s="2">
        <f t="shared" ref="K255:K276" si="254">IFERROR((I255-I251)/I251,0)</f>
        <v>0</v>
      </c>
      <c r="L255" s="3">
        <v>6122</v>
      </c>
      <c r="M255" s="1">
        <f t="shared" si="249"/>
        <v>-72</v>
      </c>
      <c r="N255" s="2">
        <f t="shared" ref="N255:N288" si="255">IFERROR((L255-L251)/L251,0)</f>
        <v>-6.9463444292445664E-2</v>
      </c>
      <c r="P255" s="13"/>
    </row>
    <row r="256" spans="2:16" ht="21" hidden="1" customHeight="1">
      <c r="B256" s="1" t="s">
        <v>37</v>
      </c>
      <c r="C256" s="9">
        <v>4</v>
      </c>
      <c r="D256" s="1">
        <f t="shared" si="247"/>
        <v>0</v>
      </c>
      <c r="E256" s="2">
        <f t="shared" si="252"/>
        <v>0</v>
      </c>
      <c r="F256" s="20">
        <v>0</v>
      </c>
      <c r="G256" s="1">
        <f t="shared" si="248"/>
        <v>0</v>
      </c>
      <c r="H256" s="2">
        <f t="shared" si="253"/>
        <v>0</v>
      </c>
      <c r="I256" s="1">
        <f t="shared" si="250"/>
        <v>4</v>
      </c>
      <c r="J256" s="1">
        <f t="shared" si="251"/>
        <v>0</v>
      </c>
      <c r="K256" s="2">
        <f t="shared" si="254"/>
        <v>0</v>
      </c>
      <c r="L256" s="3">
        <v>6030</v>
      </c>
      <c r="M256" s="1">
        <f t="shared" si="249"/>
        <v>-92</v>
      </c>
      <c r="N256" s="2">
        <f t="shared" si="255"/>
        <v>-6.1624649859943981E-2</v>
      </c>
      <c r="P256" s="13"/>
    </row>
    <row r="257" spans="2:16" ht="21" hidden="1" customHeight="1">
      <c r="B257" s="1" t="s">
        <v>38</v>
      </c>
      <c r="C257" s="9">
        <v>4</v>
      </c>
      <c r="D257" s="1">
        <f t="shared" si="247"/>
        <v>0</v>
      </c>
      <c r="E257" s="2">
        <f t="shared" si="252"/>
        <v>0</v>
      </c>
      <c r="F257" s="20">
        <v>0</v>
      </c>
      <c r="G257" s="1">
        <f t="shared" si="248"/>
        <v>0</v>
      </c>
      <c r="H257" s="2">
        <f t="shared" si="253"/>
        <v>0</v>
      </c>
      <c r="I257" s="1">
        <f t="shared" si="250"/>
        <v>4</v>
      </c>
      <c r="J257" s="1">
        <f t="shared" si="251"/>
        <v>0</v>
      </c>
      <c r="K257" s="2">
        <f t="shared" si="254"/>
        <v>0</v>
      </c>
      <c r="L257" s="3">
        <v>5883</v>
      </c>
      <c r="M257" s="1">
        <f t="shared" si="249"/>
        <v>-147</v>
      </c>
      <c r="N257" s="2">
        <f t="shared" si="255"/>
        <v>-7.2959344468956827E-2</v>
      </c>
      <c r="P257" s="13"/>
    </row>
    <row r="258" spans="2:16" ht="21" hidden="1" customHeight="1">
      <c r="B258" s="1" t="s">
        <v>39</v>
      </c>
      <c r="C258" s="9">
        <v>4</v>
      </c>
      <c r="D258" s="1">
        <f t="shared" si="247"/>
        <v>0</v>
      </c>
      <c r="E258" s="2">
        <f t="shared" si="252"/>
        <v>0</v>
      </c>
      <c r="F258" s="20">
        <v>0</v>
      </c>
      <c r="G258" s="1">
        <f t="shared" si="248"/>
        <v>0</v>
      </c>
      <c r="H258" s="2">
        <f t="shared" si="253"/>
        <v>0</v>
      </c>
      <c r="I258" s="1">
        <f t="shared" si="250"/>
        <v>4</v>
      </c>
      <c r="J258" s="1">
        <f t="shared" si="251"/>
        <v>0</v>
      </c>
      <c r="K258" s="2">
        <f t="shared" si="254"/>
        <v>0</v>
      </c>
      <c r="L258" s="3">
        <v>5735</v>
      </c>
      <c r="M258" s="1">
        <f t="shared" si="249"/>
        <v>-148</v>
      </c>
      <c r="N258" s="2">
        <f t="shared" si="255"/>
        <v>-7.4103971585405229E-2</v>
      </c>
      <c r="P258" s="13"/>
    </row>
    <row r="259" spans="2:16" ht="21" hidden="1" customHeight="1">
      <c r="B259" s="1" t="s">
        <v>41</v>
      </c>
      <c r="C259" s="9">
        <v>4</v>
      </c>
      <c r="D259" s="1">
        <f t="shared" si="247"/>
        <v>0</v>
      </c>
      <c r="E259" s="2">
        <f t="shared" si="252"/>
        <v>0</v>
      </c>
      <c r="F259" s="20">
        <v>0</v>
      </c>
      <c r="G259" s="1">
        <f t="shared" si="248"/>
        <v>0</v>
      </c>
      <c r="H259" s="2">
        <f t="shared" si="253"/>
        <v>0</v>
      </c>
      <c r="I259" s="1">
        <f t="shared" si="250"/>
        <v>4</v>
      </c>
      <c r="J259" s="1">
        <f t="shared" si="251"/>
        <v>0</v>
      </c>
      <c r="K259" s="2">
        <f t="shared" si="254"/>
        <v>0</v>
      </c>
      <c r="L259" s="3">
        <v>5413</v>
      </c>
      <c r="M259" s="1">
        <f t="shared" si="249"/>
        <v>-322</v>
      </c>
      <c r="N259" s="2">
        <f t="shared" si="255"/>
        <v>-0.11581182620058804</v>
      </c>
      <c r="P259" s="13"/>
    </row>
    <row r="260" spans="2:16" ht="21" hidden="1" customHeight="1">
      <c r="B260" s="1" t="s">
        <v>42</v>
      </c>
      <c r="C260" s="9">
        <v>3</v>
      </c>
      <c r="D260" s="1">
        <f t="shared" si="247"/>
        <v>-1</v>
      </c>
      <c r="E260" s="2">
        <f t="shared" si="252"/>
        <v>-0.25</v>
      </c>
      <c r="F260" s="20">
        <v>0</v>
      </c>
      <c r="G260" s="1">
        <f t="shared" si="248"/>
        <v>0</v>
      </c>
      <c r="H260" s="2">
        <f t="shared" si="253"/>
        <v>0</v>
      </c>
      <c r="I260" s="1">
        <f t="shared" si="250"/>
        <v>3</v>
      </c>
      <c r="J260" s="1">
        <f t="shared" si="251"/>
        <v>-1</v>
      </c>
      <c r="K260" s="2">
        <f t="shared" si="254"/>
        <v>-0.25</v>
      </c>
      <c r="L260" s="3">
        <v>5136</v>
      </c>
      <c r="M260" s="1">
        <f t="shared" si="249"/>
        <v>-277</v>
      </c>
      <c r="N260" s="2">
        <f t="shared" si="255"/>
        <v>-0.14825870646766171</v>
      </c>
      <c r="P260" s="13"/>
    </row>
    <row r="261" spans="2:16" ht="21" hidden="1" customHeight="1">
      <c r="B261" s="1" t="s">
        <v>47</v>
      </c>
      <c r="C261" s="9">
        <v>5</v>
      </c>
      <c r="D261" s="1">
        <f t="shared" si="247"/>
        <v>2</v>
      </c>
      <c r="E261" s="2">
        <f t="shared" si="252"/>
        <v>0.25</v>
      </c>
      <c r="F261" s="20">
        <v>0</v>
      </c>
      <c r="G261" s="1">
        <f t="shared" si="248"/>
        <v>0</v>
      </c>
      <c r="H261" s="2">
        <f t="shared" si="253"/>
        <v>0</v>
      </c>
      <c r="I261" s="1">
        <f t="shared" si="250"/>
        <v>5</v>
      </c>
      <c r="J261" s="1">
        <f t="shared" si="251"/>
        <v>2</v>
      </c>
      <c r="K261" s="2">
        <f t="shared" si="254"/>
        <v>0.25</v>
      </c>
      <c r="L261" s="3">
        <v>4862</v>
      </c>
      <c r="M261" s="1">
        <f t="shared" si="249"/>
        <v>-274</v>
      </c>
      <c r="N261" s="2">
        <f t="shared" si="255"/>
        <v>-0.17355090939996601</v>
      </c>
      <c r="P261" s="13"/>
    </row>
    <row r="262" spans="2:16" ht="21" hidden="1" customHeight="1">
      <c r="B262" s="1" t="s">
        <v>49</v>
      </c>
      <c r="C262" s="9">
        <v>1</v>
      </c>
      <c r="D262" s="1">
        <f t="shared" si="247"/>
        <v>-4</v>
      </c>
      <c r="E262" s="2">
        <f t="shared" si="252"/>
        <v>-0.75</v>
      </c>
      <c r="F262" s="20">
        <v>0</v>
      </c>
      <c r="G262" s="1">
        <f t="shared" si="248"/>
        <v>0</v>
      </c>
      <c r="H262" s="2">
        <f t="shared" si="253"/>
        <v>0</v>
      </c>
      <c r="I262" s="1">
        <f t="shared" si="250"/>
        <v>1</v>
      </c>
      <c r="J262" s="1">
        <f t="shared" si="251"/>
        <v>-4</v>
      </c>
      <c r="K262" s="2">
        <f t="shared" si="254"/>
        <v>-0.75</v>
      </c>
      <c r="L262" s="3">
        <v>4823</v>
      </c>
      <c r="M262" s="1">
        <f t="shared" si="249"/>
        <v>-39</v>
      </c>
      <c r="N262" s="2">
        <f t="shared" si="255"/>
        <v>-0.15902353966870095</v>
      </c>
      <c r="P262" s="13"/>
    </row>
    <row r="263" spans="2:16" ht="21" hidden="1" customHeight="1">
      <c r="B263" s="1" t="s">
        <v>51</v>
      </c>
      <c r="C263" s="9">
        <v>0</v>
      </c>
      <c r="D263" s="1">
        <f t="shared" si="247"/>
        <v>-1</v>
      </c>
      <c r="E263" s="2">
        <f t="shared" si="252"/>
        <v>-1</v>
      </c>
      <c r="F263" s="20">
        <v>0</v>
      </c>
      <c r="G263" s="1">
        <f t="shared" si="248"/>
        <v>0</v>
      </c>
      <c r="H263" s="2">
        <f t="shared" si="253"/>
        <v>0</v>
      </c>
      <c r="I263" s="1">
        <f t="shared" si="250"/>
        <v>0</v>
      </c>
      <c r="J263" s="1">
        <f t="shared" si="251"/>
        <v>-1</v>
      </c>
      <c r="K263" s="2">
        <f t="shared" si="254"/>
        <v>-1</v>
      </c>
      <c r="L263" s="3">
        <v>4713</v>
      </c>
      <c r="M263" s="1">
        <f t="shared" si="249"/>
        <v>-110</v>
      </c>
      <c r="N263" s="2">
        <f t="shared" si="255"/>
        <v>-0.1293183077775725</v>
      </c>
      <c r="P263" s="13"/>
    </row>
    <row r="264" spans="2:16" ht="21" hidden="1" customHeight="1">
      <c r="B264" s="1" t="s">
        <v>53</v>
      </c>
      <c r="C264" s="9">
        <v>0</v>
      </c>
      <c r="D264" s="1">
        <f t="shared" si="247"/>
        <v>0</v>
      </c>
      <c r="E264" s="2">
        <f t="shared" si="252"/>
        <v>-1</v>
      </c>
      <c r="F264" s="20">
        <v>0</v>
      </c>
      <c r="G264" s="1">
        <f t="shared" si="248"/>
        <v>0</v>
      </c>
      <c r="H264" s="2">
        <f t="shared" si="253"/>
        <v>0</v>
      </c>
      <c r="I264" s="1">
        <f t="shared" si="250"/>
        <v>0</v>
      </c>
      <c r="J264" s="1">
        <f t="shared" si="251"/>
        <v>0</v>
      </c>
      <c r="K264" s="2">
        <f t="shared" si="254"/>
        <v>-1</v>
      </c>
      <c r="L264" s="3">
        <v>4638</v>
      </c>
      <c r="M264" s="1">
        <f t="shared" si="249"/>
        <v>-75</v>
      </c>
      <c r="N264" s="2">
        <f t="shared" si="255"/>
        <v>-9.6962616822429903E-2</v>
      </c>
      <c r="P264" s="13"/>
    </row>
    <row r="265" spans="2:16" ht="21" hidden="1" customHeight="1">
      <c r="B265" s="1" t="s">
        <v>54</v>
      </c>
      <c r="C265" s="9">
        <v>0</v>
      </c>
      <c r="D265" s="1">
        <f t="shared" si="247"/>
        <v>0</v>
      </c>
      <c r="E265" s="2">
        <f t="shared" si="252"/>
        <v>-1</v>
      </c>
      <c r="F265" s="20">
        <v>0</v>
      </c>
      <c r="G265" s="1">
        <f t="shared" si="248"/>
        <v>0</v>
      </c>
      <c r="H265" s="2">
        <f t="shared" si="253"/>
        <v>0</v>
      </c>
      <c r="I265" s="1">
        <f t="shared" si="250"/>
        <v>0</v>
      </c>
      <c r="J265" s="1">
        <f t="shared" si="251"/>
        <v>0</v>
      </c>
      <c r="K265" s="2">
        <f t="shared" si="254"/>
        <v>-1</v>
      </c>
      <c r="L265" s="3">
        <v>4576</v>
      </c>
      <c r="M265" s="1">
        <f t="shared" si="249"/>
        <v>-62</v>
      </c>
      <c r="N265" s="2">
        <f t="shared" si="255"/>
        <v>-5.8823529411764705E-2</v>
      </c>
      <c r="P265" s="13"/>
    </row>
    <row r="266" spans="2:16" ht="1.2" hidden="1" customHeight="1">
      <c r="B266" s="1" t="s">
        <v>55</v>
      </c>
      <c r="C266" s="9">
        <v>0</v>
      </c>
      <c r="D266" s="1">
        <f t="shared" si="247"/>
        <v>0</v>
      </c>
      <c r="E266" s="2">
        <v>0</v>
      </c>
      <c r="F266" s="20">
        <v>0</v>
      </c>
      <c r="G266" s="1">
        <f t="shared" si="248"/>
        <v>0</v>
      </c>
      <c r="H266" s="2">
        <f t="shared" si="253"/>
        <v>0</v>
      </c>
      <c r="I266" s="1">
        <f t="shared" si="250"/>
        <v>0</v>
      </c>
      <c r="J266" s="1">
        <f t="shared" si="251"/>
        <v>0</v>
      </c>
      <c r="K266" s="2">
        <v>0</v>
      </c>
      <c r="L266" s="3">
        <v>4567</v>
      </c>
      <c r="M266" s="1">
        <f t="shared" si="249"/>
        <v>-9</v>
      </c>
      <c r="N266" s="2">
        <f t="shared" si="255"/>
        <v>-5.3078996475222892E-2</v>
      </c>
      <c r="P266" s="13"/>
    </row>
    <row r="267" spans="2:16" ht="1.8" hidden="1" customHeight="1">
      <c r="B267" s="1" t="s">
        <v>56</v>
      </c>
      <c r="C267" s="9">
        <v>0</v>
      </c>
      <c r="D267" s="1">
        <f t="shared" si="247"/>
        <v>0</v>
      </c>
      <c r="E267" s="2">
        <f t="shared" si="252"/>
        <v>0</v>
      </c>
      <c r="F267" s="20">
        <v>0</v>
      </c>
      <c r="G267" s="1">
        <f t="shared" si="248"/>
        <v>0</v>
      </c>
      <c r="H267" s="2">
        <f t="shared" si="253"/>
        <v>0</v>
      </c>
      <c r="I267" s="1">
        <f t="shared" si="250"/>
        <v>0</v>
      </c>
      <c r="J267" s="1">
        <f t="shared" si="251"/>
        <v>0</v>
      </c>
      <c r="K267" s="2">
        <f t="shared" si="254"/>
        <v>0</v>
      </c>
      <c r="L267" s="3">
        <v>4489</v>
      </c>
      <c r="M267" s="1">
        <f t="shared" si="249"/>
        <v>-78</v>
      </c>
      <c r="N267" s="2">
        <f t="shared" si="255"/>
        <v>-4.7528113727986418E-2</v>
      </c>
      <c r="P267" s="13"/>
    </row>
    <row r="268" spans="2:16" ht="0.6" hidden="1" customHeight="1">
      <c r="B268" s="1" t="s">
        <v>57</v>
      </c>
      <c r="C268" s="9">
        <v>0</v>
      </c>
      <c r="D268" s="1">
        <f t="shared" si="247"/>
        <v>0</v>
      </c>
      <c r="E268" s="2">
        <f t="shared" si="252"/>
        <v>0</v>
      </c>
      <c r="F268" s="20">
        <v>0</v>
      </c>
      <c r="G268" s="1">
        <f t="shared" si="248"/>
        <v>0</v>
      </c>
      <c r="H268" s="2">
        <f t="shared" si="253"/>
        <v>0</v>
      </c>
      <c r="I268" s="1">
        <f t="shared" si="250"/>
        <v>0</v>
      </c>
      <c r="J268" s="1">
        <f t="shared" si="251"/>
        <v>0</v>
      </c>
      <c r="K268" s="2">
        <f t="shared" si="254"/>
        <v>0</v>
      </c>
      <c r="L268" s="3">
        <v>4400</v>
      </c>
      <c r="M268" s="1">
        <f t="shared" si="249"/>
        <v>-89</v>
      </c>
      <c r="N268" s="2">
        <f t="shared" si="255"/>
        <v>-5.1315222078482103E-2</v>
      </c>
      <c r="P268" s="13"/>
    </row>
    <row r="269" spans="2:16" ht="21" hidden="1" customHeight="1">
      <c r="B269" s="1" t="s">
        <v>58</v>
      </c>
      <c r="C269" s="9">
        <v>0</v>
      </c>
      <c r="D269" s="1">
        <f t="shared" si="247"/>
        <v>0</v>
      </c>
      <c r="E269" s="2">
        <f t="shared" si="252"/>
        <v>0</v>
      </c>
      <c r="F269" s="20">
        <v>0</v>
      </c>
      <c r="G269" s="1">
        <f t="shared" si="248"/>
        <v>0</v>
      </c>
      <c r="H269" s="2">
        <f t="shared" si="253"/>
        <v>0</v>
      </c>
      <c r="I269" s="1">
        <f t="shared" si="250"/>
        <v>0</v>
      </c>
      <c r="J269" s="1">
        <f t="shared" si="251"/>
        <v>0</v>
      </c>
      <c r="K269" s="2">
        <f t="shared" si="254"/>
        <v>0</v>
      </c>
      <c r="L269" s="3">
        <v>4343</v>
      </c>
      <c r="M269" s="1">
        <f t="shared" si="249"/>
        <v>-57</v>
      </c>
      <c r="N269" s="2">
        <f t="shared" si="255"/>
        <v>-5.0917832167832168E-2</v>
      </c>
      <c r="P269" s="13"/>
    </row>
    <row r="270" spans="2:16" ht="22.2" hidden="1" customHeight="1">
      <c r="B270" s="1" t="s">
        <v>59</v>
      </c>
      <c r="C270" s="9">
        <v>0</v>
      </c>
      <c r="D270" s="1">
        <f t="shared" si="247"/>
        <v>0</v>
      </c>
      <c r="E270" s="2">
        <f t="shared" si="252"/>
        <v>0</v>
      </c>
      <c r="F270" s="20">
        <v>0</v>
      </c>
      <c r="G270" s="1">
        <f t="shared" si="248"/>
        <v>0</v>
      </c>
      <c r="H270" s="2">
        <f t="shared" si="253"/>
        <v>0</v>
      </c>
      <c r="I270" s="1">
        <f t="shared" si="250"/>
        <v>0</v>
      </c>
      <c r="J270" s="1">
        <f t="shared" si="251"/>
        <v>0</v>
      </c>
      <c r="K270" s="2">
        <f t="shared" si="254"/>
        <v>0</v>
      </c>
      <c r="L270" s="3">
        <v>4236</v>
      </c>
      <c r="M270" s="1">
        <f t="shared" si="249"/>
        <v>-107</v>
      </c>
      <c r="N270" s="2">
        <f t="shared" si="255"/>
        <v>-7.2476461572148015E-2</v>
      </c>
      <c r="P270" s="13"/>
    </row>
    <row r="271" spans="2:16" ht="21" hidden="1" customHeight="1">
      <c r="B271" s="1" t="s">
        <v>60</v>
      </c>
      <c r="C271" s="9">
        <v>0</v>
      </c>
      <c r="D271" s="1">
        <f t="shared" si="247"/>
        <v>0</v>
      </c>
      <c r="E271" s="2">
        <f t="shared" si="252"/>
        <v>0</v>
      </c>
      <c r="F271" s="20">
        <v>0</v>
      </c>
      <c r="G271" s="1">
        <f t="shared" si="248"/>
        <v>0</v>
      </c>
      <c r="H271" s="2">
        <f t="shared" si="253"/>
        <v>0</v>
      </c>
      <c r="I271" s="1">
        <f t="shared" si="250"/>
        <v>0</v>
      </c>
      <c r="J271" s="1">
        <f t="shared" si="251"/>
        <v>0</v>
      </c>
      <c r="K271" s="2">
        <f t="shared" si="254"/>
        <v>0</v>
      </c>
      <c r="L271" s="3">
        <v>4043</v>
      </c>
      <c r="M271" s="1">
        <f t="shared" si="249"/>
        <v>-193</v>
      </c>
      <c r="N271" s="2">
        <f t="shared" si="255"/>
        <v>-9.9353976386723095E-2</v>
      </c>
      <c r="P271" s="13"/>
    </row>
    <row r="272" spans="2:16" ht="0.6" hidden="1" customHeight="1">
      <c r="B272" s="1" t="s">
        <v>61</v>
      </c>
      <c r="C272" s="9">
        <v>0</v>
      </c>
      <c r="D272" s="1">
        <f t="shared" si="247"/>
        <v>0</v>
      </c>
      <c r="E272" s="2">
        <f t="shared" si="252"/>
        <v>0</v>
      </c>
      <c r="F272" s="20">
        <v>0</v>
      </c>
      <c r="G272" s="1">
        <f t="shared" si="248"/>
        <v>0</v>
      </c>
      <c r="H272" s="2">
        <f t="shared" si="253"/>
        <v>0</v>
      </c>
      <c r="I272" s="1">
        <f t="shared" si="250"/>
        <v>0</v>
      </c>
      <c r="J272" s="1">
        <f t="shared" si="251"/>
        <v>0</v>
      </c>
      <c r="K272" s="2">
        <f t="shared" si="254"/>
        <v>0</v>
      </c>
      <c r="L272" s="3">
        <v>3825</v>
      </c>
      <c r="M272" s="1">
        <f t="shared" si="249"/>
        <v>-218</v>
      </c>
      <c r="N272" s="2">
        <f t="shared" si="255"/>
        <v>-0.13068181818181818</v>
      </c>
      <c r="P272" s="13"/>
    </row>
    <row r="273" spans="2:16" ht="21" hidden="1" customHeight="1">
      <c r="B273" s="1" t="s">
        <v>62</v>
      </c>
      <c r="C273" s="9">
        <v>0</v>
      </c>
      <c r="D273" s="1">
        <f t="shared" si="247"/>
        <v>0</v>
      </c>
      <c r="E273" s="2">
        <f t="shared" si="252"/>
        <v>0</v>
      </c>
      <c r="F273" s="20">
        <v>0</v>
      </c>
      <c r="G273" s="1">
        <f t="shared" si="248"/>
        <v>0</v>
      </c>
      <c r="H273" s="2">
        <f t="shared" si="253"/>
        <v>0</v>
      </c>
      <c r="I273" s="1">
        <f t="shared" si="250"/>
        <v>0</v>
      </c>
      <c r="J273" s="1">
        <f t="shared" si="251"/>
        <v>0</v>
      </c>
      <c r="K273" s="2">
        <f t="shared" si="254"/>
        <v>0</v>
      </c>
      <c r="L273" s="3">
        <v>3549</v>
      </c>
      <c r="M273" s="1">
        <f t="shared" si="249"/>
        <v>-276</v>
      </c>
      <c r="N273" s="2">
        <f t="shared" si="255"/>
        <v>-0.18282293345613632</v>
      </c>
      <c r="P273" s="13"/>
    </row>
    <row r="274" spans="2:16" ht="21" hidden="1" customHeight="1">
      <c r="B274" s="1" t="s">
        <v>63</v>
      </c>
      <c r="C274" s="9">
        <v>0</v>
      </c>
      <c r="D274" s="1">
        <f t="shared" si="247"/>
        <v>0</v>
      </c>
      <c r="E274" s="2">
        <f t="shared" si="252"/>
        <v>0</v>
      </c>
      <c r="F274" s="20">
        <v>0</v>
      </c>
      <c r="G274" s="1">
        <f t="shared" si="248"/>
        <v>0</v>
      </c>
      <c r="H274" s="2">
        <f t="shared" si="253"/>
        <v>0</v>
      </c>
      <c r="I274" s="1">
        <f t="shared" si="250"/>
        <v>0</v>
      </c>
      <c r="J274" s="1">
        <f t="shared" si="251"/>
        <v>0</v>
      </c>
      <c r="K274" s="2">
        <f t="shared" si="254"/>
        <v>0</v>
      </c>
      <c r="L274" s="32">
        <v>3478</v>
      </c>
      <c r="M274" s="1">
        <f t="shared" si="249"/>
        <v>-71</v>
      </c>
      <c r="N274" s="2">
        <f t="shared" si="255"/>
        <v>-0.1789423984891407</v>
      </c>
    </row>
    <row r="275" spans="2:16" ht="21" customHeight="1">
      <c r="B275" s="1" t="s">
        <v>64</v>
      </c>
      <c r="C275" s="9">
        <v>0</v>
      </c>
      <c r="D275" s="1">
        <f t="shared" si="247"/>
        <v>0</v>
      </c>
      <c r="E275" s="2">
        <f t="shared" si="252"/>
        <v>0</v>
      </c>
      <c r="F275" s="20">
        <v>0</v>
      </c>
      <c r="G275" s="1">
        <f t="shared" si="248"/>
        <v>0</v>
      </c>
      <c r="H275" s="2">
        <f t="shared" si="253"/>
        <v>0</v>
      </c>
      <c r="I275" s="1">
        <f t="shared" si="250"/>
        <v>0</v>
      </c>
      <c r="J275" s="1">
        <f t="shared" si="251"/>
        <v>0</v>
      </c>
      <c r="K275" s="2">
        <f t="shared" si="254"/>
        <v>0</v>
      </c>
      <c r="L275" s="33">
        <v>3402</v>
      </c>
      <c r="M275" s="1">
        <f t="shared" si="249"/>
        <v>-76</v>
      </c>
      <c r="N275" s="2">
        <f t="shared" si="255"/>
        <v>-0.15854563442987879</v>
      </c>
    </row>
    <row r="276" spans="2:16" ht="21" customHeight="1">
      <c r="B276" s="1" t="s">
        <v>65</v>
      </c>
      <c r="C276" s="9">
        <v>0</v>
      </c>
      <c r="D276" s="1">
        <f t="shared" si="247"/>
        <v>0</v>
      </c>
      <c r="E276" s="2">
        <f t="shared" si="252"/>
        <v>0</v>
      </c>
      <c r="F276" s="20">
        <v>0</v>
      </c>
      <c r="G276" s="1">
        <f t="shared" si="248"/>
        <v>0</v>
      </c>
      <c r="H276" s="2">
        <f t="shared" si="253"/>
        <v>0</v>
      </c>
      <c r="I276" s="1">
        <f t="shared" si="250"/>
        <v>0</v>
      </c>
      <c r="J276" s="1">
        <f t="shared" si="251"/>
        <v>0</v>
      </c>
      <c r="K276" s="2">
        <f t="shared" si="254"/>
        <v>0</v>
      </c>
      <c r="L276" s="33">
        <v>3332</v>
      </c>
      <c r="M276" s="1">
        <f t="shared" si="249"/>
        <v>-70</v>
      </c>
      <c r="N276" s="2">
        <f t="shared" si="255"/>
        <v>-0.12888888888888889</v>
      </c>
    </row>
    <row r="277" spans="2:16" ht="21" customHeight="1">
      <c r="B277" s="1" t="s">
        <v>66</v>
      </c>
      <c r="C277" s="9">
        <v>0</v>
      </c>
      <c r="D277" s="1">
        <f t="shared" si="247"/>
        <v>0</v>
      </c>
      <c r="E277" s="2">
        <f t="shared" ref="E277" si="256">IFERROR((C277-C273)/C273,0)</f>
        <v>0</v>
      </c>
      <c r="F277" s="20">
        <v>0</v>
      </c>
      <c r="G277" s="1">
        <f t="shared" si="248"/>
        <v>0</v>
      </c>
      <c r="H277" s="2">
        <f t="shared" ref="H277" si="257">IFERROR((F277-F273)/F273,0)</f>
        <v>0</v>
      </c>
      <c r="I277" s="1">
        <f t="shared" ref="I277" si="258">C277+F277</f>
        <v>0</v>
      </c>
      <c r="J277" s="1">
        <f t="shared" si="251"/>
        <v>0</v>
      </c>
      <c r="K277" s="2">
        <f t="shared" ref="K277" si="259">IFERROR((I277-I273)/I273,0)</f>
        <v>0</v>
      </c>
      <c r="L277" s="33">
        <v>3074</v>
      </c>
      <c r="M277" s="1">
        <f t="shared" si="249"/>
        <v>-258</v>
      </c>
      <c r="N277" s="2">
        <f t="shared" si="255"/>
        <v>-0.13384051845590308</v>
      </c>
    </row>
    <row r="278" spans="2:16" ht="21" customHeight="1">
      <c r="B278" s="1" t="s">
        <v>67</v>
      </c>
      <c r="C278" s="9">
        <v>0</v>
      </c>
      <c r="D278" s="1">
        <f t="shared" si="247"/>
        <v>0</v>
      </c>
      <c r="E278" s="2">
        <f t="shared" ref="E278" si="260">IFERROR((C278-C274)/C274,0)</f>
        <v>0</v>
      </c>
      <c r="F278" s="20">
        <v>0</v>
      </c>
      <c r="G278" s="1">
        <f t="shared" si="248"/>
        <v>0</v>
      </c>
      <c r="H278" s="2">
        <f t="shared" ref="H278" si="261">IFERROR((F278-F274)/F274,0)</f>
        <v>0</v>
      </c>
      <c r="I278" s="1">
        <f t="shared" ref="I278" si="262">C278+F278</f>
        <v>0</v>
      </c>
      <c r="J278" s="1">
        <f t="shared" si="251"/>
        <v>0</v>
      </c>
      <c r="K278" s="2">
        <f t="shared" ref="K278" si="263">IFERROR((I278-I274)/I274,0)</f>
        <v>0</v>
      </c>
      <c r="L278" s="33">
        <v>2573</v>
      </c>
      <c r="M278" s="1">
        <f t="shared" si="249"/>
        <v>-501</v>
      </c>
      <c r="N278" s="2">
        <f t="shared" si="255"/>
        <v>-0.26020701552616449</v>
      </c>
    </row>
    <row r="279" spans="2:16" ht="21" customHeight="1">
      <c r="B279" s="1" t="s">
        <v>68</v>
      </c>
      <c r="C279" s="9">
        <v>0</v>
      </c>
      <c r="D279" s="1">
        <f t="shared" si="247"/>
        <v>0</v>
      </c>
      <c r="E279" s="2">
        <f t="shared" ref="E279" si="264">IFERROR((C279-C275)/C275,0)</f>
        <v>0</v>
      </c>
      <c r="F279" s="20">
        <v>0</v>
      </c>
      <c r="G279" s="1">
        <f t="shared" si="248"/>
        <v>0</v>
      </c>
      <c r="H279" s="2">
        <f t="shared" ref="H279" si="265">IFERROR((F279-F275)/F275,0)</f>
        <v>0</v>
      </c>
      <c r="I279" s="1">
        <f t="shared" ref="I279" si="266">C279+F279</f>
        <v>0</v>
      </c>
      <c r="J279" s="1">
        <f t="shared" si="251"/>
        <v>0</v>
      </c>
      <c r="K279" s="2">
        <f t="shared" ref="K279" si="267">IFERROR((I279-I275)/I275,0)</f>
        <v>0</v>
      </c>
      <c r="L279" s="33">
        <v>2136</v>
      </c>
      <c r="M279" s="1">
        <f t="shared" si="249"/>
        <v>-437</v>
      </c>
      <c r="N279" s="2">
        <f t="shared" si="255"/>
        <v>-0.37213403880070545</v>
      </c>
    </row>
    <row r="280" spans="2:16" ht="21" customHeight="1">
      <c r="B280" s="1" t="s">
        <v>69</v>
      </c>
      <c r="C280" s="9">
        <v>0</v>
      </c>
      <c r="D280" s="1">
        <f t="shared" si="247"/>
        <v>0</v>
      </c>
      <c r="E280" s="2">
        <f t="shared" ref="E280" si="268">IFERROR((C280-C276)/C276,0)</f>
        <v>0</v>
      </c>
      <c r="F280" s="20">
        <v>0</v>
      </c>
      <c r="G280" s="1">
        <f t="shared" si="248"/>
        <v>0</v>
      </c>
      <c r="H280" s="2">
        <f t="shared" ref="H280" si="269">IFERROR((F280-F276)/F276,0)</f>
        <v>0</v>
      </c>
      <c r="I280" s="1">
        <f t="shared" ref="I280" si="270">C280+F280</f>
        <v>0</v>
      </c>
      <c r="J280" s="1">
        <f t="shared" si="251"/>
        <v>0</v>
      </c>
      <c r="K280" s="2">
        <f t="shared" ref="K280" si="271">IFERROR((I280-I276)/I276,0)</f>
        <v>0</v>
      </c>
      <c r="L280" s="33">
        <v>1753</v>
      </c>
      <c r="M280" s="1">
        <f t="shared" si="249"/>
        <v>-383</v>
      </c>
      <c r="N280" s="2">
        <f t="shared" si="255"/>
        <v>-0.47388955582232895</v>
      </c>
    </row>
    <row r="281" spans="2:16" ht="21" customHeight="1">
      <c r="B281" s="1" t="s">
        <v>70</v>
      </c>
      <c r="C281" s="9">
        <v>0</v>
      </c>
      <c r="D281" s="1">
        <f t="shared" si="247"/>
        <v>0</v>
      </c>
      <c r="E281" s="2">
        <f t="shared" ref="E281" si="272">IFERROR((C281-C277)/C277,0)</f>
        <v>0</v>
      </c>
      <c r="F281" s="20">
        <v>0</v>
      </c>
      <c r="G281" s="1">
        <f t="shared" si="248"/>
        <v>0</v>
      </c>
      <c r="H281" s="2">
        <f t="shared" ref="H281" si="273">IFERROR((F281-F277)/F277,0)</f>
        <v>0</v>
      </c>
      <c r="I281" s="1">
        <f t="shared" ref="I281:I282" si="274">C281+F281</f>
        <v>0</v>
      </c>
      <c r="J281" s="1">
        <f t="shared" si="251"/>
        <v>0</v>
      </c>
      <c r="K281" s="2">
        <f t="shared" ref="K281" si="275">IFERROR((I281-I277)/I277,0)</f>
        <v>0</v>
      </c>
      <c r="L281" s="33">
        <v>1419</v>
      </c>
      <c r="M281" s="1">
        <f t="shared" si="249"/>
        <v>-334</v>
      </c>
      <c r="N281" s="2">
        <f t="shared" si="255"/>
        <v>-0.53838646714378657</v>
      </c>
    </row>
    <row r="282" spans="2:16" ht="21" customHeight="1">
      <c r="B282" s="1" t="s">
        <v>71</v>
      </c>
      <c r="C282" s="9">
        <v>0</v>
      </c>
      <c r="D282" s="1">
        <f t="shared" si="247"/>
        <v>0</v>
      </c>
      <c r="E282" s="2">
        <f t="shared" ref="E282" si="276">IFERROR((C282-C277)/C277,0)</f>
        <v>0</v>
      </c>
      <c r="F282" s="20">
        <v>0</v>
      </c>
      <c r="G282" s="1">
        <f t="shared" si="248"/>
        <v>0</v>
      </c>
      <c r="H282" s="2">
        <f t="shared" ref="H282" si="277">IFERROR((F282-F277)/F277,0)</f>
        <v>0</v>
      </c>
      <c r="I282" s="1">
        <f t="shared" si="274"/>
        <v>0</v>
      </c>
      <c r="J282" s="1">
        <f t="shared" si="251"/>
        <v>0</v>
      </c>
      <c r="K282" s="2">
        <f t="shared" ref="K282" si="278">IFERROR((I282-I277)/I277,0)</f>
        <v>0</v>
      </c>
      <c r="L282" s="33">
        <v>1393</v>
      </c>
      <c r="M282" s="1">
        <f t="shared" si="249"/>
        <v>-26</v>
      </c>
      <c r="N282" s="2">
        <f t="shared" si="255"/>
        <v>-0.45860862806062963</v>
      </c>
    </row>
    <row r="283" spans="2:16" ht="21" customHeight="1">
      <c r="B283" s="1" t="s">
        <v>72</v>
      </c>
      <c r="C283" s="9">
        <v>0</v>
      </c>
      <c r="D283" s="1">
        <f t="shared" si="247"/>
        <v>0</v>
      </c>
      <c r="E283" s="2">
        <f t="shared" ref="E283" si="279">IFERROR((C283-C278)/C278,0)</f>
        <v>0</v>
      </c>
      <c r="F283" s="20">
        <v>0</v>
      </c>
      <c r="G283" s="1">
        <f t="shared" si="248"/>
        <v>0</v>
      </c>
      <c r="H283" s="2">
        <f t="shared" ref="H283" si="280">IFERROR((F283-F278)/F278,0)</f>
        <v>0</v>
      </c>
      <c r="I283" s="1">
        <f t="shared" ref="I283" si="281">C283+F283</f>
        <v>0</v>
      </c>
      <c r="J283" s="1">
        <f t="shared" si="251"/>
        <v>0</v>
      </c>
      <c r="K283" s="2">
        <f t="shared" ref="K283" si="282">IFERROR((I283-I278)/I278,0)</f>
        <v>0</v>
      </c>
      <c r="L283" s="33">
        <v>1346</v>
      </c>
      <c r="M283" s="1">
        <f t="shared" si="249"/>
        <v>-47</v>
      </c>
      <c r="N283" s="2">
        <f t="shared" si="255"/>
        <v>-0.36985018726591762</v>
      </c>
    </row>
    <row r="284" spans="2:16" ht="21" customHeight="1">
      <c r="B284" s="1" t="s">
        <v>73</v>
      </c>
      <c r="C284" s="9">
        <v>0</v>
      </c>
      <c r="D284" s="1">
        <f t="shared" si="247"/>
        <v>0</v>
      </c>
      <c r="E284" s="2">
        <f t="shared" ref="E284" si="283">IFERROR((C284-C279)/C279,0)</f>
        <v>0</v>
      </c>
      <c r="F284" s="20">
        <v>0</v>
      </c>
      <c r="G284" s="1">
        <f t="shared" si="248"/>
        <v>0</v>
      </c>
      <c r="H284" s="2">
        <f t="shared" ref="H284" si="284">IFERROR((F284-F279)/F279,0)</f>
        <v>0</v>
      </c>
      <c r="I284" s="1">
        <f t="shared" ref="I284" si="285">C284+F284</f>
        <v>0</v>
      </c>
      <c r="J284" s="1">
        <f t="shared" si="251"/>
        <v>0</v>
      </c>
      <c r="K284" s="2">
        <f t="shared" ref="K284" si="286">IFERROR((I284-I279)/I279,0)</f>
        <v>0</v>
      </c>
      <c r="L284" s="33">
        <v>1309</v>
      </c>
      <c r="M284" s="1">
        <f t="shared" si="249"/>
        <v>-37</v>
      </c>
      <c r="N284" s="2">
        <f t="shared" si="255"/>
        <v>-0.25328009127210499</v>
      </c>
    </row>
    <row r="285" spans="2:16" ht="21" customHeight="1">
      <c r="B285" s="1" t="s">
        <v>74</v>
      </c>
      <c r="C285" s="9">
        <v>0</v>
      </c>
      <c r="D285" s="1">
        <f t="shared" si="247"/>
        <v>0</v>
      </c>
      <c r="E285" s="2">
        <f>IFERROR((C285-C280)/C280,0)</f>
        <v>0</v>
      </c>
      <c r="F285" s="20">
        <v>0</v>
      </c>
      <c r="G285" s="1">
        <f t="shared" si="248"/>
        <v>0</v>
      </c>
      <c r="H285" s="2">
        <f>IFERROR((F285-F280)/F280,0)</f>
        <v>0</v>
      </c>
      <c r="I285" s="1">
        <f t="shared" ref="I285" si="287">C285+F285</f>
        <v>0</v>
      </c>
      <c r="J285" s="1">
        <f t="shared" si="251"/>
        <v>0</v>
      </c>
      <c r="K285" s="2">
        <f>IFERROR((I285-I280)/I280,0)</f>
        <v>0</v>
      </c>
      <c r="L285" s="33">
        <v>1206</v>
      </c>
      <c r="M285" s="1">
        <f t="shared" si="249"/>
        <v>-103</v>
      </c>
      <c r="N285" s="2">
        <f t="shared" si="255"/>
        <v>-0.15010570824524314</v>
      </c>
    </row>
    <row r="286" spans="2:16" ht="21" customHeight="1">
      <c r="B286" s="1" t="s">
        <v>75</v>
      </c>
      <c r="C286" s="9">
        <v>0</v>
      </c>
      <c r="D286" s="1">
        <f t="shared" si="247"/>
        <v>0</v>
      </c>
      <c r="E286" s="2">
        <f>IFERROR((C286-C281)/C281,0)</f>
        <v>0</v>
      </c>
      <c r="F286" s="20">
        <v>0</v>
      </c>
      <c r="G286" s="1">
        <f t="shared" si="248"/>
        <v>0</v>
      </c>
      <c r="H286" s="2">
        <f>IFERROR((F286-F281)/F281,0)</f>
        <v>0</v>
      </c>
      <c r="I286" s="1">
        <f t="shared" ref="I286" si="288">C286+F286</f>
        <v>0</v>
      </c>
      <c r="J286" s="1">
        <f t="shared" si="251"/>
        <v>0</v>
      </c>
      <c r="K286" s="2">
        <f>IFERROR((I286-I281)/I281,0)</f>
        <v>0</v>
      </c>
      <c r="L286" s="33">
        <v>1258</v>
      </c>
      <c r="M286" s="1">
        <f t="shared" si="249"/>
        <v>52</v>
      </c>
      <c r="N286" s="2">
        <f t="shared" si="255"/>
        <v>-9.6913137114142137E-2</v>
      </c>
    </row>
    <row r="287" spans="2:16" ht="21" customHeight="1">
      <c r="B287" s="1" t="s">
        <v>76</v>
      </c>
      <c r="C287" s="9">
        <v>0</v>
      </c>
      <c r="D287" s="1">
        <f t="shared" si="247"/>
        <v>0</v>
      </c>
      <c r="E287" s="2">
        <f>IFERROR((C287-C282)/C282,0)</f>
        <v>0</v>
      </c>
      <c r="F287" s="20">
        <v>0</v>
      </c>
      <c r="G287" s="1">
        <f t="shared" si="248"/>
        <v>0</v>
      </c>
      <c r="H287" s="2">
        <f>IFERROR((F287-F282)/F282,0)</f>
        <v>0</v>
      </c>
      <c r="I287" s="1">
        <f t="shared" ref="I287" si="289">C287+F287</f>
        <v>0</v>
      </c>
      <c r="J287" s="1">
        <f t="shared" si="251"/>
        <v>0</v>
      </c>
      <c r="K287" s="2">
        <f>IFERROR((I287-I282)/I282,0)</f>
        <v>0</v>
      </c>
      <c r="L287" s="33">
        <v>1229</v>
      </c>
      <c r="M287" s="1">
        <f t="shared" si="249"/>
        <v>-29</v>
      </c>
      <c r="N287" s="2">
        <f t="shared" si="255"/>
        <v>-8.692421991084695E-2</v>
      </c>
    </row>
    <row r="288" spans="2:16" ht="21" customHeight="1">
      <c r="B288" s="1" t="s">
        <v>77</v>
      </c>
      <c r="C288" s="9">
        <v>0</v>
      </c>
      <c r="D288" s="1">
        <f t="shared" ref="D288" si="290">C288-C287</f>
        <v>0</v>
      </c>
      <c r="E288" s="2">
        <f>IFERROR((C288-C283)/C283,0)</f>
        <v>0</v>
      </c>
      <c r="F288" s="20">
        <v>0</v>
      </c>
      <c r="G288" s="1">
        <f t="shared" ref="G288" si="291">F288-F287</f>
        <v>0</v>
      </c>
      <c r="H288" s="2">
        <f>IFERROR((F288-F283)/F283,0)</f>
        <v>0</v>
      </c>
      <c r="I288" s="1">
        <f t="shared" ref="I288" si="292">C288+F288</f>
        <v>0</v>
      </c>
      <c r="J288" s="1">
        <f t="shared" ref="J288" si="293">I288-I287</f>
        <v>0</v>
      </c>
      <c r="K288" s="2">
        <f>IFERROR((I288-I283)/I283,0)</f>
        <v>0</v>
      </c>
      <c r="L288" s="33">
        <v>1223</v>
      </c>
      <c r="M288" s="1">
        <f t="shared" ref="M288" si="294">L288-L287</f>
        <v>-6</v>
      </c>
      <c r="N288" s="2">
        <f t="shared" si="255"/>
        <v>-6.5699006875477459E-2</v>
      </c>
    </row>
    <row r="289" spans="2:14" ht="21" customHeight="1">
      <c r="B289" s="1" t="s">
        <v>79</v>
      </c>
      <c r="C289" s="9">
        <v>0</v>
      </c>
      <c r="D289" s="1">
        <f t="shared" ref="D289" si="295">C289-C288</f>
        <v>0</v>
      </c>
      <c r="E289" s="2">
        <f>IFERROR((C289-C284)/C284,0)</f>
        <v>0</v>
      </c>
      <c r="F289" s="20">
        <v>0</v>
      </c>
      <c r="G289" s="1">
        <f t="shared" ref="G289" si="296">F289-F288</f>
        <v>0</v>
      </c>
      <c r="H289" s="2">
        <f>IFERROR((F289-F284)/F284,0)</f>
        <v>0</v>
      </c>
      <c r="I289" s="1">
        <f t="shared" ref="I289" si="297">C289+F289</f>
        <v>0</v>
      </c>
      <c r="J289" s="1">
        <f t="shared" ref="J289" si="298">I289-I288</f>
        <v>0</v>
      </c>
      <c r="K289" s="2">
        <f>IFERROR((I289-I284)/I284,0)</f>
        <v>0</v>
      </c>
      <c r="L289" s="33">
        <v>1049</v>
      </c>
      <c r="M289" s="1">
        <f t="shared" ref="M289" si="299">L289-L288</f>
        <v>-174</v>
      </c>
      <c r="N289" s="2">
        <f t="shared" ref="N289" si="300">IFERROR((L289-L285)/L285,0)</f>
        <v>-0.13018242122719734</v>
      </c>
    </row>
    <row r="290" spans="2:14" ht="21" customHeight="1">
      <c r="B290" s="15"/>
      <c r="C290" s="27"/>
      <c r="D290" s="15"/>
      <c r="E290" s="16"/>
      <c r="F290" s="21"/>
      <c r="G290" s="15"/>
      <c r="H290" s="16"/>
      <c r="I290" s="15"/>
      <c r="J290" s="15"/>
      <c r="K290" s="16"/>
      <c r="L290" s="34"/>
      <c r="M290" s="15"/>
      <c r="N290" s="16"/>
    </row>
    <row r="291" spans="2:14" ht="21" customHeight="1">
      <c r="B291" s="15"/>
      <c r="C291" s="27"/>
      <c r="D291" s="15"/>
      <c r="E291" s="16"/>
      <c r="F291" s="21"/>
      <c r="G291" s="15"/>
      <c r="H291" s="16"/>
      <c r="I291" s="15"/>
      <c r="J291" s="15"/>
      <c r="K291" s="16"/>
      <c r="L291" s="13"/>
      <c r="M291" s="15"/>
      <c r="N291" s="16"/>
    </row>
    <row r="292" spans="2:14" ht="21" customHeight="1">
      <c r="B292" s="49" t="s">
        <v>46</v>
      </c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</row>
    <row r="293" spans="2:14" ht="21" customHeight="1">
      <c r="B293" s="40" t="s">
        <v>5</v>
      </c>
      <c r="C293" s="43" t="s">
        <v>15</v>
      </c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5"/>
    </row>
    <row r="294" spans="2:14" ht="21" customHeight="1">
      <c r="B294" s="41"/>
      <c r="C294" s="43" t="s">
        <v>0</v>
      </c>
      <c r="D294" s="44"/>
      <c r="E294" s="45"/>
      <c r="F294" s="43" t="s">
        <v>3</v>
      </c>
      <c r="G294" s="44"/>
      <c r="H294" s="45"/>
      <c r="I294" s="43" t="s">
        <v>4</v>
      </c>
      <c r="J294" s="44"/>
      <c r="K294" s="45"/>
      <c r="L294" s="43" t="s">
        <v>2</v>
      </c>
      <c r="M294" s="44"/>
      <c r="N294" s="45"/>
    </row>
    <row r="295" spans="2:14" ht="19.2" customHeight="1">
      <c r="B295" s="42"/>
      <c r="C295" s="5" t="s">
        <v>12</v>
      </c>
      <c r="D295" s="5" t="s">
        <v>6</v>
      </c>
      <c r="E295" s="6" t="s">
        <v>1</v>
      </c>
      <c r="F295" s="5" t="s">
        <v>12</v>
      </c>
      <c r="G295" s="5" t="s">
        <v>6</v>
      </c>
      <c r="H295" s="6" t="s">
        <v>1</v>
      </c>
      <c r="I295" s="5" t="s">
        <v>48</v>
      </c>
      <c r="J295" s="5" t="s">
        <v>6</v>
      </c>
      <c r="K295" s="6" t="s">
        <v>1</v>
      </c>
      <c r="L295" s="5" t="s">
        <v>12</v>
      </c>
      <c r="M295" s="5" t="s">
        <v>6</v>
      </c>
      <c r="N295" s="6" t="s">
        <v>1</v>
      </c>
    </row>
    <row r="296" spans="2:14" ht="21" hidden="1" customHeight="1">
      <c r="B296" s="1" t="s">
        <v>18</v>
      </c>
      <c r="C296" s="20">
        <v>19712</v>
      </c>
      <c r="D296" s="8" t="s">
        <v>44</v>
      </c>
      <c r="E296" s="7" t="s">
        <v>45</v>
      </c>
      <c r="F296" s="20">
        <v>26289</v>
      </c>
      <c r="G296" s="7" t="s">
        <v>45</v>
      </c>
      <c r="H296" s="7" t="s">
        <v>45</v>
      </c>
      <c r="I296" s="1">
        <f>C296+F296</f>
        <v>46001</v>
      </c>
      <c r="J296" s="8" t="s">
        <v>44</v>
      </c>
      <c r="K296" s="7" t="s">
        <v>44</v>
      </c>
      <c r="L296" s="3">
        <v>3046940</v>
      </c>
      <c r="M296" s="7" t="s">
        <v>45</v>
      </c>
      <c r="N296" s="7" t="s">
        <v>45</v>
      </c>
    </row>
    <row r="297" spans="2:14" ht="21" hidden="1" customHeight="1">
      <c r="B297" s="1" t="s">
        <v>19</v>
      </c>
      <c r="C297" s="9">
        <v>26993</v>
      </c>
      <c r="D297" s="1">
        <f t="shared" ref="D297:D302" si="301">C297-C296</f>
        <v>7281</v>
      </c>
      <c r="E297" s="7" t="s">
        <v>45</v>
      </c>
      <c r="F297" s="20">
        <v>36133</v>
      </c>
      <c r="G297" s="1">
        <f t="shared" ref="G297:G302" si="302">F297-F296</f>
        <v>9844</v>
      </c>
      <c r="H297" s="7" t="s">
        <v>45</v>
      </c>
      <c r="I297" s="1">
        <f t="shared" ref="I297:I302" si="303">C297+F297</f>
        <v>63126</v>
      </c>
      <c r="J297" s="1">
        <f t="shared" ref="J297:J302" si="304">I297-I296</f>
        <v>17125</v>
      </c>
      <c r="K297" s="7" t="s">
        <v>44</v>
      </c>
      <c r="L297" s="3">
        <v>4013368</v>
      </c>
      <c r="M297" s="1">
        <f>L297-L296</f>
        <v>966428</v>
      </c>
      <c r="N297" s="7" t="s">
        <v>45</v>
      </c>
    </row>
    <row r="298" spans="2:14" ht="21" hidden="1" customHeight="1">
      <c r="B298" s="1" t="s">
        <v>20</v>
      </c>
      <c r="C298" s="9">
        <v>28975</v>
      </c>
      <c r="D298" s="1">
        <f t="shared" si="301"/>
        <v>1982</v>
      </c>
      <c r="E298" s="7" t="s">
        <v>45</v>
      </c>
      <c r="F298" s="20">
        <v>39414</v>
      </c>
      <c r="G298" s="1">
        <f t="shared" si="302"/>
        <v>3281</v>
      </c>
      <c r="H298" s="7" t="s">
        <v>45</v>
      </c>
      <c r="I298" s="1">
        <f t="shared" si="303"/>
        <v>68389</v>
      </c>
      <c r="J298" s="1">
        <f t="shared" si="304"/>
        <v>5263</v>
      </c>
      <c r="K298" s="7" t="s">
        <v>44</v>
      </c>
      <c r="L298" s="3">
        <v>4659363</v>
      </c>
      <c r="M298" s="1">
        <f t="shared" ref="M298:M304" si="305">L298-L297</f>
        <v>645995</v>
      </c>
      <c r="N298" s="7" t="s">
        <v>45</v>
      </c>
    </row>
    <row r="299" spans="2:14" ht="21" hidden="1" customHeight="1">
      <c r="B299" s="1" t="s">
        <v>16</v>
      </c>
      <c r="C299" s="9">
        <v>30576</v>
      </c>
      <c r="D299" s="1">
        <f t="shared" si="301"/>
        <v>1601</v>
      </c>
      <c r="E299" s="7" t="s">
        <v>45</v>
      </c>
      <c r="F299" s="20">
        <v>41179</v>
      </c>
      <c r="G299" s="1">
        <f t="shared" si="302"/>
        <v>1765</v>
      </c>
      <c r="H299" s="7" t="s">
        <v>45</v>
      </c>
      <c r="I299" s="1">
        <f t="shared" si="303"/>
        <v>71755</v>
      </c>
      <c r="J299" s="1">
        <f t="shared" si="304"/>
        <v>3366</v>
      </c>
      <c r="K299" s="7" t="s">
        <v>44</v>
      </c>
      <c r="L299" s="3">
        <v>5312517</v>
      </c>
      <c r="M299" s="1">
        <f t="shared" si="305"/>
        <v>653154</v>
      </c>
      <c r="N299" s="7" t="s">
        <v>45</v>
      </c>
    </row>
    <row r="300" spans="2:14" ht="21" hidden="1" customHeight="1">
      <c r="B300" s="1" t="s">
        <v>17</v>
      </c>
      <c r="C300" s="9">
        <v>39783</v>
      </c>
      <c r="D300" s="1">
        <f t="shared" si="301"/>
        <v>9207</v>
      </c>
      <c r="E300" s="2">
        <f>(C300-C296)/C296</f>
        <v>1.0182122564935066</v>
      </c>
      <c r="F300" s="20">
        <v>49028</v>
      </c>
      <c r="G300" s="1">
        <f t="shared" si="302"/>
        <v>7849</v>
      </c>
      <c r="H300" s="2">
        <f>(F300-F296)/F296</f>
        <v>0.86496253185743088</v>
      </c>
      <c r="I300" s="1">
        <f t="shared" si="303"/>
        <v>88811</v>
      </c>
      <c r="J300" s="1">
        <f t="shared" si="304"/>
        <v>17056</v>
      </c>
      <c r="K300" s="2">
        <f>(I300-I296)/I296</f>
        <v>0.93063194278385253</v>
      </c>
      <c r="L300" s="3">
        <v>5768669</v>
      </c>
      <c r="M300" s="1">
        <f t="shared" si="305"/>
        <v>456152</v>
      </c>
      <c r="N300" s="2">
        <f>(L300-L296)/L296</f>
        <v>0.89326635903562257</v>
      </c>
    </row>
    <row r="301" spans="2:14" ht="21" hidden="1" customHeight="1">
      <c r="B301" s="1" t="s">
        <v>24</v>
      </c>
      <c r="C301" s="9">
        <v>42783</v>
      </c>
      <c r="D301" s="1">
        <f t="shared" si="301"/>
        <v>3000</v>
      </c>
      <c r="E301" s="2">
        <f>(C301-C297)/C297</f>
        <v>0.58496647278924163</v>
      </c>
      <c r="F301" s="20">
        <v>50450</v>
      </c>
      <c r="G301" s="1">
        <f t="shared" si="302"/>
        <v>1422</v>
      </c>
      <c r="H301" s="2">
        <f>(F301-F297)/F297</f>
        <v>0.39623059253314147</v>
      </c>
      <c r="I301" s="1">
        <f t="shared" si="303"/>
        <v>93233</v>
      </c>
      <c r="J301" s="1">
        <f t="shared" si="304"/>
        <v>4422</v>
      </c>
      <c r="K301" s="2">
        <f>(I301-I297)/I297</f>
        <v>0.4769350188511865</v>
      </c>
      <c r="L301" s="3">
        <v>6367909</v>
      </c>
      <c r="M301" s="1">
        <f t="shared" si="305"/>
        <v>599240</v>
      </c>
      <c r="N301" s="2">
        <f>(L301-L297)/L297</f>
        <v>0.58667458354180324</v>
      </c>
    </row>
    <row r="302" spans="2:14" ht="21" hidden="1" customHeight="1">
      <c r="B302" s="1" t="s">
        <v>25</v>
      </c>
      <c r="C302" s="9">
        <v>44576</v>
      </c>
      <c r="D302" s="1">
        <f t="shared" si="301"/>
        <v>1793</v>
      </c>
      <c r="E302" s="2">
        <f>(C302-C298)/C298</f>
        <v>0.53842968075927522</v>
      </c>
      <c r="F302" s="20">
        <v>50186</v>
      </c>
      <c r="G302" s="1">
        <f t="shared" si="302"/>
        <v>-264</v>
      </c>
      <c r="H302" s="2">
        <f>(F302-F298)/F298</f>
        <v>0.27330390216674277</v>
      </c>
      <c r="I302" s="1">
        <f t="shared" si="303"/>
        <v>94762</v>
      </c>
      <c r="J302" s="1">
        <f t="shared" si="304"/>
        <v>1529</v>
      </c>
      <c r="K302" s="2">
        <f>(I302-I298)/I298</f>
        <v>0.38563219231162904</v>
      </c>
      <c r="L302" s="3">
        <v>6798270</v>
      </c>
      <c r="M302" s="1">
        <f t="shared" si="305"/>
        <v>430361</v>
      </c>
      <c r="N302" s="2">
        <f>(L302-L298)/L298</f>
        <v>0.45905566919769936</v>
      </c>
    </row>
    <row r="303" spans="2:14" ht="21" hidden="1" customHeight="1">
      <c r="B303" s="1" t="s">
        <v>26</v>
      </c>
      <c r="C303" s="9">
        <v>47951</v>
      </c>
      <c r="D303" s="1">
        <f t="shared" ref="D303:D309" si="306">C303-C302</f>
        <v>3375</v>
      </c>
      <c r="E303" s="2">
        <f t="shared" ref="E303:E308" si="307">(C303-C299)/C299</f>
        <v>0.56825614861329143</v>
      </c>
      <c r="F303" s="20">
        <v>51700</v>
      </c>
      <c r="G303" s="1">
        <f t="shared" ref="G303:G309" si="308">F303-F302</f>
        <v>1514</v>
      </c>
      <c r="H303" s="2">
        <f>(F303-F299)/F299</f>
        <v>0.25549430534981421</v>
      </c>
      <c r="I303" s="1">
        <f t="shared" ref="I303:I308" si="309">C303+F303</f>
        <v>99651</v>
      </c>
      <c r="J303" s="1">
        <f t="shared" ref="J303:J309" si="310">I303-I302</f>
        <v>4889</v>
      </c>
      <c r="K303" s="2">
        <f t="shared" ref="K303:K308" si="311">(I303-I299)/I299</f>
        <v>0.38876733328687896</v>
      </c>
      <c r="L303" s="3">
        <v>7461053</v>
      </c>
      <c r="M303" s="1">
        <f t="shared" si="305"/>
        <v>662783</v>
      </c>
      <c r="N303" s="2">
        <f>(L303-L299)/L299</f>
        <v>0.40442901170951545</v>
      </c>
    </row>
    <row r="304" spans="2:14" ht="21" hidden="1" customHeight="1">
      <c r="B304" s="1" t="s">
        <v>27</v>
      </c>
      <c r="C304" s="9">
        <v>51409</v>
      </c>
      <c r="D304" s="1">
        <f t="shared" si="306"/>
        <v>3458</v>
      </c>
      <c r="E304" s="2">
        <f t="shared" si="307"/>
        <v>0.29223537691978985</v>
      </c>
      <c r="F304" s="20">
        <v>54954</v>
      </c>
      <c r="G304" s="1">
        <f t="shared" si="308"/>
        <v>3254</v>
      </c>
      <c r="H304" s="2">
        <f t="shared" ref="H304:H309" si="312">(F304-F300)/F300</f>
        <v>0.12086970710614343</v>
      </c>
      <c r="I304" s="1">
        <f t="shared" si="309"/>
        <v>106363</v>
      </c>
      <c r="J304" s="1">
        <f t="shared" si="310"/>
        <v>6712</v>
      </c>
      <c r="K304" s="2">
        <f t="shared" si="311"/>
        <v>0.1976331760705318</v>
      </c>
      <c r="L304" s="3">
        <v>8121785</v>
      </c>
      <c r="M304" s="1">
        <f t="shared" si="305"/>
        <v>660732</v>
      </c>
      <c r="N304" s="2">
        <f t="shared" ref="N304:N309" si="313">(L304-L300)/L300</f>
        <v>0.40791315986408649</v>
      </c>
    </row>
    <row r="305" spans="2:14" ht="21" hidden="1" customHeight="1">
      <c r="B305" s="1" t="s">
        <v>28</v>
      </c>
      <c r="C305" s="9">
        <v>69969</v>
      </c>
      <c r="D305" s="1">
        <f t="shared" si="306"/>
        <v>18560</v>
      </c>
      <c r="E305" s="2">
        <f t="shared" si="307"/>
        <v>0.63543931000631093</v>
      </c>
      <c r="F305" s="20">
        <v>77042</v>
      </c>
      <c r="G305" s="1">
        <f t="shared" si="308"/>
        <v>22088</v>
      </c>
      <c r="H305" s="2">
        <f t="shared" si="312"/>
        <v>0.52709613478691775</v>
      </c>
      <c r="I305" s="1">
        <f t="shared" si="309"/>
        <v>147011</v>
      </c>
      <c r="J305" s="1">
        <f t="shared" si="310"/>
        <v>40648</v>
      </c>
      <c r="K305" s="2">
        <f t="shared" si="311"/>
        <v>0.5768129310437291</v>
      </c>
      <c r="L305" s="3">
        <v>10348299</v>
      </c>
      <c r="M305" s="1">
        <f t="shared" ref="M305:M310" si="314">L305-L304</f>
        <v>2226514</v>
      </c>
      <c r="N305" s="2">
        <f t="shared" si="313"/>
        <v>0.62507017609705162</v>
      </c>
    </row>
    <row r="306" spans="2:14" ht="21" hidden="1" customHeight="1">
      <c r="B306" s="1" t="s">
        <v>29</v>
      </c>
      <c r="C306" s="9">
        <v>111391</v>
      </c>
      <c r="D306" s="1">
        <f t="shared" si="306"/>
        <v>41422</v>
      </c>
      <c r="E306" s="2">
        <f t="shared" si="307"/>
        <v>1.4989007537688441</v>
      </c>
      <c r="F306" s="20">
        <v>127484</v>
      </c>
      <c r="G306" s="1">
        <f t="shared" si="308"/>
        <v>50442</v>
      </c>
      <c r="H306" s="2">
        <f t="shared" si="312"/>
        <v>1.5402303431235802</v>
      </c>
      <c r="I306" s="1">
        <f t="shared" si="309"/>
        <v>238875</v>
      </c>
      <c r="J306" s="1">
        <f t="shared" si="310"/>
        <v>91864</v>
      </c>
      <c r="K306" s="2">
        <f t="shared" si="311"/>
        <v>1.5207889238302272</v>
      </c>
      <c r="L306" s="3">
        <v>14919380</v>
      </c>
      <c r="M306" s="1">
        <f t="shared" si="314"/>
        <v>4571081</v>
      </c>
      <c r="N306" s="2">
        <f t="shared" si="313"/>
        <v>1.1945847987796896</v>
      </c>
    </row>
    <row r="307" spans="2:14" ht="21" hidden="1" customHeight="1">
      <c r="B307" s="1" t="s">
        <v>30</v>
      </c>
      <c r="C307" s="9">
        <v>155072</v>
      </c>
      <c r="D307" s="1">
        <f t="shared" si="306"/>
        <v>43681</v>
      </c>
      <c r="E307" s="2">
        <f t="shared" si="307"/>
        <v>2.2339680090091969</v>
      </c>
      <c r="F307" s="20">
        <v>177770</v>
      </c>
      <c r="G307" s="1">
        <f t="shared" si="308"/>
        <v>50286</v>
      </c>
      <c r="H307" s="2">
        <f t="shared" si="312"/>
        <v>2.4384912959381047</v>
      </c>
      <c r="I307" s="1">
        <f t="shared" si="309"/>
        <v>332842</v>
      </c>
      <c r="J307" s="1">
        <f t="shared" si="310"/>
        <v>93967</v>
      </c>
      <c r="K307" s="2">
        <f t="shared" si="311"/>
        <v>2.3400768682702631</v>
      </c>
      <c r="L307" s="3">
        <v>19465661</v>
      </c>
      <c r="M307" s="1">
        <f t="shared" si="314"/>
        <v>4546281</v>
      </c>
      <c r="N307" s="2">
        <f t="shared" si="313"/>
        <v>1.6089696722433147</v>
      </c>
    </row>
    <row r="308" spans="2:14" ht="21" hidden="1" customHeight="1">
      <c r="B308" s="1" t="s">
        <v>31</v>
      </c>
      <c r="C308" s="9">
        <v>181406</v>
      </c>
      <c r="D308" s="1">
        <f t="shared" si="306"/>
        <v>26334</v>
      </c>
      <c r="E308" s="2">
        <f t="shared" si="307"/>
        <v>2.5286817483320041</v>
      </c>
      <c r="F308" s="20">
        <v>206174</v>
      </c>
      <c r="G308" s="1">
        <f t="shared" si="308"/>
        <v>28404</v>
      </c>
      <c r="H308" s="2">
        <f t="shared" si="312"/>
        <v>2.7517560141209012</v>
      </c>
      <c r="I308" s="1">
        <f t="shared" si="309"/>
        <v>387580</v>
      </c>
      <c r="J308" s="1">
        <f t="shared" si="310"/>
        <v>54738</v>
      </c>
      <c r="K308" s="2">
        <f t="shared" si="311"/>
        <v>2.6439363312430073</v>
      </c>
      <c r="L308" s="3">
        <v>22627669</v>
      </c>
      <c r="M308" s="1">
        <f t="shared" si="314"/>
        <v>3162008</v>
      </c>
      <c r="N308" s="2">
        <f t="shared" si="313"/>
        <v>1.7860462940104915</v>
      </c>
    </row>
    <row r="309" spans="2:14" ht="21" hidden="1" customHeight="1">
      <c r="B309" s="1" t="s">
        <v>32</v>
      </c>
      <c r="C309" s="9">
        <v>215880</v>
      </c>
      <c r="D309" s="1">
        <f t="shared" si="306"/>
        <v>34474</v>
      </c>
      <c r="E309" s="2">
        <f t="shared" ref="E309:E311" si="315">(C309-C305)/C305</f>
        <v>2.0853663765381811</v>
      </c>
      <c r="F309" s="20">
        <v>244359</v>
      </c>
      <c r="G309" s="1">
        <f t="shared" si="308"/>
        <v>38185</v>
      </c>
      <c r="H309" s="2">
        <f t="shared" si="312"/>
        <v>2.1717634537005788</v>
      </c>
      <c r="I309" s="1">
        <f t="shared" ref="I309:I334" si="316">C309+F309</f>
        <v>460239</v>
      </c>
      <c r="J309" s="1">
        <f t="shared" si="310"/>
        <v>72659</v>
      </c>
      <c r="K309" s="2">
        <f t="shared" ref="K309:K311" si="317">(I309-I305)/I305</f>
        <v>2.1306432851963457</v>
      </c>
      <c r="L309" s="3">
        <v>26230135</v>
      </c>
      <c r="M309" s="1">
        <f t="shared" si="314"/>
        <v>3602466</v>
      </c>
      <c r="N309" s="2">
        <f t="shared" si="313"/>
        <v>1.534729137609959</v>
      </c>
    </row>
    <row r="310" spans="2:14" ht="21" hidden="1" customHeight="1">
      <c r="B310" s="1" t="s">
        <v>33</v>
      </c>
      <c r="C310" s="9">
        <v>260712</v>
      </c>
      <c r="D310" s="1">
        <f t="shared" ref="D310:D333" si="318">C310-C309</f>
        <v>44832</v>
      </c>
      <c r="E310" s="2">
        <f t="shared" si="315"/>
        <v>1.340512249643149</v>
      </c>
      <c r="F310" s="20">
        <v>293313</v>
      </c>
      <c r="G310" s="1">
        <f t="shared" ref="G310:G333" si="319">F310-F309</f>
        <v>48954</v>
      </c>
      <c r="H310" s="2">
        <f t="shared" ref="H310:H311" si="320">(F310-F306)/F306</f>
        <v>1.3007828433372031</v>
      </c>
      <c r="I310" s="1">
        <f t="shared" si="316"/>
        <v>554025</v>
      </c>
      <c r="J310" s="1">
        <f t="shared" ref="J310:J345" si="321">I310-I309</f>
        <v>93786</v>
      </c>
      <c r="K310" s="2">
        <f t="shared" si="317"/>
        <v>1.3193092621664051</v>
      </c>
      <c r="L310" s="3">
        <v>30895695</v>
      </c>
      <c r="M310" s="1">
        <f t="shared" si="314"/>
        <v>4665560</v>
      </c>
      <c r="N310" s="2">
        <f t="shared" ref="N310:N311" si="322">(L310-L306)/L306</f>
        <v>1.0708430913348945</v>
      </c>
    </row>
    <row r="311" spans="2:14" ht="21" hidden="1" customHeight="1">
      <c r="B311" s="1" t="s">
        <v>34</v>
      </c>
      <c r="C311" s="9">
        <v>304077</v>
      </c>
      <c r="D311" s="1">
        <f t="shared" si="318"/>
        <v>43365</v>
      </c>
      <c r="E311" s="2">
        <f t="shared" si="315"/>
        <v>0.96087623813454393</v>
      </c>
      <c r="F311" s="20">
        <v>343328</v>
      </c>
      <c r="G311" s="1">
        <f t="shared" si="319"/>
        <v>50015</v>
      </c>
      <c r="H311" s="2">
        <f t="shared" si="320"/>
        <v>0.93130449457163755</v>
      </c>
      <c r="I311" s="1">
        <f t="shared" si="316"/>
        <v>647405</v>
      </c>
      <c r="J311" s="1">
        <f t="shared" si="321"/>
        <v>93380</v>
      </c>
      <c r="K311" s="2">
        <f t="shared" si="317"/>
        <v>0.94508205094309017</v>
      </c>
      <c r="L311" s="3">
        <v>35136714</v>
      </c>
      <c r="M311" s="1">
        <f t="shared" ref="M311:M346" si="323">L311-L310</f>
        <v>4241019</v>
      </c>
      <c r="N311" s="2">
        <f t="shared" si="322"/>
        <v>0.80506143613617842</v>
      </c>
    </row>
    <row r="312" spans="2:14" ht="21" hidden="1" customHeight="1">
      <c r="B312" s="1" t="s">
        <v>35</v>
      </c>
      <c r="C312" s="9">
        <v>334778</v>
      </c>
      <c r="D312" s="1">
        <f t="shared" si="318"/>
        <v>30701</v>
      </c>
      <c r="E312" s="2">
        <f>IFERROR((C312-C308)/C308,0)</f>
        <v>0.84546266385896829</v>
      </c>
      <c r="F312" s="20">
        <v>378030</v>
      </c>
      <c r="G312" s="1">
        <f t="shared" si="319"/>
        <v>34702</v>
      </c>
      <c r="H312" s="2">
        <f>IFERROR((F312-F308)/F308,0)</f>
        <v>0.83354836206311178</v>
      </c>
      <c r="I312" s="1">
        <f t="shared" si="316"/>
        <v>712808</v>
      </c>
      <c r="J312" s="1">
        <f t="shared" si="321"/>
        <v>65403</v>
      </c>
      <c r="K312" s="2">
        <f>IFERROR((I312-I308)/I308,0)</f>
        <v>0.83912482584240677</v>
      </c>
      <c r="L312" s="3">
        <v>38365578</v>
      </c>
      <c r="M312" s="1">
        <f t="shared" si="323"/>
        <v>3228864</v>
      </c>
      <c r="N312" s="2">
        <f>IFERROR((L312-L308)/L308,0)</f>
        <v>0.69551613999656792</v>
      </c>
    </row>
    <row r="313" spans="2:14" ht="21" hidden="1" customHeight="1">
      <c r="B313" s="1" t="s">
        <v>36</v>
      </c>
      <c r="C313" s="9">
        <v>366218</v>
      </c>
      <c r="D313" s="1">
        <f t="shared" si="318"/>
        <v>31440</v>
      </c>
      <c r="E313" s="2">
        <f t="shared" ref="E313:E346" si="324">IFERROR((C313-C309)/C309,0)</f>
        <v>0.69639614600704092</v>
      </c>
      <c r="F313" s="20">
        <v>415995</v>
      </c>
      <c r="G313" s="1">
        <f t="shared" si="319"/>
        <v>37965</v>
      </c>
      <c r="H313" s="2">
        <f t="shared" ref="H313:H346" si="325">IFERROR((F313-F309)/F309,0)</f>
        <v>0.70239279093464946</v>
      </c>
      <c r="I313" s="1">
        <f t="shared" si="316"/>
        <v>782213</v>
      </c>
      <c r="J313" s="1">
        <f t="shared" si="321"/>
        <v>69405</v>
      </c>
      <c r="K313" s="2">
        <f t="shared" ref="K313:K346" si="326">IFERROR((I313-I309)/I309,0)</f>
        <v>0.69958000082565797</v>
      </c>
      <c r="L313" s="3">
        <v>41728223</v>
      </c>
      <c r="M313" s="1">
        <f t="shared" si="323"/>
        <v>3362645</v>
      </c>
      <c r="N313" s="2">
        <f t="shared" ref="N313:N346" si="327">IFERROR((L313-L309)/L309,0)</f>
        <v>0.59085048551980379</v>
      </c>
    </row>
    <row r="314" spans="2:14" ht="21" hidden="1" customHeight="1">
      <c r="B314" s="1" t="s">
        <v>37</v>
      </c>
      <c r="C314" s="9">
        <v>396556</v>
      </c>
      <c r="D314" s="1">
        <f t="shared" si="318"/>
        <v>30338</v>
      </c>
      <c r="E314" s="2">
        <f t="shared" si="324"/>
        <v>0.52105004756206086</v>
      </c>
      <c r="F314" s="20">
        <v>453990</v>
      </c>
      <c r="G314" s="1">
        <f t="shared" si="319"/>
        <v>37995</v>
      </c>
      <c r="H314" s="2">
        <f t="shared" si="325"/>
        <v>0.5478004725327551</v>
      </c>
      <c r="I314" s="1">
        <f t="shared" si="316"/>
        <v>850546</v>
      </c>
      <c r="J314" s="1">
        <f t="shared" si="321"/>
        <v>68333</v>
      </c>
      <c r="K314" s="2">
        <f t="shared" si="326"/>
        <v>0.53521230991381252</v>
      </c>
      <c r="L314" s="3">
        <v>44846699</v>
      </c>
      <c r="M314" s="1">
        <f t="shared" si="323"/>
        <v>3118476</v>
      </c>
      <c r="N314" s="2">
        <f t="shared" si="327"/>
        <v>0.4515517129490047</v>
      </c>
    </row>
    <row r="315" spans="2:14" ht="21" hidden="1" customHeight="1">
      <c r="B315" s="1" t="s">
        <v>38</v>
      </c>
      <c r="C315" s="9">
        <v>427039</v>
      </c>
      <c r="D315" s="1">
        <f t="shared" si="318"/>
        <v>30483</v>
      </c>
      <c r="E315" s="2">
        <f t="shared" si="324"/>
        <v>0.40437783850800946</v>
      </c>
      <c r="F315" s="20">
        <v>492757</v>
      </c>
      <c r="G315" s="1">
        <f t="shared" si="319"/>
        <v>38767</v>
      </c>
      <c r="H315" s="2">
        <f t="shared" si="325"/>
        <v>0.43523685804828038</v>
      </c>
      <c r="I315" s="1">
        <f t="shared" si="316"/>
        <v>919796</v>
      </c>
      <c r="J315" s="1">
        <f t="shared" si="321"/>
        <v>69250</v>
      </c>
      <c r="K315" s="2">
        <f t="shared" si="326"/>
        <v>0.42074281168665673</v>
      </c>
      <c r="L315" s="3">
        <v>47887838</v>
      </c>
      <c r="M315" s="1">
        <f t="shared" si="323"/>
        <v>3041139</v>
      </c>
      <c r="N315" s="2">
        <f t="shared" si="327"/>
        <v>0.36290029853104649</v>
      </c>
    </row>
    <row r="316" spans="2:14" ht="21" hidden="1" customHeight="1">
      <c r="B316" s="1" t="s">
        <v>39</v>
      </c>
      <c r="C316" s="9">
        <v>450043</v>
      </c>
      <c r="D316" s="1">
        <f t="shared" si="318"/>
        <v>23004</v>
      </c>
      <c r="E316" s="2">
        <f t="shared" si="324"/>
        <v>0.34430279170076888</v>
      </c>
      <c r="F316" s="20">
        <v>520162</v>
      </c>
      <c r="G316" s="1">
        <f t="shared" si="319"/>
        <v>27405</v>
      </c>
      <c r="H316" s="2">
        <f t="shared" si="325"/>
        <v>0.37598074226913208</v>
      </c>
      <c r="I316" s="1">
        <f t="shared" si="316"/>
        <v>970205</v>
      </c>
      <c r="J316" s="1">
        <f t="shared" si="321"/>
        <v>50409</v>
      </c>
      <c r="K316" s="2">
        <f t="shared" si="326"/>
        <v>0.36110284957520117</v>
      </c>
      <c r="L316" s="3">
        <v>50337035</v>
      </c>
      <c r="M316" s="1">
        <f t="shared" si="323"/>
        <v>2449197</v>
      </c>
      <c r="N316" s="2">
        <f t="shared" si="327"/>
        <v>0.31203640409118821</v>
      </c>
    </row>
    <row r="317" spans="2:14" ht="21" hidden="1" customHeight="1">
      <c r="B317" s="1" t="s">
        <v>41</v>
      </c>
      <c r="C317" s="9">
        <v>479762</v>
      </c>
      <c r="D317" s="1">
        <f t="shared" si="318"/>
        <v>29719</v>
      </c>
      <c r="E317" s="2">
        <f t="shared" si="324"/>
        <v>0.3100448366819763</v>
      </c>
      <c r="F317" s="20">
        <v>557228</v>
      </c>
      <c r="G317" s="1">
        <f t="shared" si="319"/>
        <v>37066</v>
      </c>
      <c r="H317" s="2">
        <f t="shared" si="325"/>
        <v>0.33950648445293813</v>
      </c>
      <c r="I317" s="1">
        <f t="shared" si="316"/>
        <v>1036990</v>
      </c>
      <c r="J317" s="1">
        <f t="shared" si="321"/>
        <v>66785</v>
      </c>
      <c r="K317" s="2">
        <f t="shared" si="326"/>
        <v>0.32571307303765085</v>
      </c>
      <c r="L317" s="3">
        <v>52947189</v>
      </c>
      <c r="M317" s="1">
        <f t="shared" si="323"/>
        <v>2610154</v>
      </c>
      <c r="N317" s="2">
        <f t="shared" si="327"/>
        <v>0.26885798611649481</v>
      </c>
    </row>
    <row r="318" spans="2:14" ht="21" hidden="1" customHeight="1">
      <c r="B318" s="1" t="s">
        <v>42</v>
      </c>
      <c r="C318" s="9">
        <v>489561</v>
      </c>
      <c r="D318" s="1">
        <f t="shared" si="318"/>
        <v>9799</v>
      </c>
      <c r="E318" s="2">
        <f t="shared" si="324"/>
        <v>0.23453181896125641</v>
      </c>
      <c r="F318" s="20">
        <v>571084</v>
      </c>
      <c r="G318" s="1">
        <f t="shared" si="319"/>
        <v>13856</v>
      </c>
      <c r="H318" s="2">
        <f t="shared" si="325"/>
        <v>0.25792198066036698</v>
      </c>
      <c r="I318" s="1">
        <f t="shared" si="316"/>
        <v>1060645</v>
      </c>
      <c r="J318" s="1">
        <f t="shared" si="321"/>
        <v>23655</v>
      </c>
      <c r="K318" s="2">
        <f t="shared" si="326"/>
        <v>0.24701662226381643</v>
      </c>
      <c r="L318" s="3">
        <v>55430159</v>
      </c>
      <c r="M318" s="1">
        <f t="shared" si="323"/>
        <v>2482970</v>
      </c>
      <c r="N318" s="2">
        <f t="shared" si="327"/>
        <v>0.23599195115787674</v>
      </c>
    </row>
    <row r="319" spans="2:14" ht="21" hidden="1" customHeight="1">
      <c r="B319" s="1" t="s">
        <v>47</v>
      </c>
      <c r="C319" s="9">
        <v>511535</v>
      </c>
      <c r="D319" s="1">
        <f t="shared" si="318"/>
        <v>21974</v>
      </c>
      <c r="E319" s="2">
        <f t="shared" si="324"/>
        <v>0.19786483201768457</v>
      </c>
      <c r="F319" s="20">
        <v>598072</v>
      </c>
      <c r="G319" s="1">
        <f t="shared" si="319"/>
        <v>26988</v>
      </c>
      <c r="H319" s="2">
        <f t="shared" si="325"/>
        <v>0.21372603534805187</v>
      </c>
      <c r="I319" s="1">
        <f t="shared" si="316"/>
        <v>1109607</v>
      </c>
      <c r="J319" s="1">
        <f t="shared" si="321"/>
        <v>48962</v>
      </c>
      <c r="K319" s="2">
        <f t="shared" si="326"/>
        <v>0.20636206289220654</v>
      </c>
      <c r="L319" s="3">
        <v>58226305</v>
      </c>
      <c r="M319" s="1">
        <f t="shared" si="323"/>
        <v>2796146</v>
      </c>
      <c r="N319" s="2">
        <f t="shared" si="327"/>
        <v>0.21588919925764868</v>
      </c>
    </row>
    <row r="320" spans="2:14" ht="21" hidden="1" customHeight="1">
      <c r="B320" s="1" t="s">
        <v>49</v>
      </c>
      <c r="C320" s="9">
        <v>523333</v>
      </c>
      <c r="D320" s="1">
        <f t="shared" si="318"/>
        <v>11798</v>
      </c>
      <c r="E320" s="2">
        <f t="shared" si="324"/>
        <v>0.16285110533882319</v>
      </c>
      <c r="F320" s="20">
        <v>614120</v>
      </c>
      <c r="G320" s="1">
        <f t="shared" si="319"/>
        <v>16048</v>
      </c>
      <c r="H320" s="2">
        <f t="shared" si="325"/>
        <v>0.18063218766461217</v>
      </c>
      <c r="I320" s="1">
        <f t="shared" si="316"/>
        <v>1137453</v>
      </c>
      <c r="J320" s="1">
        <f t="shared" si="321"/>
        <v>27846</v>
      </c>
      <c r="K320" s="2">
        <f t="shared" si="326"/>
        <v>0.17238418684710963</v>
      </c>
      <c r="L320" s="3">
        <v>59929586</v>
      </c>
      <c r="M320" s="1">
        <f t="shared" si="323"/>
        <v>1703281</v>
      </c>
      <c r="N320" s="2">
        <f t="shared" si="327"/>
        <v>0.19056646860507379</v>
      </c>
    </row>
    <row r="321" spans="2:14" ht="21" hidden="1" customHeight="1">
      <c r="B321" s="1" t="s">
        <v>51</v>
      </c>
      <c r="C321" s="9">
        <v>537293</v>
      </c>
      <c r="D321" s="1">
        <f t="shared" si="318"/>
        <v>13960</v>
      </c>
      <c r="E321" s="2">
        <f t="shared" si="324"/>
        <v>0.11991570820531847</v>
      </c>
      <c r="F321" s="20">
        <v>629886</v>
      </c>
      <c r="G321" s="1">
        <f t="shared" si="319"/>
        <v>15766</v>
      </c>
      <c r="H321" s="2">
        <f t="shared" si="325"/>
        <v>0.13039186831961064</v>
      </c>
      <c r="I321" s="1">
        <f t="shared" si="316"/>
        <v>1167179</v>
      </c>
      <c r="J321" s="1">
        <f t="shared" si="321"/>
        <v>29726</v>
      </c>
      <c r="K321" s="2">
        <f t="shared" si="326"/>
        <v>0.12554508722359908</v>
      </c>
      <c r="L321" s="3">
        <v>61810431</v>
      </c>
      <c r="M321" s="1">
        <f t="shared" si="323"/>
        <v>1880845</v>
      </c>
      <c r="N321" s="2">
        <f t="shared" si="327"/>
        <v>0.16739778196723532</v>
      </c>
    </row>
    <row r="322" spans="2:14" ht="21" hidden="1" customHeight="1">
      <c r="B322" s="1" t="s">
        <v>53</v>
      </c>
      <c r="C322" s="9">
        <v>549737</v>
      </c>
      <c r="D322" s="1">
        <f t="shared" si="318"/>
        <v>12444</v>
      </c>
      <c r="E322" s="2">
        <f t="shared" si="324"/>
        <v>0.1229182880172236</v>
      </c>
      <c r="F322" s="20">
        <v>644153</v>
      </c>
      <c r="G322" s="1">
        <f t="shared" si="319"/>
        <v>14267</v>
      </c>
      <c r="H322" s="2">
        <f t="shared" si="325"/>
        <v>0.1279479025852589</v>
      </c>
      <c r="I322" s="1">
        <f t="shared" si="316"/>
        <v>1193890</v>
      </c>
      <c r="J322" s="1">
        <f t="shared" si="321"/>
        <v>26711</v>
      </c>
      <c r="K322" s="2">
        <f t="shared" si="326"/>
        <v>0.12562638771690809</v>
      </c>
      <c r="L322" s="3">
        <v>63515491</v>
      </c>
      <c r="M322" s="1">
        <f t="shared" si="323"/>
        <v>1705060</v>
      </c>
      <c r="N322" s="2">
        <f t="shared" si="327"/>
        <v>0.14586521391721066</v>
      </c>
    </row>
    <row r="323" spans="2:14" ht="21" hidden="1" customHeight="1">
      <c r="B323" s="1" t="s">
        <v>54</v>
      </c>
      <c r="C323" s="9">
        <v>582884</v>
      </c>
      <c r="D323" s="1">
        <f t="shared" si="318"/>
        <v>33147</v>
      </c>
      <c r="E323" s="2">
        <f t="shared" si="324"/>
        <v>0.13948019197122385</v>
      </c>
      <c r="F323" s="20">
        <v>685461</v>
      </c>
      <c r="G323" s="1">
        <f t="shared" si="319"/>
        <v>41308</v>
      </c>
      <c r="H323" s="2">
        <f t="shared" si="325"/>
        <v>0.14611785871935151</v>
      </c>
      <c r="I323" s="1">
        <f t="shared" si="316"/>
        <v>1268345</v>
      </c>
      <c r="J323" s="1">
        <f t="shared" si="321"/>
        <v>74455</v>
      </c>
      <c r="K323" s="2">
        <f t="shared" si="326"/>
        <v>0.14305785742159161</v>
      </c>
      <c r="L323" s="3">
        <v>66240686</v>
      </c>
      <c r="M323" s="1">
        <f t="shared" si="323"/>
        <v>2725195</v>
      </c>
      <c r="N323" s="2">
        <f t="shared" si="327"/>
        <v>0.13764193005206152</v>
      </c>
    </row>
    <row r="324" spans="2:14" ht="21" hidden="1" customHeight="1">
      <c r="B324" s="1" t="s">
        <v>55</v>
      </c>
      <c r="C324" s="9">
        <v>584525</v>
      </c>
      <c r="D324" s="1">
        <f t="shared" si="318"/>
        <v>1641</v>
      </c>
      <c r="E324" s="2">
        <f t="shared" si="324"/>
        <v>0.11692746301112293</v>
      </c>
      <c r="F324" s="20">
        <v>686010</v>
      </c>
      <c r="G324" s="1">
        <f t="shared" si="319"/>
        <v>549</v>
      </c>
      <c r="H324" s="2">
        <f t="shared" si="325"/>
        <v>0.11706181202370872</v>
      </c>
      <c r="I324" s="1">
        <f t="shared" si="316"/>
        <v>1270535</v>
      </c>
      <c r="J324" s="1">
        <f t="shared" si="321"/>
        <v>2190</v>
      </c>
      <c r="K324" s="2">
        <f t="shared" si="326"/>
        <v>0.1169999991208428</v>
      </c>
      <c r="L324" s="3">
        <v>67621479</v>
      </c>
      <c r="M324" s="1">
        <f t="shared" si="323"/>
        <v>1380793</v>
      </c>
      <c r="N324" s="2">
        <f t="shared" si="327"/>
        <v>0.12834884259003557</v>
      </c>
    </row>
    <row r="325" spans="2:14" ht="1.2" hidden="1" customHeight="1">
      <c r="B325" s="1" t="s">
        <v>56</v>
      </c>
      <c r="C325" s="9">
        <v>601481</v>
      </c>
      <c r="D325" s="1">
        <f t="shared" si="318"/>
        <v>16956</v>
      </c>
      <c r="E325" s="2">
        <f t="shared" si="324"/>
        <v>0.11946554300912166</v>
      </c>
      <c r="F325" s="20">
        <v>701183</v>
      </c>
      <c r="G325" s="1">
        <f t="shared" si="319"/>
        <v>15173</v>
      </c>
      <c r="H325" s="2">
        <f t="shared" si="325"/>
        <v>0.1131903233283483</v>
      </c>
      <c r="I325" s="1">
        <f t="shared" si="316"/>
        <v>1302664</v>
      </c>
      <c r="J325" s="1">
        <f t="shared" si="321"/>
        <v>32129</v>
      </c>
      <c r="K325" s="2">
        <f t="shared" si="326"/>
        <v>0.11607902472542772</v>
      </c>
      <c r="L325" s="3">
        <v>68586603</v>
      </c>
      <c r="M325" s="1">
        <f t="shared" si="323"/>
        <v>965124</v>
      </c>
      <c r="N325" s="2">
        <f t="shared" si="327"/>
        <v>0.10962829235084932</v>
      </c>
    </row>
    <row r="326" spans="2:14" ht="21" hidden="1" customHeight="1">
      <c r="B326" s="1" t="s">
        <v>57</v>
      </c>
      <c r="C326" s="9">
        <v>625826</v>
      </c>
      <c r="D326" s="1">
        <f t="shared" si="318"/>
        <v>24345</v>
      </c>
      <c r="E326" s="2">
        <f t="shared" si="324"/>
        <v>0.13840982142369898</v>
      </c>
      <c r="F326" s="20">
        <v>731179</v>
      </c>
      <c r="G326" s="1">
        <f t="shared" si="319"/>
        <v>29996</v>
      </c>
      <c r="H326" s="2">
        <f t="shared" si="325"/>
        <v>0.1351014432906468</v>
      </c>
      <c r="I326" s="1">
        <f t="shared" si="316"/>
        <v>1357005</v>
      </c>
      <c r="J326" s="1">
        <f t="shared" si="321"/>
        <v>54341</v>
      </c>
      <c r="K326" s="2">
        <f t="shared" si="326"/>
        <v>0.13662481468141957</v>
      </c>
      <c r="L326" s="3">
        <v>69834944</v>
      </c>
      <c r="M326" s="1">
        <f t="shared" si="323"/>
        <v>1248341</v>
      </c>
      <c r="N326" s="2">
        <f t="shared" si="327"/>
        <v>9.949467288224223E-2</v>
      </c>
    </row>
    <row r="327" spans="2:14" ht="21" hidden="1" customHeight="1">
      <c r="B327" s="1" t="s">
        <v>58</v>
      </c>
      <c r="C327" s="9">
        <v>619830</v>
      </c>
      <c r="D327" s="1">
        <f t="shared" si="318"/>
        <v>-5996</v>
      </c>
      <c r="E327" s="2">
        <f t="shared" si="324"/>
        <v>6.3384824424756903E-2</v>
      </c>
      <c r="F327" s="20">
        <v>725659</v>
      </c>
      <c r="G327" s="1">
        <f t="shared" si="319"/>
        <v>-5520</v>
      </c>
      <c r="H327" s="2">
        <f t="shared" si="325"/>
        <v>5.8643744866593434E-2</v>
      </c>
      <c r="I327" s="1">
        <f t="shared" si="316"/>
        <v>1345489</v>
      </c>
      <c r="J327" s="1">
        <f t="shared" si="321"/>
        <v>-11516</v>
      </c>
      <c r="K327" s="2">
        <f t="shared" si="326"/>
        <v>6.0822567992147247E-2</v>
      </c>
      <c r="L327" s="3">
        <v>71200466</v>
      </c>
      <c r="M327" s="1">
        <f t="shared" si="323"/>
        <v>1365522</v>
      </c>
      <c r="N327" s="2">
        <f t="shared" si="327"/>
        <v>7.4875130369271833E-2</v>
      </c>
    </row>
    <row r="328" spans="2:14" ht="21.6" hidden="1" customHeight="1">
      <c r="B328" s="1" t="s">
        <v>59</v>
      </c>
      <c r="C328" s="9">
        <v>624043</v>
      </c>
      <c r="D328" s="1">
        <f t="shared" si="318"/>
        <v>4213</v>
      </c>
      <c r="E328" s="2">
        <f t="shared" si="324"/>
        <v>6.7607031350241653E-2</v>
      </c>
      <c r="F328" s="20">
        <v>733753</v>
      </c>
      <c r="G328" s="1">
        <f t="shared" si="319"/>
        <v>8094</v>
      </c>
      <c r="H328" s="2">
        <f t="shared" si="325"/>
        <v>6.9595195405314794E-2</v>
      </c>
      <c r="I328" s="1">
        <f t="shared" si="316"/>
        <v>1357796</v>
      </c>
      <c r="J328" s="1">
        <f t="shared" si="321"/>
        <v>12307</v>
      </c>
      <c r="K328" s="2">
        <f t="shared" si="326"/>
        <v>6.8680516475343067E-2</v>
      </c>
      <c r="L328" s="3">
        <v>72503491</v>
      </c>
      <c r="M328" s="1">
        <f t="shared" si="323"/>
        <v>1303025</v>
      </c>
      <c r="N328" s="2">
        <f t="shared" si="327"/>
        <v>7.2196173053239485E-2</v>
      </c>
    </row>
    <row r="329" spans="2:14" ht="0.6" hidden="1" customHeight="1">
      <c r="B329" s="1" t="s">
        <v>60</v>
      </c>
      <c r="C329" s="9">
        <v>650388</v>
      </c>
      <c r="D329" s="1">
        <f t="shared" si="318"/>
        <v>26345</v>
      </c>
      <c r="E329" s="2">
        <f t="shared" si="324"/>
        <v>8.1310964103604264E-2</v>
      </c>
      <c r="F329" s="20">
        <v>772935</v>
      </c>
      <c r="G329" s="1">
        <f t="shared" si="319"/>
        <v>39182</v>
      </c>
      <c r="H329" s="2">
        <f t="shared" si="325"/>
        <v>0.10232991957876902</v>
      </c>
      <c r="I329" s="1">
        <f t="shared" si="316"/>
        <v>1423323</v>
      </c>
      <c r="J329" s="1">
        <f t="shared" si="321"/>
        <v>65527</v>
      </c>
      <c r="K329" s="2">
        <f t="shared" si="326"/>
        <v>9.2624805782611633E-2</v>
      </c>
      <c r="L329" s="3">
        <v>73648770</v>
      </c>
      <c r="M329" s="1">
        <f t="shared" si="323"/>
        <v>1145279</v>
      </c>
      <c r="N329" s="2">
        <f t="shared" si="327"/>
        <v>7.3806935736414878E-2</v>
      </c>
    </row>
    <row r="330" spans="2:14" ht="21" hidden="1" customHeight="1">
      <c r="B330" s="1" t="s">
        <v>61</v>
      </c>
      <c r="C330" s="9">
        <v>633126</v>
      </c>
      <c r="D330" s="1">
        <f t="shared" si="318"/>
        <v>-17262</v>
      </c>
      <c r="E330" s="2">
        <f t="shared" si="324"/>
        <v>1.1664584085672376E-2</v>
      </c>
      <c r="F330" s="20">
        <v>751159</v>
      </c>
      <c r="G330" s="1">
        <f t="shared" si="319"/>
        <v>-21776</v>
      </c>
      <c r="H330" s="2">
        <f t="shared" si="325"/>
        <v>2.7325730087981191E-2</v>
      </c>
      <c r="I330" s="1">
        <f t="shared" si="316"/>
        <v>1384285</v>
      </c>
      <c r="J330" s="1">
        <f t="shared" si="321"/>
        <v>-39038</v>
      </c>
      <c r="K330" s="2">
        <f t="shared" si="326"/>
        <v>2.0103094682775671E-2</v>
      </c>
      <c r="L330" s="3">
        <v>74375937</v>
      </c>
      <c r="M330" s="1">
        <f t="shared" si="323"/>
        <v>727167</v>
      </c>
      <c r="N330" s="2">
        <f t="shared" si="327"/>
        <v>6.5024652987478587E-2</v>
      </c>
    </row>
    <row r="331" spans="2:14" ht="21" hidden="1" customHeight="1">
      <c r="B331" s="1" t="s">
        <v>62</v>
      </c>
      <c r="C331" s="9">
        <v>642703</v>
      </c>
      <c r="D331" s="1">
        <f t="shared" si="318"/>
        <v>9577</v>
      </c>
      <c r="E331" s="2">
        <f t="shared" si="324"/>
        <v>3.6902053788942131E-2</v>
      </c>
      <c r="F331" s="20">
        <v>769650</v>
      </c>
      <c r="G331" s="1">
        <f t="shared" si="319"/>
        <v>18491</v>
      </c>
      <c r="H331" s="2">
        <f t="shared" si="325"/>
        <v>6.0622137946335676E-2</v>
      </c>
      <c r="I331" s="1">
        <f t="shared" si="316"/>
        <v>1412353</v>
      </c>
      <c r="J331" s="1">
        <f t="shared" si="321"/>
        <v>28068</v>
      </c>
      <c r="K331" s="2">
        <f t="shared" si="326"/>
        <v>4.96949436227275E-2</v>
      </c>
      <c r="L331" s="3">
        <v>75708966</v>
      </c>
      <c r="M331" s="1">
        <f t="shared" si="323"/>
        <v>1333029</v>
      </c>
      <c r="N331" s="2">
        <f t="shared" si="327"/>
        <v>6.3321214779689786E-2</v>
      </c>
    </row>
    <row r="332" spans="2:14" ht="21" hidden="1" customHeight="1">
      <c r="B332" s="1" t="s">
        <v>63</v>
      </c>
      <c r="C332" s="9">
        <v>639023</v>
      </c>
      <c r="D332" s="1">
        <f t="shared" si="318"/>
        <v>-3680</v>
      </c>
      <c r="E332" s="2">
        <f t="shared" si="324"/>
        <v>2.4004756082513543E-2</v>
      </c>
      <c r="F332" s="20">
        <v>769126</v>
      </c>
      <c r="G332" s="1">
        <f t="shared" si="319"/>
        <v>-524</v>
      </c>
      <c r="H332" s="2">
        <f t="shared" si="325"/>
        <v>4.8208320783696967E-2</v>
      </c>
      <c r="I332" s="1">
        <f t="shared" si="316"/>
        <v>1408149</v>
      </c>
      <c r="J332" s="1">
        <f t="shared" si="321"/>
        <v>-4204</v>
      </c>
      <c r="K332" s="2">
        <f t="shared" si="326"/>
        <v>3.7084363188579141E-2</v>
      </c>
      <c r="L332" s="3">
        <v>76011529</v>
      </c>
      <c r="M332" s="1">
        <f t="shared" si="323"/>
        <v>302563</v>
      </c>
      <c r="N332" s="2">
        <f t="shared" si="327"/>
        <v>4.8384401242141571E-2</v>
      </c>
    </row>
    <row r="333" spans="2:14" ht="21" customHeight="1">
      <c r="B333" s="1" t="s">
        <v>64</v>
      </c>
      <c r="C333" s="9">
        <v>639390</v>
      </c>
      <c r="D333" s="1">
        <f t="shared" si="318"/>
        <v>367</v>
      </c>
      <c r="E333" s="2">
        <f t="shared" si="324"/>
        <v>-1.6909906086828172E-2</v>
      </c>
      <c r="F333" s="20">
        <v>768355</v>
      </c>
      <c r="G333" s="1">
        <f t="shared" si="319"/>
        <v>-771</v>
      </c>
      <c r="H333" s="2">
        <f t="shared" si="325"/>
        <v>-5.9254659188676924E-3</v>
      </c>
      <c r="I333" s="1">
        <f t="shared" si="316"/>
        <v>1407745</v>
      </c>
      <c r="J333" s="1">
        <f t="shared" si="321"/>
        <v>-404</v>
      </c>
      <c r="K333" s="2">
        <f t="shared" si="326"/>
        <v>-1.0944810137965872E-2</v>
      </c>
      <c r="L333" s="3">
        <v>77280165</v>
      </c>
      <c r="M333" s="1">
        <f t="shared" si="323"/>
        <v>1268636</v>
      </c>
      <c r="N333" s="2">
        <f t="shared" si="327"/>
        <v>4.9306933435548213E-2</v>
      </c>
    </row>
    <row r="334" spans="2:14" ht="21" customHeight="1">
      <c r="B334" s="1" t="s">
        <v>65</v>
      </c>
      <c r="C334" s="9">
        <v>640438</v>
      </c>
      <c r="D334" s="1">
        <f t="shared" ref="D334:D345" si="328">C334-C333</f>
        <v>1048</v>
      </c>
      <c r="E334" s="2">
        <f t="shared" si="324"/>
        <v>1.1549043950177374E-2</v>
      </c>
      <c r="F334" s="20">
        <v>765090</v>
      </c>
      <c r="G334" s="1">
        <f t="shared" ref="G334:G345" si="329">F334-F333</f>
        <v>-3265</v>
      </c>
      <c r="H334" s="2">
        <f t="shared" si="325"/>
        <v>1.854600690399769E-2</v>
      </c>
      <c r="I334" s="1">
        <f t="shared" si="316"/>
        <v>1405528</v>
      </c>
      <c r="J334" s="1">
        <f t="shared" si="321"/>
        <v>-2217</v>
      </c>
      <c r="K334" s="2">
        <f t="shared" si="326"/>
        <v>1.5345828351820615E-2</v>
      </c>
      <c r="L334" s="3">
        <v>78215128</v>
      </c>
      <c r="M334" s="1">
        <f t="shared" si="323"/>
        <v>934963</v>
      </c>
      <c r="N334" s="2">
        <f t="shared" si="327"/>
        <v>5.1618724480741666E-2</v>
      </c>
    </row>
    <row r="335" spans="2:14" ht="20.25" customHeight="1">
      <c r="B335" s="1" t="s">
        <v>66</v>
      </c>
      <c r="C335" s="9">
        <v>644944</v>
      </c>
      <c r="D335" s="1">
        <f t="shared" si="328"/>
        <v>4506</v>
      </c>
      <c r="E335" s="2">
        <f t="shared" si="324"/>
        <v>3.4868360658033338E-3</v>
      </c>
      <c r="F335" s="20">
        <v>770636</v>
      </c>
      <c r="G335" s="1">
        <f t="shared" si="329"/>
        <v>5546</v>
      </c>
      <c r="H335" s="2">
        <f t="shared" si="325"/>
        <v>1.281101799519262E-3</v>
      </c>
      <c r="I335" s="1">
        <f t="shared" ref="I335" si="330">C335+F335</f>
        <v>1415580</v>
      </c>
      <c r="J335" s="1">
        <f t="shared" si="321"/>
        <v>10052</v>
      </c>
      <c r="K335" s="2">
        <f t="shared" si="326"/>
        <v>2.2848395549837754E-3</v>
      </c>
      <c r="L335" s="3">
        <v>79731989</v>
      </c>
      <c r="M335" s="1">
        <f t="shared" si="323"/>
        <v>1516861</v>
      </c>
      <c r="N335" s="2">
        <f t="shared" si="327"/>
        <v>5.3137999533635155E-2</v>
      </c>
    </row>
    <row r="336" spans="2:14" ht="20.25" customHeight="1">
      <c r="B336" s="1" t="s">
        <v>67</v>
      </c>
      <c r="C336" s="9">
        <v>639390</v>
      </c>
      <c r="D336" s="1">
        <f t="shared" si="328"/>
        <v>-5554</v>
      </c>
      <c r="E336" s="2">
        <f t="shared" si="324"/>
        <v>5.7431422656148532E-4</v>
      </c>
      <c r="F336" s="20">
        <v>762528</v>
      </c>
      <c r="G336" s="1">
        <f t="shared" si="329"/>
        <v>-8108</v>
      </c>
      <c r="H336" s="2">
        <f t="shared" si="325"/>
        <v>-8.5785684010162185E-3</v>
      </c>
      <c r="I336" s="1">
        <f t="shared" ref="I336" si="331">C336+F336</f>
        <v>1401918</v>
      </c>
      <c r="J336" s="1">
        <f t="shared" si="321"/>
        <v>-13662</v>
      </c>
      <c r="K336" s="2">
        <f t="shared" si="326"/>
        <v>-4.4249578702253807E-3</v>
      </c>
      <c r="L336" s="3">
        <v>80379696</v>
      </c>
      <c r="M336" s="1">
        <f t="shared" si="323"/>
        <v>647707</v>
      </c>
      <c r="N336" s="2">
        <f t="shared" si="327"/>
        <v>5.7467163961403805E-2</v>
      </c>
    </row>
    <row r="337" spans="2:14" ht="20.25" customHeight="1">
      <c r="B337" s="1" t="s">
        <v>68</v>
      </c>
      <c r="C337" s="9">
        <v>633865</v>
      </c>
      <c r="D337" s="1">
        <f t="shared" si="328"/>
        <v>-5525</v>
      </c>
      <c r="E337" s="2">
        <f t="shared" si="324"/>
        <v>-8.6410484993509444E-3</v>
      </c>
      <c r="F337" s="20">
        <v>752724</v>
      </c>
      <c r="G337" s="1">
        <f t="shared" si="329"/>
        <v>-9804</v>
      </c>
      <c r="H337" s="2">
        <f t="shared" si="325"/>
        <v>-2.0343461030383092E-2</v>
      </c>
      <c r="I337" s="1">
        <f t="shared" ref="I337" si="332">C337+F337</f>
        <v>1386589</v>
      </c>
      <c r="J337" s="1">
        <f t="shared" si="321"/>
        <v>-15329</v>
      </c>
      <c r="K337" s="2">
        <f t="shared" si="326"/>
        <v>-1.5028289924666755E-2</v>
      </c>
      <c r="L337" s="3">
        <v>81972472</v>
      </c>
      <c r="M337" s="1">
        <f t="shared" si="323"/>
        <v>1592776</v>
      </c>
      <c r="N337" s="2">
        <f t="shared" si="327"/>
        <v>6.071812864271188E-2</v>
      </c>
    </row>
    <row r="338" spans="2:14" ht="20.25" customHeight="1">
      <c r="B338" s="1" t="s">
        <v>69</v>
      </c>
      <c r="C338" s="9">
        <v>630884</v>
      </c>
      <c r="D338" s="1">
        <f t="shared" si="328"/>
        <v>-2981</v>
      </c>
      <c r="E338" s="2">
        <f t="shared" si="324"/>
        <v>-1.4917915551544411E-2</v>
      </c>
      <c r="F338" s="20">
        <v>747210</v>
      </c>
      <c r="G338" s="1">
        <f t="shared" si="329"/>
        <v>-5514</v>
      </c>
      <c r="H338" s="2">
        <f t="shared" si="325"/>
        <v>-2.3369799631415913E-2</v>
      </c>
      <c r="I338" s="1">
        <f t="shared" ref="I338" si="333">C338+F338</f>
        <v>1378094</v>
      </c>
      <c r="J338" s="1">
        <f t="shared" si="321"/>
        <v>-8495</v>
      </c>
      <c r="K338" s="2">
        <f t="shared" si="326"/>
        <v>-1.9518643527556903E-2</v>
      </c>
      <c r="L338" s="3">
        <v>82938105</v>
      </c>
      <c r="M338" s="1">
        <f t="shared" si="323"/>
        <v>965633</v>
      </c>
      <c r="N338" s="2">
        <f t="shared" si="327"/>
        <v>6.038444378688481E-2</v>
      </c>
    </row>
    <row r="339" spans="2:14" ht="20.25" customHeight="1">
      <c r="B339" s="1" t="s">
        <v>70</v>
      </c>
      <c r="C339" s="9">
        <v>630505</v>
      </c>
      <c r="D339" s="1">
        <f t="shared" si="328"/>
        <v>-379</v>
      </c>
      <c r="E339" s="2">
        <f t="shared" si="324"/>
        <v>-2.2387990275124663E-2</v>
      </c>
      <c r="F339" s="20">
        <v>746950</v>
      </c>
      <c r="G339" s="1">
        <f t="shared" si="329"/>
        <v>-260</v>
      </c>
      <c r="H339" s="2">
        <f t="shared" si="325"/>
        <v>-3.073565211072413E-2</v>
      </c>
      <c r="I339" s="1">
        <f t="shared" ref="I339:I340" si="334">C339+F339</f>
        <v>1377455</v>
      </c>
      <c r="J339" s="1">
        <f t="shared" si="321"/>
        <v>-639</v>
      </c>
      <c r="K339" s="2">
        <f t="shared" si="326"/>
        <v>-2.693242345893556E-2</v>
      </c>
      <c r="L339" s="3">
        <v>84276055</v>
      </c>
      <c r="M339" s="1">
        <f t="shared" si="323"/>
        <v>1337950</v>
      </c>
      <c r="N339" s="2">
        <f t="shared" si="327"/>
        <v>5.6991755216341082E-2</v>
      </c>
    </row>
    <row r="340" spans="2:14" ht="20.25" customHeight="1">
      <c r="B340" s="1" t="s">
        <v>71</v>
      </c>
      <c r="C340" s="9">
        <v>631828</v>
      </c>
      <c r="D340" s="1">
        <f t="shared" si="328"/>
        <v>1323</v>
      </c>
      <c r="E340" s="2">
        <f t="shared" si="324"/>
        <v>-1.182689751169083E-2</v>
      </c>
      <c r="F340" s="20">
        <v>740605</v>
      </c>
      <c r="G340" s="1">
        <f t="shared" si="329"/>
        <v>-6345</v>
      </c>
      <c r="H340" s="2">
        <f t="shared" si="325"/>
        <v>-2.8750419656720802E-2</v>
      </c>
      <c r="I340" s="1">
        <f t="shared" si="334"/>
        <v>1372433</v>
      </c>
      <c r="J340" s="1">
        <f t="shared" si="321"/>
        <v>-5022</v>
      </c>
      <c r="K340" s="2">
        <f t="shared" si="326"/>
        <v>-2.1031900581917059E-2</v>
      </c>
      <c r="L340" s="3">
        <v>84942789</v>
      </c>
      <c r="M340" s="1">
        <f t="shared" si="323"/>
        <v>666734</v>
      </c>
      <c r="N340" s="2">
        <f t="shared" si="327"/>
        <v>5.6769224407118929E-2</v>
      </c>
    </row>
    <row r="341" spans="2:14" ht="20.25" customHeight="1">
      <c r="B341" s="1" t="s">
        <v>72</v>
      </c>
      <c r="C341" s="9">
        <v>629790</v>
      </c>
      <c r="D341" s="1">
        <f t="shared" si="328"/>
        <v>-2038</v>
      </c>
      <c r="E341" s="2">
        <f t="shared" si="324"/>
        <v>-6.4288137063885841E-3</v>
      </c>
      <c r="F341" s="20">
        <v>736267</v>
      </c>
      <c r="G341" s="1">
        <f t="shared" si="329"/>
        <v>-4338</v>
      </c>
      <c r="H341" s="2">
        <f t="shared" si="325"/>
        <v>-2.1863259308856898E-2</v>
      </c>
      <c r="I341" s="1">
        <f t="shared" ref="I341" si="335">C341+F341</f>
        <v>1366057</v>
      </c>
      <c r="J341" s="1">
        <f t="shared" si="321"/>
        <v>-6376</v>
      </c>
      <c r="K341" s="2">
        <f t="shared" si="326"/>
        <v>-1.4807560134978713E-2</v>
      </c>
      <c r="L341" s="3">
        <v>86021312</v>
      </c>
      <c r="M341" s="1">
        <f t="shared" si="323"/>
        <v>1078523</v>
      </c>
      <c r="N341" s="2">
        <f t="shared" si="327"/>
        <v>4.9392679044740775E-2</v>
      </c>
    </row>
    <row r="342" spans="2:14" ht="20.25" customHeight="1">
      <c r="B342" s="1" t="s">
        <v>73</v>
      </c>
      <c r="C342" s="9">
        <v>629947</v>
      </c>
      <c r="D342" s="1">
        <f t="shared" si="328"/>
        <v>157</v>
      </c>
      <c r="E342" s="2">
        <f t="shared" si="324"/>
        <v>-1.4852175677303593E-3</v>
      </c>
      <c r="F342" s="20">
        <v>734420</v>
      </c>
      <c r="G342" s="1">
        <f t="shared" si="329"/>
        <v>-1847</v>
      </c>
      <c r="H342" s="2">
        <f t="shared" si="325"/>
        <v>-1.7117008605345218E-2</v>
      </c>
      <c r="I342" s="1">
        <f t="shared" ref="I342" si="336">C342+F342</f>
        <v>1364367</v>
      </c>
      <c r="J342" s="1">
        <f t="shared" si="321"/>
        <v>-1690</v>
      </c>
      <c r="K342" s="2">
        <f t="shared" si="326"/>
        <v>-9.9608589834945943E-3</v>
      </c>
      <c r="L342" s="3">
        <v>86820278</v>
      </c>
      <c r="M342" s="1">
        <f t="shared" si="323"/>
        <v>798966</v>
      </c>
      <c r="N342" s="2">
        <f t="shared" si="327"/>
        <v>4.6808074527384003E-2</v>
      </c>
    </row>
    <row r="343" spans="2:14" ht="20.25" customHeight="1">
      <c r="B343" s="1" t="s">
        <v>74</v>
      </c>
      <c r="C343" s="9">
        <v>633250</v>
      </c>
      <c r="D343" s="1">
        <f t="shared" si="328"/>
        <v>3303</v>
      </c>
      <c r="E343" s="2">
        <f t="shared" si="324"/>
        <v>4.3536530241631705E-3</v>
      </c>
      <c r="F343" s="20">
        <v>734318</v>
      </c>
      <c r="G343" s="1">
        <f t="shared" si="329"/>
        <v>-102</v>
      </c>
      <c r="H343" s="2">
        <f t="shared" si="325"/>
        <v>-1.6911439855412009E-2</v>
      </c>
      <c r="I343" s="1">
        <f t="shared" ref="I343" si="337">C343+F343</f>
        <v>1367568</v>
      </c>
      <c r="J343" s="1">
        <f t="shared" si="321"/>
        <v>3201</v>
      </c>
      <c r="K343" s="2">
        <f t="shared" si="326"/>
        <v>-7.1777299439909105E-3</v>
      </c>
      <c r="L343" s="3">
        <v>87911796</v>
      </c>
      <c r="M343" s="1">
        <f t="shared" si="323"/>
        <v>1091518</v>
      </c>
      <c r="N343" s="2">
        <f t="shared" si="327"/>
        <v>4.3140854184501164E-2</v>
      </c>
    </row>
    <row r="344" spans="2:14" ht="20.25" customHeight="1">
      <c r="B344" s="1" t="s">
        <v>75</v>
      </c>
      <c r="C344" s="9">
        <v>631533</v>
      </c>
      <c r="D344" s="1">
        <f t="shared" si="328"/>
        <v>-1717</v>
      </c>
      <c r="E344" s="2">
        <f t="shared" si="324"/>
        <v>-4.6689921940781354E-4</v>
      </c>
      <c r="F344" s="20">
        <v>730906</v>
      </c>
      <c r="G344" s="1">
        <f t="shared" si="329"/>
        <v>-3412</v>
      </c>
      <c r="H344" s="2">
        <f t="shared" si="325"/>
        <v>-1.309604985113522E-2</v>
      </c>
      <c r="I344" s="1">
        <f t="shared" ref="I344" si="338">C344+F344</f>
        <v>1362439</v>
      </c>
      <c r="J344" s="1">
        <f t="shared" si="321"/>
        <v>-5129</v>
      </c>
      <c r="K344" s="2">
        <f t="shared" si="326"/>
        <v>-7.2819583906828236E-3</v>
      </c>
      <c r="L344" s="3">
        <v>88368371</v>
      </c>
      <c r="M344" s="1">
        <f t="shared" si="323"/>
        <v>456575</v>
      </c>
      <c r="N344" s="2">
        <f t="shared" si="327"/>
        <v>4.0328108369505032E-2</v>
      </c>
    </row>
    <row r="345" spans="2:14" ht="20.25" customHeight="1">
      <c r="B345" s="1" t="s">
        <v>76</v>
      </c>
      <c r="C345" s="9">
        <v>634287.5</v>
      </c>
      <c r="D345" s="1">
        <f t="shared" si="328"/>
        <v>2754.5</v>
      </c>
      <c r="E345" s="2">
        <f t="shared" si="324"/>
        <v>7.1412693119928868E-3</v>
      </c>
      <c r="F345" s="20">
        <v>731891</v>
      </c>
      <c r="G345" s="1">
        <f t="shared" si="329"/>
        <v>985</v>
      </c>
      <c r="H345" s="2">
        <f t="shared" si="325"/>
        <v>-5.9434960415175476E-3</v>
      </c>
      <c r="I345" s="1">
        <f t="shared" ref="I345" si="339">C345+F345</f>
        <v>1366178.5</v>
      </c>
      <c r="J345" s="1">
        <f t="shared" si="321"/>
        <v>3739.5</v>
      </c>
      <c r="K345" s="2">
        <f t="shared" si="326"/>
        <v>8.8942115885354715E-5</v>
      </c>
      <c r="L345" s="3">
        <v>89206171.5</v>
      </c>
      <c r="M345" s="1">
        <f t="shared" si="323"/>
        <v>837800.5</v>
      </c>
      <c r="N345" s="2">
        <f t="shared" si="327"/>
        <v>3.7024074917620414E-2</v>
      </c>
    </row>
    <row r="346" spans="2:14" ht="20.25" customHeight="1">
      <c r="B346" s="1" t="s">
        <v>77</v>
      </c>
      <c r="C346" s="9">
        <v>629500</v>
      </c>
      <c r="D346" s="1">
        <f t="shared" ref="D346" si="340">C346-C345</f>
        <v>-4787.5</v>
      </c>
      <c r="E346" s="2">
        <f t="shared" si="324"/>
        <v>-7.0958350464404147E-4</v>
      </c>
      <c r="F346" s="20">
        <v>727469</v>
      </c>
      <c r="G346" s="1">
        <f t="shared" ref="G346" si="341">F346-F345</f>
        <v>-4422</v>
      </c>
      <c r="H346" s="2">
        <f t="shared" si="325"/>
        <v>-9.4646115301870865E-3</v>
      </c>
      <c r="I346" s="1">
        <f t="shared" ref="I346" si="342">C346+F346</f>
        <v>1356969</v>
      </c>
      <c r="J346" s="1">
        <f t="shared" ref="J346" si="343">I346-I345</f>
        <v>-9209.5</v>
      </c>
      <c r="K346" s="2">
        <f t="shared" si="326"/>
        <v>-5.4222947344812651E-3</v>
      </c>
      <c r="L346" s="3">
        <v>90164733</v>
      </c>
      <c r="M346" s="1">
        <f t="shared" si="323"/>
        <v>958561.5</v>
      </c>
      <c r="N346" s="2">
        <f t="shared" si="327"/>
        <v>3.8521588240019229E-2</v>
      </c>
    </row>
    <row r="347" spans="2:14" ht="20.25" customHeight="1">
      <c r="B347" s="1" t="s">
        <v>79</v>
      </c>
      <c r="C347" s="9">
        <v>628588</v>
      </c>
      <c r="D347" s="1">
        <f t="shared" ref="D347" si="344">C347-C346</f>
        <v>-912</v>
      </c>
      <c r="E347" s="2">
        <f t="shared" ref="E347" si="345">IFERROR((C347-C343)/C343,0)</f>
        <v>-7.3620213185945516E-3</v>
      </c>
      <c r="F347" s="20">
        <v>723987</v>
      </c>
      <c r="G347" s="1">
        <f t="shared" ref="G347" si="346">F347-F346</f>
        <v>-3482</v>
      </c>
      <c r="H347" s="2">
        <f t="shared" ref="H347" si="347">IFERROR((F347-F343)/F343,0)</f>
        <v>-1.4068836662045598E-2</v>
      </c>
      <c r="I347" s="1">
        <f t="shared" ref="I347" si="348">C347+F347</f>
        <v>1352575</v>
      </c>
      <c r="J347" s="1">
        <f t="shared" ref="J347" si="349">I347-I346</f>
        <v>-4394</v>
      </c>
      <c r="K347" s="2">
        <f t="shared" ref="K347" si="350">IFERROR((I347-I343)/I343,0)</f>
        <v>-1.096325740292256E-2</v>
      </c>
      <c r="L347" s="3">
        <v>91493037</v>
      </c>
      <c r="M347" s="1">
        <f t="shared" ref="M347" si="351">L347-L346</f>
        <v>1328304</v>
      </c>
      <c r="N347" s="2">
        <f t="shared" ref="N347" si="352">IFERROR((L347-L343)/L343,0)</f>
        <v>4.0736751641383823E-2</v>
      </c>
    </row>
  </sheetData>
  <mergeCells count="43">
    <mergeCell ref="B1:N1"/>
    <mergeCell ref="I121:K121"/>
    <mergeCell ref="C120:N120"/>
    <mergeCell ref="C5:E5"/>
    <mergeCell ref="F63:H63"/>
    <mergeCell ref="I63:K63"/>
    <mergeCell ref="I5:K5"/>
    <mergeCell ref="C4:N4"/>
    <mergeCell ref="F5:H5"/>
    <mergeCell ref="B61:N61"/>
    <mergeCell ref="C62:N62"/>
    <mergeCell ref="L5:N5"/>
    <mergeCell ref="B119:N119"/>
    <mergeCell ref="B120:B122"/>
    <mergeCell ref="B4:B6"/>
    <mergeCell ref="C121:E121"/>
    <mergeCell ref="B3:N3"/>
    <mergeCell ref="L63:N63"/>
    <mergeCell ref="I294:K294"/>
    <mergeCell ref="L294:N294"/>
    <mergeCell ref="B292:N292"/>
    <mergeCell ref="C236:E236"/>
    <mergeCell ref="F236:H236"/>
    <mergeCell ref="B234:N234"/>
    <mergeCell ref="I236:K236"/>
    <mergeCell ref="L236:N236"/>
    <mergeCell ref="B177:B179"/>
    <mergeCell ref="F121:H121"/>
    <mergeCell ref="L121:N121"/>
    <mergeCell ref="B176:N176"/>
    <mergeCell ref="B235:B237"/>
    <mergeCell ref="C235:N235"/>
    <mergeCell ref="B293:B295"/>
    <mergeCell ref="C293:N293"/>
    <mergeCell ref="C294:E294"/>
    <mergeCell ref="F294:H294"/>
    <mergeCell ref="B62:B64"/>
    <mergeCell ref="C63:E63"/>
    <mergeCell ref="C177:N177"/>
    <mergeCell ref="C178:E178"/>
    <mergeCell ref="I178:K178"/>
    <mergeCell ref="F178:H178"/>
    <mergeCell ref="L178:N178"/>
  </mergeCells>
  <phoneticPr fontId="2"/>
  <conditionalFormatting sqref="C124:C128 L238:L243">
    <cfRule type="cellIs" dxfId="36" priority="967" stopIfTrue="1" operator="equal">
      <formula>LARGE(C$6:C$64,1)</formula>
    </cfRule>
    <cfRule type="cellIs" dxfId="35" priority="968" stopIfTrue="1" operator="equal">
      <formula>LARGE(C$6:C$64,2)</formula>
    </cfRule>
    <cfRule type="cellIs" dxfId="34" priority="969" stopIfTrue="1" operator="equal">
      <formula>LARGE(C$6:C$64,3)</formula>
    </cfRule>
  </conditionalFormatting>
  <conditionalFormatting sqref="C129:C175 C186:C201 C203:C233 L244:L273 L291">
    <cfRule type="cellIs" dxfId="33" priority="1070" stopIfTrue="1" operator="equal">
      <formula>LARGE(C$6:C$63,1)</formula>
    </cfRule>
    <cfRule type="cellIs" dxfId="32" priority="1072" stopIfTrue="1" operator="equal">
      <formula>LARGE(C$6:C$63,3)</formula>
    </cfRule>
  </conditionalFormatting>
  <conditionalFormatting sqref="C129:C175 C186:C201 C203:C233 L244:L273">
    <cfRule type="cellIs" dxfId="31" priority="1071" stopIfTrue="1" operator="equal">
      <formula>LARGE(C$6:C$63,2)</formula>
    </cfRule>
  </conditionalFormatting>
  <conditionalFormatting sqref="D23:E59">
    <cfRule type="cellIs" dxfId="30" priority="54" operator="lessThan">
      <formula>0</formula>
    </cfRule>
    <cfRule type="cellIs" dxfId="29" priority="55" operator="greaterThan">
      <formula>0</formula>
    </cfRule>
  </conditionalFormatting>
  <conditionalFormatting sqref="D81:E117">
    <cfRule type="cellIs" dxfId="28" priority="46" operator="lessThan">
      <formula>0</formula>
    </cfRule>
    <cfRule type="cellIs" dxfId="27" priority="47" operator="greaterThan">
      <formula>0</formula>
    </cfRule>
  </conditionalFormatting>
  <conditionalFormatting sqref="D139:E175 G139:H175">
    <cfRule type="cellIs" dxfId="26" priority="34" operator="lessThan">
      <formula>0</formula>
    </cfRule>
    <cfRule type="cellIs" dxfId="25" priority="35" operator="greaterThan">
      <formula>0</formula>
    </cfRule>
  </conditionalFormatting>
  <conditionalFormatting sqref="D196:E232 G196:H232 J196:K232 M196:N232">
    <cfRule type="cellIs" dxfId="24" priority="26" operator="lessThan">
      <formula>0</formula>
    </cfRule>
    <cfRule type="cellIs" dxfId="23" priority="27" operator="greaterThan">
      <formula>0</formula>
    </cfRule>
  </conditionalFormatting>
  <conditionalFormatting sqref="D254:E275 G254:H275 J254:K275 M254:N290 D276:D290 G276:G290 J276:J290">
    <cfRule type="cellIs" dxfId="22" priority="415" operator="greaterThan">
      <formula>0</formula>
    </cfRule>
  </conditionalFormatting>
  <conditionalFormatting sqref="D254:E291 G254:H291 J254:K291 M254:N291">
    <cfRule type="cellIs" dxfId="21" priority="23" operator="lessThan">
      <formula>0</formula>
    </cfRule>
  </conditionalFormatting>
  <conditionalFormatting sqref="D312:E347 J312:K347">
    <cfRule type="cellIs" dxfId="20" priority="20" operator="lessThan">
      <formula>0</formula>
    </cfRule>
    <cfRule type="cellIs" dxfId="19" priority="21" operator="greaterThan">
      <formula>0</formula>
    </cfRule>
  </conditionalFormatting>
  <conditionalFormatting sqref="E276:E284 H276:H284 K276:K284 N276:N284">
    <cfRule type="cellIs" dxfId="18" priority="162" operator="greaterThan">
      <formula>0</formula>
    </cfRule>
  </conditionalFormatting>
  <conditionalFormatting sqref="F123:F175 F180:F232 C202">
    <cfRule type="cellIs" dxfId="17" priority="1196" stopIfTrue="1" operator="equal">
      <formula>LARGE(C$6:C$80,1)</formula>
    </cfRule>
    <cfRule type="cellIs" dxfId="16" priority="1197" stopIfTrue="1" operator="equal">
      <formula>LARGE(C$6:C$80,2)</formula>
    </cfRule>
    <cfRule type="cellIs" dxfId="15" priority="1198" stopIfTrue="1" operator="equal">
      <formula>LARGE(C$6:C$80,3)</formula>
    </cfRule>
  </conditionalFormatting>
  <conditionalFormatting sqref="G23:H59">
    <cfRule type="cellIs" dxfId="14" priority="53" operator="greaterThan">
      <formula>0</formula>
    </cfRule>
    <cfRule type="cellIs" dxfId="13" priority="52" operator="lessThan">
      <formula>0</formula>
    </cfRule>
  </conditionalFormatting>
  <conditionalFormatting sqref="G81:H117 J81:K117 M81:N117">
    <cfRule type="cellIs" dxfId="12" priority="44" operator="lessThan">
      <formula>0</formula>
    </cfRule>
    <cfRule type="cellIs" dxfId="11" priority="45" operator="greaterThan">
      <formula>0</formula>
    </cfRule>
  </conditionalFormatting>
  <conditionalFormatting sqref="G312:H347">
    <cfRule type="cellIs" dxfId="10" priority="280" operator="lessThan">
      <formula>0</formula>
    </cfRule>
    <cfRule type="cellIs" dxfId="9" priority="281" operator="greaterThan">
      <formula>0</formula>
    </cfRule>
  </conditionalFormatting>
  <conditionalFormatting sqref="J23:K59">
    <cfRule type="cellIs" dxfId="8" priority="51" operator="greaterThan">
      <formula>0</formula>
    </cfRule>
    <cfRule type="cellIs" dxfId="7" priority="50" operator="lessThan">
      <formula>0</formula>
    </cfRule>
  </conditionalFormatting>
  <conditionalFormatting sqref="J139:K175 M139:N175">
    <cfRule type="cellIs" dxfId="6" priority="36" operator="lessThan">
      <formula>0</formula>
    </cfRule>
    <cfRule type="cellIs" dxfId="5" priority="37" operator="greaterThan">
      <formula>0</formula>
    </cfRule>
  </conditionalFormatting>
  <conditionalFormatting sqref="L291">
    <cfRule type="cellIs" dxfId="4" priority="1243" stopIfTrue="1" operator="equal">
      <formula>LARGE(L$6:L$63,2)</formula>
    </cfRule>
  </conditionalFormatting>
  <conditionalFormatting sqref="M23:N59">
    <cfRule type="cellIs" dxfId="3" priority="49" operator="greaterThan">
      <formula>0</formula>
    </cfRule>
    <cfRule type="cellIs" dxfId="2" priority="48" operator="lessThan">
      <formula>0</formula>
    </cfRule>
  </conditionalFormatting>
  <conditionalFormatting sqref="M312:N347">
    <cfRule type="cellIs" dxfId="1" priority="19" operator="greaterThan">
      <formula>0</formula>
    </cfRule>
    <cfRule type="cellIs" dxfId="0" priority="18" operator="lessThan">
      <formula>0</formula>
    </cfRule>
  </conditionalFormatting>
  <pageMargins left="0.70866141732283472" right="0.43307086614173229" top="0.86614173228346458" bottom="0.47244094488188981" header="0.31496062992125984" footer="0.31496062992125984"/>
  <pageSetup paperSize="9" scale="60" fitToHeight="0" orientation="portrait" r:id="rId1"/>
  <headerFooter alignWithMargins="0"/>
  <rowBreaks count="3" manualBreakCount="3">
    <brk id="117" max="14" man="1"/>
    <brk id="167" max="14" man="1"/>
    <brk id="282" max="14" man="1"/>
  </rowBreaks>
  <legacy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DAED03A0C8794EA3EAF4A80A3CF181" ma:contentTypeVersion="12" ma:contentTypeDescription="新しいドキュメントを作成します。" ma:contentTypeScope="" ma:versionID="e7d6f64b24c149140f823933ba32e57c">
  <xsd:schema xmlns:xsd="http://www.w3.org/2001/XMLSchema" xmlns:xs="http://www.w3.org/2001/XMLSchema" xmlns:p="http://schemas.microsoft.com/office/2006/metadata/properties" xmlns:ns2="5297899a-aaa3-4c2c-9103-01298277650f" xmlns:ns3="0882243d-f57a-4866-a99a-a070c8b13f10" targetNamespace="http://schemas.microsoft.com/office/2006/metadata/properties" ma:root="true" ma:fieldsID="bf779d94e9fbc3394e07269e8a152407" ns2:_="" ns3:_="">
    <xsd:import namespace="5297899a-aaa3-4c2c-9103-01298277650f"/>
    <xsd:import namespace="0882243d-f57a-4866-a99a-a070c8b13f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7899a-aaa3-4c2c-9103-0129827765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2243d-f57a-4866-a99a-a070c8b13f1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585ef6e-4355-43b1-9c0b-d5ac886114e9}" ma:internalName="TaxCatchAll" ma:showField="CatchAllData" ma:web="0882243d-f57a-4866-a99a-a070c8b13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2243d-f57a-4866-a99a-a070c8b13f10" xsi:nil="true"/>
    <lcf76f155ced4ddcb4097134ff3c332f xmlns="5297899a-aaa3-4c2c-9103-01298277650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836DD3-A561-48E0-B72E-89427DA6BD96}"/>
</file>

<file path=customXml/itemProps2.xml><?xml version="1.0" encoding="utf-8"?>
<ds:datastoreItem xmlns:ds="http://schemas.openxmlformats.org/officeDocument/2006/customXml" ds:itemID="{ADED617A-CD58-4657-B5D2-8EA36EC29AC8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eb2cb492-bffd-455b-8b31-f211ce20405d"/>
    <ds:schemaRef ds:uri="http://schemas.microsoft.com/office/2006/documentManagement/types"/>
    <ds:schemaRef ds:uri="http://schemas.microsoft.com/office/infopath/2007/PartnerControls"/>
    <ds:schemaRef ds:uri="0882243d-f57a-4866-a99a-a070c8b13f10"/>
  </ds:schemaRefs>
</ds:datastoreItem>
</file>

<file path=customXml/itemProps3.xml><?xml version="1.0" encoding="utf-8"?>
<ds:datastoreItem xmlns:ds="http://schemas.openxmlformats.org/officeDocument/2006/customXml" ds:itemID="{3DCCCC8B-C2BE-44DF-AEE3-34A75B58C1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  計  表</vt:lpstr>
      <vt:lpstr>'集  計  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0x01010067DAED03A0C8794EA3EAF4A80A3CF181</vt:lpwstr>
  </property>
  <property fmtid="{D5CDD505-2E9C-101B-9397-08002B2CF9AE}" pid="3" name="MediaServiceImageTags">
    <vt:lpwstr/>
  </property>
</Properties>
</file>