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30" documentId="13_ncr:1_{53AE186A-DE81-4231-9F33-71729560E03B}" xr6:coauthVersionLast="47" xr6:coauthVersionMax="47" xr10:uidLastSave="{6FE1EAA1-EE11-41E8-BDD3-59F40DE84614}"/>
  <bookViews>
    <workbookView xWindow="-252" yWindow="552" windowWidth="17220" windowHeight="12324" xr2:uid="{00000000-000D-0000-FFFF-FFFF00000000}"/>
  </bookViews>
  <sheets>
    <sheet name="Sheet1" sheetId="7" r:id="rId1"/>
  </sheets>
  <definedNames>
    <definedName name="_xlnm._FilterDatabase" localSheetId="0" hidden="1">Sheet1!$A$4:$AX$4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0" i="7" l="1"/>
  <c r="BD39" i="7"/>
  <c r="BD38" i="7"/>
  <c r="BD37" i="7"/>
  <c r="BD32" i="7"/>
  <c r="BD36" i="7" s="1"/>
  <c r="BD23" i="7"/>
  <c r="BD31" i="7" s="1"/>
  <c r="BD17" i="7"/>
  <c r="BD16" i="7"/>
  <c r="BD15" i="7"/>
  <c r="BD14" i="7"/>
  <c r="BD18" i="7" s="1"/>
  <c r="BD5" i="7"/>
  <c r="BD13" i="7" s="1"/>
  <c r="BD20" i="7" l="1"/>
  <c r="BD21" i="7"/>
  <c r="BD22" i="7"/>
  <c r="BD19" i="7"/>
  <c r="BD9" i="7"/>
  <c r="BD10" i="7"/>
  <c r="BD11" i="7"/>
  <c r="BD12" i="7"/>
  <c r="BD27" i="7"/>
  <c r="BD28" i="7"/>
  <c r="BD29" i="7"/>
  <c r="BD30" i="7"/>
  <c r="BC32" i="7" l="1"/>
  <c r="BC39" i="7" s="1"/>
  <c r="BC23" i="7"/>
  <c r="BC31" i="7" s="1"/>
  <c r="BC17" i="7"/>
  <c r="BC16" i="7"/>
  <c r="BC14" i="7" s="1"/>
  <c r="BC19" i="7" s="1"/>
  <c r="BC15" i="7"/>
  <c r="BC5" i="7"/>
  <c r="BC9" i="7" s="1"/>
  <c r="BC10" i="7" l="1"/>
  <c r="BC11" i="7"/>
  <c r="BC12" i="7"/>
  <c r="BC13" i="7"/>
  <c r="BC40" i="7"/>
  <c r="BC22" i="7"/>
  <c r="BC20" i="7"/>
  <c r="BC21" i="7"/>
  <c r="BC27" i="7"/>
  <c r="BC28" i="7"/>
  <c r="BC29" i="7"/>
  <c r="BC30" i="7"/>
  <c r="BC18" i="7"/>
  <c r="BC36" i="7"/>
  <c r="BC37" i="7"/>
  <c r="BC38" i="7"/>
  <c r="BB40" i="7" l="1"/>
  <c r="BB39" i="7"/>
  <c r="BB38" i="7"/>
  <c r="BB32" i="7"/>
  <c r="BB36" i="7" s="1"/>
  <c r="BB23" i="7"/>
  <c r="BB31" i="7" s="1"/>
  <c r="BB17" i="7"/>
  <c r="BB16" i="7"/>
  <c r="BB15" i="7"/>
  <c r="BB14" i="7" s="1"/>
  <c r="BB5" i="7"/>
  <c r="BB13" i="7" s="1"/>
  <c r="BB37" i="7" l="1"/>
  <c r="BB18" i="7"/>
  <c r="BB20" i="7"/>
  <c r="BB19" i="7"/>
  <c r="BB21" i="7"/>
  <c r="BB22" i="7"/>
  <c r="BB9" i="7"/>
  <c r="BB10" i="7"/>
  <c r="BB11" i="7"/>
  <c r="BB12" i="7"/>
  <c r="BB27" i="7"/>
  <c r="BB28" i="7"/>
  <c r="BB29" i="7"/>
  <c r="BB30" i="7"/>
  <c r="BA32" i="7" l="1"/>
  <c r="BA40" i="7" s="1"/>
  <c r="BA23" i="7"/>
  <c r="BA29" i="7" s="1"/>
  <c r="BA17" i="7"/>
  <c r="BA16" i="7"/>
  <c r="BA15" i="7"/>
  <c r="BA14" i="7" s="1"/>
  <c r="BA5" i="7"/>
  <c r="BA22" i="7" l="1"/>
  <c r="BA21" i="7"/>
  <c r="BA11" i="7"/>
  <c r="BA30" i="7"/>
  <c r="BA12" i="7"/>
  <c r="BA20" i="7"/>
  <c r="BA31" i="7"/>
  <c r="BA13" i="7"/>
  <c r="BA38" i="7"/>
  <c r="BA39" i="7"/>
  <c r="AZ32" i="7"/>
  <c r="AZ40" i="7" s="1"/>
  <c r="AZ23" i="7"/>
  <c r="AZ17" i="7"/>
  <c r="AZ16" i="7"/>
  <c r="AZ15" i="7"/>
  <c r="AZ5" i="7"/>
  <c r="AZ38" i="7" l="1"/>
  <c r="AZ39" i="7"/>
  <c r="AZ14" i="7"/>
  <c r="AZ20" i="7" s="1"/>
  <c r="AZ29" i="7"/>
  <c r="AZ30" i="7"/>
  <c r="AZ11" i="7"/>
  <c r="AZ12" i="7"/>
  <c r="AZ31" i="7"/>
  <c r="AZ13" i="7"/>
  <c r="AZ21" i="7"/>
  <c r="AZ22" i="7" l="1"/>
  <c r="AY32" i="7" l="1"/>
  <c r="AY23" i="7"/>
  <c r="AY17" i="7"/>
  <c r="AY16" i="7"/>
  <c r="AY15" i="7"/>
  <c r="AY5" i="7"/>
  <c r="AY12" i="7" l="1"/>
  <c r="BA9" i="7"/>
  <c r="AY31" i="7"/>
  <c r="BA27" i="7"/>
  <c r="AY40" i="7"/>
  <c r="BA36" i="7"/>
  <c r="AY14" i="7"/>
  <c r="BA18" i="7" s="1"/>
  <c r="AY38" i="7"/>
  <c r="AY39" i="7"/>
  <c r="AY29" i="7"/>
  <c r="AY21" i="7"/>
  <c r="AY30" i="7"/>
  <c r="AY13" i="7"/>
  <c r="AY11" i="7"/>
  <c r="AY22" i="7" l="1"/>
  <c r="AY20" i="7"/>
  <c r="AX5" i="7" l="1"/>
  <c r="AX15" i="7"/>
  <c r="AX16" i="7"/>
  <c r="AX17" i="7"/>
  <c r="AX23" i="7"/>
  <c r="AZ27" i="7" s="1"/>
  <c r="AX32" i="7"/>
  <c r="AW32" i="7"/>
  <c r="AW23" i="7"/>
  <c r="AW17" i="7"/>
  <c r="AW16" i="7"/>
  <c r="AW15" i="7"/>
  <c r="AW5" i="7"/>
  <c r="AX38" i="7" l="1"/>
  <c r="AZ36" i="7"/>
  <c r="AX11" i="7"/>
  <c r="AZ9" i="7"/>
  <c r="AW30" i="7"/>
  <c r="AY27" i="7"/>
  <c r="AW39" i="7"/>
  <c r="AY36" i="7"/>
  <c r="AW12" i="7"/>
  <c r="AY9" i="7"/>
  <c r="AX40" i="7"/>
  <c r="AX39" i="7"/>
  <c r="AW29" i="7"/>
  <c r="AW13" i="7"/>
  <c r="AX13" i="7"/>
  <c r="AW11" i="7"/>
  <c r="AW31" i="7"/>
  <c r="AW14" i="7"/>
  <c r="AW21" i="7" s="1"/>
  <c r="AW40" i="7"/>
  <c r="AX12" i="7"/>
  <c r="AX29" i="7"/>
  <c r="AX14" i="7"/>
  <c r="AZ18" i="7" s="1"/>
  <c r="AX31" i="7"/>
  <c r="AX30" i="7"/>
  <c r="AW38" i="7"/>
  <c r="AW20" i="7" l="1"/>
  <c r="AY18" i="7"/>
  <c r="AW22" i="7"/>
  <c r="AX21" i="7"/>
  <c r="AX20" i="7"/>
  <c r="AX22" i="7"/>
  <c r="AV32" i="7" l="1"/>
  <c r="BA37" i="7" s="1"/>
  <c r="AV23" i="7"/>
  <c r="BA28" i="7" s="1"/>
  <c r="AV17" i="7"/>
  <c r="AV16" i="7"/>
  <c r="AV15" i="7"/>
  <c r="AV5" i="7"/>
  <c r="BA10" i="7" s="1"/>
  <c r="AV40" i="7" l="1"/>
  <c r="AX36" i="7"/>
  <c r="AV12" i="7"/>
  <c r="AX9" i="7"/>
  <c r="AV31" i="7"/>
  <c r="AX27" i="7"/>
  <c r="AV14" i="7"/>
  <c r="AV38" i="7"/>
  <c r="AV39" i="7"/>
  <c r="AV29" i="7"/>
  <c r="AV13" i="7"/>
  <c r="AV11" i="7"/>
  <c r="AV30" i="7"/>
  <c r="AU32" i="7"/>
  <c r="AZ37" i="7" s="1"/>
  <c r="AU23" i="7"/>
  <c r="AZ28" i="7" s="1"/>
  <c r="AU17" i="7"/>
  <c r="AU16" i="7"/>
  <c r="AU15" i="7"/>
  <c r="AU5" i="7"/>
  <c r="AZ10" i="7" s="1"/>
  <c r="AX18" i="7" l="1"/>
  <c r="BA19" i="7"/>
  <c r="AU31" i="7"/>
  <c r="AW27" i="7"/>
  <c r="AU40" i="7"/>
  <c r="AW36" i="7"/>
  <c r="AU12" i="7"/>
  <c r="AW9" i="7"/>
  <c r="AV20" i="7"/>
  <c r="AV36" i="7"/>
  <c r="AV27" i="7"/>
  <c r="AV9" i="7"/>
  <c r="AV21" i="7"/>
  <c r="AV22" i="7"/>
  <c r="AU14" i="7"/>
  <c r="AZ19" i="7" s="1"/>
  <c r="AU13" i="7"/>
  <c r="AU38" i="7"/>
  <c r="AU39" i="7"/>
  <c r="AU29" i="7"/>
  <c r="AU11" i="7"/>
  <c r="AU30" i="7"/>
  <c r="AT17" i="7"/>
  <c r="AU20" i="7" l="1"/>
  <c r="AW18" i="7"/>
  <c r="AU21" i="7"/>
  <c r="AV18" i="7"/>
  <c r="AU22" i="7"/>
  <c r="AT5" i="7"/>
  <c r="AY10" i="7" s="1"/>
  <c r="AT15" i="7"/>
  <c r="AT16" i="7"/>
  <c r="AT23" i="7"/>
  <c r="AY28" i="7" s="1"/>
  <c r="AT32" i="7"/>
  <c r="AY37" i="7" s="1"/>
  <c r="AU9" i="7" l="1"/>
  <c r="AT11" i="7"/>
  <c r="AT30" i="7"/>
  <c r="AU27" i="7"/>
  <c r="AU36" i="7"/>
  <c r="AT38" i="7"/>
  <c r="AT39" i="7"/>
  <c r="AT40" i="7"/>
  <c r="AT29" i="7"/>
  <c r="AT14" i="7"/>
  <c r="AY19" i="7" s="1"/>
  <c r="AT13" i="7"/>
  <c r="AT31" i="7"/>
  <c r="AT12" i="7"/>
  <c r="AS32" i="7"/>
  <c r="AX37" i="7" s="1"/>
  <c r="AS23" i="7"/>
  <c r="AS17" i="7"/>
  <c r="AS16" i="7"/>
  <c r="AS15" i="7"/>
  <c r="AS5" i="7"/>
  <c r="AT9" i="7" s="1"/>
  <c r="AT36" i="7" l="1"/>
  <c r="AT27" i="7"/>
  <c r="AX28" i="7"/>
  <c r="AS11" i="7"/>
  <c r="AX10" i="7"/>
  <c r="AT21" i="7"/>
  <c r="AU18" i="7"/>
  <c r="AS30" i="7"/>
  <c r="AS40" i="7"/>
  <c r="AT22" i="7"/>
  <c r="AT20" i="7"/>
  <c r="AS14" i="7"/>
  <c r="AX19" i="7" s="1"/>
  <c r="AS31" i="7"/>
  <c r="AS12" i="7"/>
  <c r="AS13" i="7"/>
  <c r="AS38" i="7"/>
  <c r="AS39" i="7"/>
  <c r="AS29" i="7"/>
  <c r="AQ32" i="7"/>
  <c r="AQ23" i="7"/>
  <c r="AQ17" i="7"/>
  <c r="AQ16" i="7"/>
  <c r="AQ15" i="7"/>
  <c r="AQ14" i="7" s="1"/>
  <c r="AQ5" i="7"/>
  <c r="AQ13" i="7" s="1"/>
  <c r="AT18" i="7" l="1"/>
  <c r="AU19" i="7"/>
  <c r="AQ21" i="7"/>
  <c r="AS20" i="7"/>
  <c r="AQ20" i="7"/>
  <c r="AQ11" i="7"/>
  <c r="AQ30" i="7"/>
  <c r="AU28" i="7"/>
  <c r="AQ31" i="7"/>
  <c r="AU10" i="7"/>
  <c r="AQ12" i="7"/>
  <c r="AS22" i="7"/>
  <c r="AQ40" i="7"/>
  <c r="AU37" i="7"/>
  <c r="AS21" i="7"/>
  <c r="AQ22" i="7"/>
  <c r="AQ38" i="7"/>
  <c r="AQ39" i="7"/>
  <c r="AQ29" i="7"/>
  <c r="AR32" i="7"/>
  <c r="AW37" i="7" s="1"/>
  <c r="AR23" i="7"/>
  <c r="AW28" i="7" s="1"/>
  <c r="AR17" i="7"/>
  <c r="AR16" i="7"/>
  <c r="AR15" i="7"/>
  <c r="AV28" i="7" l="1"/>
  <c r="AR27" i="7"/>
  <c r="AS27" i="7"/>
  <c r="AV37" i="7"/>
  <c r="AR36" i="7"/>
  <c r="AS36" i="7"/>
  <c r="AR14" i="7"/>
  <c r="AW19" i="7" s="1"/>
  <c r="AP32" i="7"/>
  <c r="AP23" i="7"/>
  <c r="AP29" i="7" s="1"/>
  <c r="AP17" i="7"/>
  <c r="AP16" i="7"/>
  <c r="AP15" i="7"/>
  <c r="AP5" i="7"/>
  <c r="AP30" i="7" l="1"/>
  <c r="AP31" i="7"/>
  <c r="AP14" i="7"/>
  <c r="AP21" i="7" s="1"/>
  <c r="AP22" i="7"/>
  <c r="AT19" i="7"/>
  <c r="AQ18" i="7"/>
  <c r="AT37" i="7"/>
  <c r="AQ36" i="7"/>
  <c r="AP38" i="7"/>
  <c r="AP39" i="7"/>
  <c r="AP40" i="7"/>
  <c r="AT28" i="7"/>
  <c r="AQ27" i="7"/>
  <c r="AT10" i="7"/>
  <c r="AQ9" i="7"/>
  <c r="AV19" i="7"/>
  <c r="AR18" i="7"/>
  <c r="AS18" i="7"/>
  <c r="AP13" i="7"/>
  <c r="AP11" i="7"/>
  <c r="AP12" i="7"/>
  <c r="AR38" i="7"/>
  <c r="AR31" i="7"/>
  <c r="AR5" i="7"/>
  <c r="AW10" i="7" s="1"/>
  <c r="AP20" i="7" l="1"/>
  <c r="AV10" i="7"/>
  <c r="AR9" i="7"/>
  <c r="AS9" i="7"/>
  <c r="AR12" i="7"/>
  <c r="AR13" i="7"/>
  <c r="AR11" i="7"/>
  <c r="AR20" i="7"/>
  <c r="AR29" i="7"/>
  <c r="AR40" i="7"/>
  <c r="AR30" i="7"/>
  <c r="AR39" i="7"/>
  <c r="AO32" i="7"/>
  <c r="AO23" i="7"/>
  <c r="AO17" i="7"/>
  <c r="AO16" i="7"/>
  <c r="AO15" i="7"/>
  <c r="AO5" i="7"/>
  <c r="AO38" i="7" l="1"/>
  <c r="AS37" i="7"/>
  <c r="AP36" i="7"/>
  <c r="AO31" i="7"/>
  <c r="AS28" i="7"/>
  <c r="AP27" i="7"/>
  <c r="AO12" i="7"/>
  <c r="AS10" i="7"/>
  <c r="AP9" i="7"/>
  <c r="AR21" i="7"/>
  <c r="AR22" i="7"/>
  <c r="AO13" i="7"/>
  <c r="AO11" i="7"/>
  <c r="AO29" i="7"/>
  <c r="AO14" i="7"/>
  <c r="AO39" i="7"/>
  <c r="AO40" i="7"/>
  <c r="AO30" i="7"/>
  <c r="AN32" i="7"/>
  <c r="AN23" i="7"/>
  <c r="AN17" i="7"/>
  <c r="AN16" i="7"/>
  <c r="AN15" i="7"/>
  <c r="AN5" i="7"/>
  <c r="AO22" i="7" l="1"/>
  <c r="AS19" i="7"/>
  <c r="AP18" i="7"/>
  <c r="AR10" i="7"/>
  <c r="AO9" i="7"/>
  <c r="AO27" i="7"/>
  <c r="AR28" i="7"/>
  <c r="AO36" i="7"/>
  <c r="AR37" i="7"/>
  <c r="AN30" i="7"/>
  <c r="AO21" i="7"/>
  <c r="AO20" i="7"/>
  <c r="AN38" i="7"/>
  <c r="AN14" i="7"/>
  <c r="AN31" i="7"/>
  <c r="AN39" i="7"/>
  <c r="AN29" i="7"/>
  <c r="AN40" i="7"/>
  <c r="AN12" i="7"/>
  <c r="AN13" i="7"/>
  <c r="AN11" i="7"/>
  <c r="AO18" i="7" l="1"/>
  <c r="AR19" i="7"/>
  <c r="AN22" i="7"/>
  <c r="AN21" i="7"/>
  <c r="AN20" i="7"/>
  <c r="AM32" i="7"/>
  <c r="AM23" i="7"/>
  <c r="AM17" i="7"/>
  <c r="AM16" i="7"/>
  <c r="AM15" i="7"/>
  <c r="AM5" i="7"/>
  <c r="AQ37" i="7" l="1"/>
  <c r="AN36" i="7"/>
  <c r="AQ10" i="7"/>
  <c r="AN9" i="7"/>
  <c r="AQ28" i="7"/>
  <c r="AN27" i="7"/>
  <c r="AM38" i="7"/>
  <c r="AM12" i="7"/>
  <c r="AM31" i="7"/>
  <c r="AM11" i="7"/>
  <c r="AM13" i="7"/>
  <c r="AM30" i="7"/>
  <c r="AM29" i="7"/>
  <c r="AM39" i="7"/>
  <c r="AM14" i="7"/>
  <c r="AM40" i="7"/>
  <c r="AL32" i="7"/>
  <c r="AM36" i="7" s="1"/>
  <c r="AL23" i="7"/>
  <c r="AL17" i="7"/>
  <c r="AL16" i="7"/>
  <c r="AL15" i="7"/>
  <c r="AL5" i="7"/>
  <c r="AM9" i="7" s="1"/>
  <c r="AQ19" i="7" l="1"/>
  <c r="AN18" i="7"/>
  <c r="AP28" i="7"/>
  <c r="AM27" i="7"/>
  <c r="AP10" i="7"/>
  <c r="AP37" i="7"/>
  <c r="AL38" i="7"/>
  <c r="AL30" i="7"/>
  <c r="AM21" i="7"/>
  <c r="AM22" i="7"/>
  <c r="AM20" i="7"/>
  <c r="AL14" i="7"/>
  <c r="AL31" i="7"/>
  <c r="AL20" i="7"/>
  <c r="AL22" i="7"/>
  <c r="AL12" i="7"/>
  <c r="AL39" i="7"/>
  <c r="AL29" i="7"/>
  <c r="AL40" i="7"/>
  <c r="AL13" i="7"/>
  <c r="AL11" i="7"/>
  <c r="AP19" i="7" l="1"/>
  <c r="AM18" i="7"/>
  <c r="AL21" i="7"/>
  <c r="AK5" i="7" l="1"/>
  <c r="AK15" i="7"/>
  <c r="AK16" i="7"/>
  <c r="AK17" i="7"/>
  <c r="AK23" i="7"/>
  <c r="AK32" i="7"/>
  <c r="AO37" i="7" l="1"/>
  <c r="AL36" i="7"/>
  <c r="AO28" i="7"/>
  <c r="AL27" i="7"/>
  <c r="AO10" i="7"/>
  <c r="AL9" i="7"/>
  <c r="AK29" i="7"/>
  <c r="AK30" i="7"/>
  <c r="AK14" i="7"/>
  <c r="AK31" i="7"/>
  <c r="AK13" i="7"/>
  <c r="AK12" i="7"/>
  <c r="AK38" i="7"/>
  <c r="AK11" i="7"/>
  <c r="AK39" i="7"/>
  <c r="AK40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N17" i="7"/>
  <c r="N16" i="7"/>
  <c r="AO19" i="7" l="1"/>
  <c r="AL18" i="7"/>
  <c r="AK20" i="7"/>
  <c r="AK21" i="7"/>
  <c r="AK22" i="7"/>
  <c r="O32" i="7"/>
  <c r="P32" i="7"/>
  <c r="Q32" i="7"/>
  <c r="R32" i="7"/>
  <c r="R40" i="7" s="1"/>
  <c r="S32" i="7"/>
  <c r="S40" i="7" s="1"/>
  <c r="T32" i="7"/>
  <c r="T40" i="7" s="1"/>
  <c r="U32" i="7"/>
  <c r="U40" i="7" s="1"/>
  <c r="V32" i="7"/>
  <c r="V40" i="7" s="1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N32" i="7"/>
  <c r="N40" i="7" s="1"/>
  <c r="O23" i="7"/>
  <c r="P23" i="7"/>
  <c r="Q23" i="7"/>
  <c r="R23" i="7"/>
  <c r="S23" i="7"/>
  <c r="S31" i="7" s="1"/>
  <c r="T23" i="7"/>
  <c r="T31" i="7" s="1"/>
  <c r="U23" i="7"/>
  <c r="U31" i="7" s="1"/>
  <c r="V23" i="7"/>
  <c r="V31" i="7" s="1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N23" i="7"/>
  <c r="N31" i="7" s="1"/>
  <c r="N13" i="7"/>
  <c r="O5" i="7"/>
  <c r="P5" i="7"/>
  <c r="Q5" i="7"/>
  <c r="R5" i="7"/>
  <c r="S5" i="7"/>
  <c r="T5" i="7"/>
  <c r="T13" i="7" s="1"/>
  <c r="U5" i="7"/>
  <c r="U13" i="7" s="1"/>
  <c r="V5" i="7"/>
  <c r="V13" i="7" s="1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N5" i="7"/>
  <c r="X31" i="7" l="1"/>
  <c r="X27" i="7"/>
  <c r="X28" i="7"/>
  <c r="AD40" i="7"/>
  <c r="AD37" i="7"/>
  <c r="AD36" i="7"/>
  <c r="AC40" i="7"/>
  <c r="AC37" i="7"/>
  <c r="AC36" i="7"/>
  <c r="AE40" i="7"/>
  <c r="AE37" i="7"/>
  <c r="AE36" i="7"/>
  <c r="W31" i="7"/>
  <c r="W27" i="7"/>
  <c r="W28" i="7"/>
  <c r="AD13" i="7"/>
  <c r="AD10" i="7"/>
  <c r="AD9" i="7"/>
  <c r="AD31" i="7"/>
  <c r="AD28" i="7"/>
  <c r="AD27" i="7"/>
  <c r="AC13" i="7"/>
  <c r="AC9" i="7"/>
  <c r="AC10" i="7"/>
  <c r="AC31" i="7"/>
  <c r="AC28" i="7"/>
  <c r="AC27" i="7"/>
  <c r="AB40" i="7"/>
  <c r="AB37" i="7"/>
  <c r="AB36" i="7"/>
  <c r="AA40" i="7"/>
  <c r="AA37" i="7"/>
  <c r="AA36" i="7"/>
  <c r="X13" i="7"/>
  <c r="X10" i="7"/>
  <c r="X9" i="7"/>
  <c r="AF31" i="7"/>
  <c r="AF28" i="7"/>
  <c r="AF27" i="7"/>
  <c r="AE13" i="7"/>
  <c r="AE9" i="7"/>
  <c r="AE10" i="7"/>
  <c r="AE31" i="7"/>
  <c r="AE27" i="7"/>
  <c r="AE28" i="7"/>
  <c r="AJ9" i="7"/>
  <c r="AJ10" i="7"/>
  <c r="AN10" i="7"/>
  <c r="AK9" i="7"/>
  <c r="AB31" i="7"/>
  <c r="AB28" i="7"/>
  <c r="AB27" i="7"/>
  <c r="AA13" i="7"/>
  <c r="AA10" i="7"/>
  <c r="AA9" i="7"/>
  <c r="AI28" i="7"/>
  <c r="AI27" i="7"/>
  <c r="AM28" i="7"/>
  <c r="AA31" i="7"/>
  <c r="AA28" i="7"/>
  <c r="AA27" i="7"/>
  <c r="AH37" i="7"/>
  <c r="AH36" i="7"/>
  <c r="AL37" i="7"/>
  <c r="Z40" i="7"/>
  <c r="Z37" i="7"/>
  <c r="Z36" i="7"/>
  <c r="AF13" i="7"/>
  <c r="AF10" i="7"/>
  <c r="AF9" i="7"/>
  <c r="W40" i="7"/>
  <c r="W37" i="7"/>
  <c r="W36" i="7"/>
  <c r="W13" i="7"/>
  <c r="W9" i="7"/>
  <c r="W10" i="7"/>
  <c r="AJ37" i="7"/>
  <c r="AJ36" i="7"/>
  <c r="AN37" i="7"/>
  <c r="AK36" i="7"/>
  <c r="AB13" i="7"/>
  <c r="AB9" i="7"/>
  <c r="AB10" i="7"/>
  <c r="AJ27" i="7"/>
  <c r="AJ28" i="7"/>
  <c r="AN28" i="7"/>
  <c r="AK27" i="7"/>
  <c r="AI10" i="7"/>
  <c r="AI9" i="7"/>
  <c r="AM10" i="7"/>
  <c r="Z13" i="7"/>
  <c r="Z10" i="7"/>
  <c r="Z9" i="7"/>
  <c r="AH28" i="7"/>
  <c r="AH27" i="7"/>
  <c r="AL28" i="7"/>
  <c r="Z31" i="7"/>
  <c r="Z28" i="7"/>
  <c r="Z27" i="7"/>
  <c r="AG37" i="7"/>
  <c r="AG36" i="7"/>
  <c r="AK37" i="7"/>
  <c r="Y40" i="7"/>
  <c r="Y36" i="7"/>
  <c r="Y37" i="7"/>
  <c r="AI37" i="7"/>
  <c r="AI36" i="7"/>
  <c r="AM37" i="7"/>
  <c r="AH10" i="7"/>
  <c r="AH9" i="7"/>
  <c r="AL10" i="7"/>
  <c r="AG9" i="7"/>
  <c r="AG10" i="7"/>
  <c r="AK10" i="7"/>
  <c r="Y13" i="7"/>
  <c r="Y9" i="7"/>
  <c r="Y10" i="7"/>
  <c r="AG27" i="7"/>
  <c r="AG28" i="7"/>
  <c r="AK28" i="7"/>
  <c r="Y31" i="7"/>
  <c r="Y27" i="7"/>
  <c r="Y28" i="7"/>
  <c r="AF40" i="7"/>
  <c r="AF37" i="7"/>
  <c r="AF36" i="7"/>
  <c r="X40" i="7"/>
  <c r="X37" i="7"/>
  <c r="X36" i="7"/>
  <c r="AG13" i="7"/>
  <c r="Q11" i="7"/>
  <c r="Q13" i="7"/>
  <c r="Q10" i="7"/>
  <c r="Q12" i="7"/>
  <c r="Q9" i="7"/>
  <c r="AG31" i="7"/>
  <c r="Q27" i="7"/>
  <c r="Q31" i="7"/>
  <c r="Q30" i="7"/>
  <c r="Q29" i="7"/>
  <c r="Q28" i="7"/>
  <c r="AJ40" i="7"/>
  <c r="P38" i="7"/>
  <c r="P39" i="7"/>
  <c r="P37" i="7"/>
  <c r="P36" i="7"/>
  <c r="P40" i="7"/>
  <c r="AH31" i="7"/>
  <c r="R31" i="7"/>
  <c r="P10" i="7"/>
  <c r="P9" i="7"/>
  <c r="P13" i="7"/>
  <c r="P11" i="7"/>
  <c r="P12" i="7"/>
  <c r="AJ31" i="7"/>
  <c r="P30" i="7"/>
  <c r="P31" i="7"/>
  <c r="P29" i="7"/>
  <c r="P28" i="7"/>
  <c r="P27" i="7"/>
  <c r="AI40" i="7"/>
  <c r="O37" i="7"/>
  <c r="O36" i="7"/>
  <c r="O40" i="7"/>
  <c r="O39" i="7"/>
  <c r="O38" i="7"/>
  <c r="AJ13" i="7"/>
  <c r="S13" i="7"/>
  <c r="O9" i="7"/>
  <c r="O13" i="7"/>
  <c r="O12" i="7"/>
  <c r="O11" i="7"/>
  <c r="O10" i="7"/>
  <c r="AI31" i="7"/>
  <c r="O29" i="7"/>
  <c r="O28" i="7"/>
  <c r="O30" i="7"/>
  <c r="O27" i="7"/>
  <c r="O31" i="7"/>
  <c r="AH40" i="7"/>
  <c r="AI13" i="7"/>
  <c r="AH13" i="7"/>
  <c r="R13" i="7"/>
  <c r="AG40" i="7"/>
  <c r="Q39" i="7"/>
  <c r="Q38" i="7"/>
  <c r="Q40" i="7"/>
  <c r="Q37" i="7"/>
  <c r="Q36" i="7"/>
  <c r="AJ11" i="7"/>
  <c r="AJ15" i="7"/>
  <c r="AJ16" i="7"/>
  <c r="AJ29" i="7"/>
  <c r="AJ14" i="7" l="1"/>
  <c r="AJ39" i="7"/>
  <c r="AJ21" i="7"/>
  <c r="AJ30" i="7"/>
  <c r="AJ12" i="7"/>
  <c r="AJ38" i="7"/>
  <c r="AI29" i="7"/>
  <c r="AI16" i="7"/>
  <c r="AI15" i="7"/>
  <c r="AI11" i="7"/>
  <c r="AJ20" i="7" l="1"/>
  <c r="AN19" i="7"/>
  <c r="AK18" i="7"/>
  <c r="AI14" i="7"/>
  <c r="AI22" i="7" s="1"/>
  <c r="AJ22" i="7"/>
  <c r="AI38" i="7"/>
  <c r="AI12" i="7"/>
  <c r="AI30" i="7"/>
  <c r="AI39" i="7"/>
  <c r="AG38" i="7"/>
  <c r="AG39" i="7"/>
  <c r="AG29" i="7"/>
  <c r="AG30" i="7"/>
  <c r="AG11" i="7"/>
  <c r="AG12" i="7"/>
  <c r="AG16" i="7"/>
  <c r="AG15" i="7"/>
  <c r="AG14" i="7" l="1"/>
  <c r="AJ18" i="7"/>
  <c r="AK19" i="7"/>
  <c r="AM19" i="7"/>
  <c r="AG21" i="7"/>
  <c r="AG22" i="7"/>
  <c r="AG20" i="7"/>
  <c r="AI21" i="7"/>
  <c r="AI20" i="7"/>
  <c r="AH15" i="7"/>
  <c r="AH16" i="7"/>
  <c r="AH14" i="7" l="1"/>
  <c r="AH11" i="7"/>
  <c r="AH12" i="7"/>
  <c r="AH38" i="7"/>
  <c r="AH39" i="7"/>
  <c r="AH29" i="7"/>
  <c r="AH30" i="7"/>
  <c r="AH18" i="7" l="1"/>
  <c r="AL19" i="7"/>
  <c r="AI18" i="7"/>
  <c r="AH22" i="7"/>
  <c r="AH21" i="7"/>
  <c r="AH20" i="7"/>
  <c r="AE16" i="7"/>
  <c r="AE15" i="7"/>
  <c r="AE14" i="7" l="1"/>
  <c r="AE22" i="7"/>
  <c r="AE30" i="7"/>
  <c r="AE29" i="7"/>
  <c r="AE12" i="7"/>
  <c r="AE11" i="7"/>
  <c r="AE39" i="7"/>
  <c r="AE38" i="7"/>
  <c r="AF16" i="7"/>
  <c r="AF15" i="7"/>
  <c r="AI19" i="7" l="1"/>
  <c r="AF14" i="7"/>
  <c r="AF29" i="7"/>
  <c r="AF30" i="7"/>
  <c r="AF12" i="7"/>
  <c r="AF11" i="7"/>
  <c r="AE20" i="7"/>
  <c r="AF39" i="7"/>
  <c r="AF38" i="7"/>
  <c r="AE21" i="7"/>
  <c r="AF22" i="7" l="1"/>
  <c r="AF18" i="7"/>
  <c r="AJ19" i="7"/>
  <c r="AG18" i="7"/>
  <c r="AF20" i="7"/>
  <c r="AF21" i="7"/>
  <c r="AD15" i="7"/>
  <c r="AD16" i="7"/>
  <c r="AD14" i="7" l="1"/>
  <c r="AD22" i="7" s="1"/>
  <c r="AD30" i="7"/>
  <c r="AD12" i="7"/>
  <c r="AD29" i="7"/>
  <c r="AD11" i="7"/>
  <c r="AD39" i="7"/>
  <c r="AD38" i="7"/>
  <c r="AC16" i="7"/>
  <c r="AH19" i="7" l="1"/>
  <c r="AE18" i="7"/>
  <c r="AD20" i="7"/>
  <c r="AD21" i="7"/>
  <c r="AC11" i="7"/>
  <c r="AC38" i="7"/>
  <c r="AC12" i="7"/>
  <c r="AC39" i="7"/>
  <c r="AB15" i="7" l="1"/>
  <c r="AB16" i="7"/>
  <c r="AB14" i="7" l="1"/>
  <c r="AB30" i="7"/>
  <c r="AB29" i="7"/>
  <c r="AB11" i="7"/>
  <c r="AB12" i="7"/>
  <c r="AB38" i="7"/>
  <c r="AB39" i="7"/>
  <c r="AB22" i="7" l="1"/>
  <c r="AF19" i="7"/>
  <c r="AB21" i="7"/>
  <c r="AB20" i="7"/>
  <c r="M16" i="7"/>
  <c r="L16" i="7"/>
  <c r="K16" i="7"/>
  <c r="J16" i="7"/>
  <c r="I16" i="7"/>
  <c r="H16" i="7"/>
  <c r="G16" i="7"/>
  <c r="N15" i="7"/>
  <c r="M15" i="7"/>
  <c r="M14" i="7" s="1"/>
  <c r="L15" i="7"/>
  <c r="L14" i="7" s="1"/>
  <c r="K15" i="7"/>
  <c r="K14" i="7" s="1"/>
  <c r="J15" i="7"/>
  <c r="J14" i="7" s="1"/>
  <c r="I15" i="7"/>
  <c r="H15" i="7"/>
  <c r="G15" i="7"/>
  <c r="G14" i="7" s="1"/>
  <c r="I14" i="7"/>
  <c r="N39" i="7"/>
  <c r="M39" i="7"/>
  <c r="L39" i="7"/>
  <c r="K39" i="7"/>
  <c r="N38" i="7"/>
  <c r="M38" i="7"/>
  <c r="L38" i="7"/>
  <c r="K38" i="7"/>
  <c r="N37" i="7"/>
  <c r="M37" i="7"/>
  <c r="L37" i="7"/>
  <c r="K37" i="7"/>
  <c r="N36" i="7"/>
  <c r="M36" i="7"/>
  <c r="L36" i="7"/>
  <c r="K36" i="7"/>
  <c r="N30" i="7"/>
  <c r="M30" i="7"/>
  <c r="L30" i="7"/>
  <c r="K30" i="7"/>
  <c r="N29" i="7"/>
  <c r="M29" i="7"/>
  <c r="L29" i="7"/>
  <c r="K29" i="7"/>
  <c r="N28" i="7"/>
  <c r="M28" i="7"/>
  <c r="L28" i="7"/>
  <c r="K28" i="7"/>
  <c r="N27" i="7"/>
  <c r="M27" i="7"/>
  <c r="L27" i="7"/>
  <c r="K27" i="7"/>
  <c r="N12" i="7"/>
  <c r="M12" i="7"/>
  <c r="L12" i="7"/>
  <c r="K12" i="7"/>
  <c r="N11" i="7"/>
  <c r="M11" i="7"/>
  <c r="L11" i="7"/>
  <c r="K11" i="7"/>
  <c r="N10" i="7"/>
  <c r="M10" i="7"/>
  <c r="L10" i="7"/>
  <c r="K10" i="7"/>
  <c r="N9" i="7"/>
  <c r="M9" i="7"/>
  <c r="L9" i="7"/>
  <c r="K9" i="7"/>
  <c r="H14" i="7" l="1"/>
  <c r="H20" i="7" s="1"/>
  <c r="M18" i="7"/>
  <c r="N22" i="7"/>
  <c r="N14" i="7"/>
  <c r="N19" i="7" s="1"/>
  <c r="J20" i="7"/>
  <c r="J21" i="7"/>
  <c r="L20" i="7"/>
  <c r="L21" i="7"/>
  <c r="I20" i="7"/>
  <c r="I21" i="7"/>
  <c r="M20" i="7"/>
  <c r="M21" i="7"/>
  <c r="K18" i="7"/>
  <c r="G20" i="7"/>
  <c r="K20" i="7"/>
  <c r="G21" i="7"/>
  <c r="K21" i="7"/>
  <c r="I19" i="7"/>
  <c r="J18" i="7"/>
  <c r="J19" i="7"/>
  <c r="M19" i="7"/>
  <c r="H19" i="7"/>
  <c r="L18" i="7"/>
  <c r="K19" i="7"/>
  <c r="H18" i="7" l="1"/>
  <c r="I18" i="7"/>
  <c r="L19" i="7"/>
  <c r="H21" i="7"/>
  <c r="N21" i="7"/>
  <c r="N20" i="7"/>
  <c r="N18" i="7"/>
  <c r="AA16" i="7"/>
  <c r="AA15" i="7"/>
  <c r="AA14" i="7" l="1"/>
  <c r="AA29" i="7"/>
  <c r="AA11" i="7"/>
  <c r="AA12" i="7"/>
  <c r="AA30" i="7"/>
  <c r="AA38" i="7"/>
  <c r="AA39" i="7"/>
  <c r="AA22" i="7" l="1"/>
  <c r="AE19" i="7"/>
  <c r="AB18" i="7"/>
  <c r="AA21" i="7"/>
  <c r="AA20" i="7"/>
  <c r="Z16" i="7" l="1"/>
  <c r="Y16" i="7"/>
  <c r="X16" i="7"/>
  <c r="W16" i="7"/>
  <c r="V16" i="7"/>
  <c r="U16" i="7"/>
  <c r="T16" i="7"/>
  <c r="S16" i="7"/>
  <c r="Z15" i="7"/>
  <c r="Z14" i="7" s="1"/>
  <c r="Y15" i="7"/>
  <c r="X15" i="7"/>
  <c r="X14" i="7" s="1"/>
  <c r="W15" i="7"/>
  <c r="W14" i="7" s="1"/>
  <c r="V15" i="7"/>
  <c r="V14" i="7" s="1"/>
  <c r="V22" i="7" s="1"/>
  <c r="U15" i="7"/>
  <c r="T15" i="7"/>
  <c r="S15" i="7"/>
  <c r="Q15" i="7"/>
  <c r="R15" i="7"/>
  <c r="Q16" i="7"/>
  <c r="R16" i="7"/>
  <c r="P15" i="7"/>
  <c r="P16" i="7"/>
  <c r="O16" i="7"/>
  <c r="O15" i="7"/>
  <c r="O14" i="7" s="1"/>
  <c r="O22" i="7" s="1"/>
  <c r="T14" i="7" l="1"/>
  <c r="T22" i="7" s="1"/>
  <c r="U14" i="7"/>
  <c r="U22" i="7" s="1"/>
  <c r="W22" i="7"/>
  <c r="W18" i="7"/>
  <c r="AA19" i="7"/>
  <c r="X22" i="7"/>
  <c r="X18" i="7"/>
  <c r="X19" i="7"/>
  <c r="AB19" i="7"/>
  <c r="V21" i="7"/>
  <c r="Z22" i="7"/>
  <c r="Z19" i="7"/>
  <c r="AD19" i="7"/>
  <c r="AA18" i="7"/>
  <c r="P14" i="7"/>
  <c r="P22" i="7" s="1"/>
  <c r="Q14" i="7"/>
  <c r="Q22" i="7" s="1"/>
  <c r="S14" i="7"/>
  <c r="R14" i="7"/>
  <c r="R22" i="7" s="1"/>
  <c r="Y14" i="7"/>
  <c r="Z18" i="7" s="1"/>
  <c r="T21" i="7"/>
  <c r="O19" i="7"/>
  <c r="O18" i="7"/>
  <c r="X21" i="7"/>
  <c r="W21" i="7"/>
  <c r="O21" i="7"/>
  <c r="O20" i="7"/>
  <c r="Z21" i="7"/>
  <c r="U21" i="7"/>
  <c r="U20" i="7"/>
  <c r="V18" i="7"/>
  <c r="V20" i="7"/>
  <c r="Z20" i="7"/>
  <c r="S20" i="7"/>
  <c r="W20" i="7"/>
  <c r="X20" i="7"/>
  <c r="S22" i="7" l="1"/>
  <c r="W19" i="7"/>
  <c r="U19" i="7"/>
  <c r="Q20" i="7"/>
  <c r="P19" i="7"/>
  <c r="Q19" i="7"/>
  <c r="Y22" i="7"/>
  <c r="Y18" i="7"/>
  <c r="Y19" i="7"/>
  <c r="Y21" i="7"/>
  <c r="Y20" i="7"/>
  <c r="S19" i="7"/>
  <c r="R19" i="7"/>
  <c r="S21" i="7"/>
  <c r="T20" i="7"/>
  <c r="T18" i="7"/>
  <c r="T19" i="7"/>
  <c r="S18" i="7"/>
  <c r="V19" i="7"/>
  <c r="U18" i="7"/>
  <c r="Q18" i="7"/>
  <c r="P18" i="7"/>
  <c r="P20" i="7"/>
  <c r="P21" i="7"/>
  <c r="R18" i="7"/>
  <c r="R20" i="7"/>
  <c r="Q21" i="7"/>
  <c r="R21" i="7"/>
  <c r="Z12" i="7" l="1"/>
  <c r="Z29" i="7"/>
  <c r="Z38" i="7"/>
  <c r="Z11" i="7"/>
  <c r="Z30" i="7"/>
  <c r="Z39" i="7"/>
  <c r="Y11" i="7" l="1"/>
  <c r="Y39" i="7"/>
  <c r="Y38" i="7"/>
  <c r="Y29" i="7"/>
  <c r="Y12" i="7"/>
  <c r="Y30" i="7"/>
  <c r="R37" i="7" l="1"/>
  <c r="R36" i="7"/>
  <c r="R39" i="7"/>
  <c r="R38" i="7"/>
  <c r="R9" i="7"/>
  <c r="R12" i="7"/>
  <c r="R11" i="7"/>
  <c r="R10" i="7"/>
  <c r="R27" i="7"/>
  <c r="R28" i="7"/>
  <c r="R30" i="7"/>
  <c r="R29" i="7"/>
  <c r="X11" i="7" l="1"/>
  <c r="X12" i="7"/>
  <c r="X29" i="7"/>
  <c r="X30" i="7"/>
  <c r="X38" i="7"/>
  <c r="X39" i="7"/>
  <c r="V39" i="7" l="1"/>
  <c r="U39" i="7"/>
  <c r="T39" i="7"/>
  <c r="S39" i="7"/>
  <c r="V38" i="7"/>
  <c r="U38" i="7"/>
  <c r="T38" i="7"/>
  <c r="S38" i="7"/>
  <c r="V37" i="7"/>
  <c r="U37" i="7"/>
  <c r="T37" i="7"/>
  <c r="S37" i="7"/>
  <c r="V36" i="7"/>
  <c r="U36" i="7"/>
  <c r="T36" i="7"/>
  <c r="S36" i="7"/>
  <c r="V30" i="7"/>
  <c r="U30" i="7"/>
  <c r="T30" i="7"/>
  <c r="S30" i="7"/>
  <c r="V29" i="7"/>
  <c r="U29" i="7"/>
  <c r="T29" i="7"/>
  <c r="S29" i="7"/>
  <c r="V28" i="7"/>
  <c r="U28" i="7"/>
  <c r="T28" i="7"/>
  <c r="S28" i="7"/>
  <c r="V27" i="7"/>
  <c r="U27" i="7"/>
  <c r="T27" i="7"/>
  <c r="S27" i="7"/>
  <c r="V12" i="7"/>
  <c r="U12" i="7"/>
  <c r="T12" i="7"/>
  <c r="S12" i="7"/>
  <c r="V11" i="7"/>
  <c r="U11" i="7"/>
  <c r="T11" i="7"/>
  <c r="S11" i="7"/>
  <c r="V10" i="7"/>
  <c r="U10" i="7"/>
  <c r="T10" i="7"/>
  <c r="S10" i="7"/>
  <c r="V9" i="7"/>
  <c r="U9" i="7"/>
  <c r="T9" i="7"/>
  <c r="S9" i="7"/>
  <c r="W11" i="7" l="1"/>
  <c r="W12" i="7"/>
  <c r="W29" i="7"/>
  <c r="W30" i="7"/>
  <c r="W38" i="7"/>
  <c r="W39" i="7"/>
  <c r="AC15" i="7" l="1"/>
  <c r="AC14" i="7" s="1"/>
  <c r="AC19" i="7" l="1"/>
  <c r="AC18" i="7"/>
  <c r="AG19" i="7"/>
  <c r="AD18" i="7"/>
  <c r="AC22" i="7"/>
  <c r="AC30" i="7"/>
  <c r="AC29" i="7"/>
  <c r="AC21" i="7" l="1"/>
  <c r="AC20" i="7"/>
</calcChain>
</file>

<file path=xl/sharedStrings.xml><?xml version="1.0" encoding="utf-8"?>
<sst xmlns="http://schemas.openxmlformats.org/spreadsheetml/2006/main" count="98" uniqueCount="65">
  <si>
    <t>携帯電話及びＰＨＳの契約数の推移</t>
    <phoneticPr fontId="2"/>
  </si>
  <si>
    <t>H24.12</t>
  </si>
  <si>
    <t>H25.03</t>
  </si>
  <si>
    <t>H25.06</t>
  </si>
  <si>
    <t>H25.09</t>
  </si>
  <si>
    <t>H25.12</t>
  </si>
  <si>
    <t>H26.03</t>
  </si>
  <si>
    <t>H26.06</t>
  </si>
  <si>
    <t>H26.09</t>
  </si>
  <si>
    <t>H26.12</t>
  </si>
  <si>
    <t>H27.3</t>
  </si>
  <si>
    <t>H27.6</t>
  </si>
  <si>
    <t>H27.9</t>
  </si>
  <si>
    <t>H27.12</t>
  </si>
  <si>
    <t>H28.3</t>
  </si>
  <si>
    <t>H28.6</t>
  </si>
  <si>
    <t>H28.9</t>
  </si>
  <si>
    <t>H28.12</t>
    <phoneticPr fontId="2"/>
  </si>
  <si>
    <t>H29.3</t>
    <phoneticPr fontId="2"/>
  </si>
  <si>
    <t>H29.6</t>
    <phoneticPr fontId="2"/>
  </si>
  <si>
    <t>H29.9</t>
    <phoneticPr fontId="2"/>
  </si>
  <si>
    <t>H29.12</t>
    <phoneticPr fontId="2"/>
  </si>
  <si>
    <t>H30.3</t>
    <phoneticPr fontId="2"/>
  </si>
  <si>
    <t>H30.6</t>
    <phoneticPr fontId="2"/>
  </si>
  <si>
    <t>H30.9</t>
    <phoneticPr fontId="2"/>
  </si>
  <si>
    <t>H30.12</t>
    <phoneticPr fontId="2"/>
  </si>
  <si>
    <t>H31.3</t>
    <phoneticPr fontId="2"/>
  </si>
  <si>
    <t>R1.6</t>
    <phoneticPr fontId="2"/>
  </si>
  <si>
    <t>R1.9</t>
    <phoneticPr fontId="2"/>
  </si>
  <si>
    <t>R1.12</t>
    <phoneticPr fontId="2"/>
  </si>
  <si>
    <t>R2.3</t>
    <phoneticPr fontId="2"/>
  </si>
  <si>
    <t>R2.6</t>
    <phoneticPr fontId="2"/>
  </si>
  <si>
    <t>R2.9</t>
    <phoneticPr fontId="2"/>
  </si>
  <si>
    <t>R2.12</t>
    <phoneticPr fontId="2"/>
  </si>
  <si>
    <t>R3.3</t>
    <phoneticPr fontId="2"/>
  </si>
  <si>
    <t>R3.6</t>
    <phoneticPr fontId="2"/>
  </si>
  <si>
    <t>R3.9</t>
    <phoneticPr fontId="2"/>
  </si>
  <si>
    <t>R3.12</t>
    <phoneticPr fontId="2"/>
  </si>
  <si>
    <t>R4.3</t>
    <phoneticPr fontId="2"/>
  </si>
  <si>
    <t>R4.6</t>
    <phoneticPr fontId="2"/>
  </si>
  <si>
    <t>R4.9</t>
    <phoneticPr fontId="2"/>
  </si>
  <si>
    <t>R4.12</t>
    <phoneticPr fontId="2"/>
  </si>
  <si>
    <t>R5.3</t>
    <phoneticPr fontId="2"/>
  </si>
  <si>
    <t>R5.6</t>
    <phoneticPr fontId="2"/>
  </si>
  <si>
    <t>R5.9</t>
    <phoneticPr fontId="2"/>
  </si>
  <si>
    <t>R5.12</t>
    <phoneticPr fontId="2"/>
  </si>
  <si>
    <t>R6.3</t>
    <phoneticPr fontId="2"/>
  </si>
  <si>
    <t>R6.6</t>
    <phoneticPr fontId="2"/>
  </si>
  <si>
    <t>R6.9</t>
  </si>
  <si>
    <t>携帯電話</t>
    <phoneticPr fontId="2"/>
  </si>
  <si>
    <t>全　　　国</t>
    <phoneticPr fontId="2"/>
  </si>
  <si>
    <t>契約数</t>
  </si>
  <si>
    <t>3G</t>
    <phoneticPr fontId="2"/>
  </si>
  <si>
    <t>LTE</t>
    <phoneticPr fontId="2"/>
  </si>
  <si>
    <t>5G</t>
    <phoneticPr fontId="2"/>
  </si>
  <si>
    <t>前期増減率</t>
    <rPh sb="0" eb="2">
      <t>ゼンキ</t>
    </rPh>
    <rPh sb="2" eb="4">
      <t>ゾウゲン</t>
    </rPh>
    <rPh sb="4" eb="5">
      <t>リツ</t>
    </rPh>
    <phoneticPr fontId="1"/>
  </si>
  <si>
    <t>年間増減率</t>
    <rPh sb="2" eb="4">
      <t>ゾウゲン</t>
    </rPh>
    <phoneticPr fontId="2"/>
  </si>
  <si>
    <t>構成比</t>
    <rPh sb="0" eb="3">
      <t>コウセイヒ</t>
    </rPh>
    <phoneticPr fontId="2"/>
  </si>
  <si>
    <t>管内</t>
    <rPh sb="0" eb="2">
      <t>カンナイ</t>
    </rPh>
    <phoneticPr fontId="2"/>
  </si>
  <si>
    <t>新潟県</t>
  </si>
  <si>
    <t>長野県</t>
  </si>
  <si>
    <t>※　各年度四半期データは、各四半期に係る総務省報道発表「電気通信サービスの契約数及びシェアに関する四半期データの公表」時点の数字となっています。</t>
    <phoneticPr fontId="2"/>
  </si>
  <si>
    <t>※　各年度四半期データは、各四半期に係る総務省報道発表「電気通信サービスの契約数及びシェアに関する四半期データの公表」時点の数字となっています。</t>
  </si>
  <si>
    <t>R6.12</t>
    <phoneticPr fontId="2"/>
  </si>
  <si>
    <t>R7.3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</si>
</sst>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0">
    <font>
      <sz val="11"/>
      <color theme="1"/>
      <name val="ＭＳ Ｐゴシック"/>
      <family val="2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Osaka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</cellStyleXfs>
  <cellXfs count="71">
    <xf numFmtId="0" fontId="0" fillId="0" borderId="0" xfId="0"/>
    <xf numFmtId="177" fontId="6" fillId="2" borderId="20" xfId="0" applyNumberFormat="1" applyFont="1" applyFill="1" applyBorder="1"/>
    <xf numFmtId="176" fontId="6" fillId="2" borderId="19" xfId="0" applyNumberFormat="1" applyFont="1" applyFill="1" applyBorder="1"/>
    <xf numFmtId="177" fontId="6" fillId="2" borderId="19" xfId="0" applyNumberFormat="1" applyFont="1" applyFill="1" applyBorder="1"/>
    <xf numFmtId="0" fontId="3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/>
    <xf numFmtId="0" fontId="6" fillId="2" borderId="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177" fontId="6" fillId="2" borderId="18" xfId="0" applyNumberFormat="1" applyFont="1" applyFill="1" applyBorder="1"/>
    <xf numFmtId="0" fontId="6" fillId="2" borderId="7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177" fontId="6" fillId="2" borderId="27" xfId="0" applyNumberFormat="1" applyFont="1" applyFill="1" applyBorder="1"/>
    <xf numFmtId="38" fontId="8" fillId="2" borderId="19" xfId="1" applyFont="1" applyFill="1" applyBorder="1">
      <alignment vertical="center"/>
    </xf>
    <xf numFmtId="38" fontId="6" fillId="2" borderId="19" xfId="1" applyFont="1" applyFill="1" applyBorder="1">
      <alignment vertical="center"/>
    </xf>
    <xf numFmtId="177" fontId="6" fillId="2" borderId="6" xfId="0" applyNumberFormat="1" applyFont="1" applyFill="1" applyBorder="1"/>
    <xf numFmtId="177" fontId="6" fillId="2" borderId="4" xfId="0" applyNumberFormat="1" applyFont="1" applyFill="1" applyBorder="1"/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/>
    </xf>
    <xf numFmtId="176" fontId="6" fillId="2" borderId="20" xfId="2" applyNumberFormat="1" applyFont="1" applyFill="1" applyBorder="1" applyAlignment="1"/>
    <xf numFmtId="176" fontId="6" fillId="2" borderId="20" xfId="0" applyNumberFormat="1" applyFont="1" applyFill="1" applyBorder="1"/>
    <xf numFmtId="0" fontId="6" fillId="2" borderId="11" xfId="0" applyFont="1" applyFill="1" applyBorder="1" applyAlignment="1">
      <alignment horizontal="left" vertical="center"/>
    </xf>
    <xf numFmtId="176" fontId="6" fillId="2" borderId="4" xfId="2" applyNumberFormat="1" applyFont="1" applyFill="1" applyBorder="1" applyAlignment="1"/>
    <xf numFmtId="176" fontId="6" fillId="2" borderId="4" xfId="0" applyNumberFormat="1" applyFont="1" applyFill="1" applyBorder="1"/>
    <xf numFmtId="0" fontId="6" fillId="2" borderId="25" xfId="0" applyFont="1" applyFill="1" applyBorder="1" applyAlignment="1">
      <alignment horizontal="left" vertical="center"/>
    </xf>
    <xf numFmtId="176" fontId="6" fillId="2" borderId="10" xfId="2" applyNumberFormat="1" applyFont="1" applyFill="1" applyBorder="1" applyAlignment="1"/>
    <xf numFmtId="176" fontId="6" fillId="2" borderId="10" xfId="0" applyNumberFormat="1" applyFont="1" applyFill="1" applyBorder="1"/>
    <xf numFmtId="10" fontId="6" fillId="2" borderId="4" xfId="0" applyNumberFormat="1" applyFont="1" applyFill="1" applyBorder="1"/>
    <xf numFmtId="38" fontId="6" fillId="2" borderId="18" xfId="1" applyFont="1" applyFill="1" applyBorder="1" applyAlignment="1"/>
    <xf numFmtId="38" fontId="6" fillId="2" borderId="19" xfId="1" applyFont="1" applyFill="1" applyBorder="1" applyAlignment="1"/>
    <xf numFmtId="176" fontId="6" fillId="2" borderId="19" xfId="2" applyNumberFormat="1" applyFont="1" applyFill="1" applyBorder="1" applyAlignment="1"/>
    <xf numFmtId="176" fontId="6" fillId="2" borderId="21" xfId="2" applyNumberFormat="1" applyFont="1" applyFill="1" applyBorder="1" applyAlignment="1"/>
    <xf numFmtId="176" fontId="6" fillId="2" borderId="21" xfId="0" applyNumberFormat="1" applyFont="1" applyFill="1" applyBorder="1"/>
    <xf numFmtId="10" fontId="6" fillId="2" borderId="21" xfId="0" applyNumberFormat="1" applyFont="1" applyFill="1" applyBorder="1"/>
    <xf numFmtId="0" fontId="6" fillId="2" borderId="2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 wrapText="1"/>
    </xf>
    <xf numFmtId="38" fontId="6" fillId="2" borderId="21" xfId="1" applyFont="1" applyFill="1" applyBorder="1" applyAlignment="1">
      <alignment vertical="center"/>
    </xf>
    <xf numFmtId="0" fontId="6" fillId="2" borderId="31" xfId="0" applyFont="1" applyFill="1" applyBorder="1" applyAlignment="1">
      <alignment horizontal="left" vertical="center"/>
    </xf>
    <xf numFmtId="176" fontId="6" fillId="2" borderId="23" xfId="0" applyNumberFormat="1" applyFont="1" applyFill="1" applyBorder="1"/>
    <xf numFmtId="176" fontId="6" fillId="2" borderId="22" xfId="0" applyNumberFormat="1" applyFont="1" applyFill="1" applyBorder="1"/>
    <xf numFmtId="176" fontId="6" fillId="2" borderId="5" xfId="0" applyNumberFormat="1" applyFont="1" applyFill="1" applyBorder="1"/>
    <xf numFmtId="10" fontId="6" fillId="2" borderId="5" xfId="0" applyNumberFormat="1" applyFont="1" applyFill="1" applyBorder="1"/>
    <xf numFmtId="0" fontId="8" fillId="2" borderId="0" xfId="0" applyFont="1" applyFill="1" applyAlignment="1">
      <alignment vertical="center" textRotation="255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/>
    <xf numFmtId="0" fontId="8" fillId="2" borderId="14" xfId="0" applyFont="1" applyFill="1" applyBorder="1" applyAlignment="1"/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0" fontId="8" fillId="2" borderId="17" xfId="0" applyFont="1" applyFill="1" applyBorder="1" applyAlignment="1"/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32" xfId="0" applyFont="1" applyFill="1" applyBorder="1" applyAlignment="1">
      <alignment horizontal="center" vertical="center" textRotation="255" shrinkToFit="1"/>
    </xf>
    <xf numFmtId="0" fontId="6" fillId="2" borderId="33" xfId="0" applyFont="1" applyFill="1" applyBorder="1" applyAlignment="1">
      <alignment horizontal="center" vertical="center" textRotation="255" shrinkToFit="1"/>
    </xf>
    <xf numFmtId="0" fontId="6" fillId="2" borderId="34" xfId="0" applyFont="1" applyFill="1" applyBorder="1" applyAlignment="1">
      <alignment horizontal="center" vertical="center" textRotation="255" shrinkToFit="1"/>
    </xf>
    <xf numFmtId="0" fontId="6" fillId="2" borderId="23" xfId="0" applyFont="1" applyFill="1" applyBorder="1" applyAlignment="1">
      <alignment horizontal="center" vertical="center" textRotation="255" shrinkToFit="1"/>
    </xf>
    <xf numFmtId="0" fontId="6" fillId="2" borderId="7" xfId="0" applyFont="1" applyFill="1" applyBorder="1" applyAlignment="1">
      <alignment horizontal="center" vertical="center" textRotation="255" shrinkToFit="1"/>
    </xf>
    <xf numFmtId="0" fontId="6" fillId="2" borderId="8" xfId="0" applyFont="1" applyFill="1" applyBorder="1" applyAlignment="1">
      <alignment horizontal="center" vertical="center" textRotation="255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</xdr:row>
      <xdr:rowOff>38100</xdr:rowOff>
    </xdr:from>
    <xdr:to>
      <xdr:col>4</xdr:col>
      <xdr:colOff>714375</xdr:colOff>
      <xdr:row>3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" y="790575"/>
          <a:ext cx="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  <xdr:twoCellAnchor>
    <xdr:from>
      <xdr:col>1</xdr:col>
      <xdr:colOff>228600</xdr:colOff>
      <xdr:row>2</xdr:row>
      <xdr:rowOff>114300</xdr:rowOff>
    </xdr:from>
    <xdr:to>
      <xdr:col>3</xdr:col>
      <xdr:colOff>190500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" y="866775"/>
          <a:ext cx="2571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区分</a:t>
          </a:r>
        </a:p>
      </xdr:txBody>
    </xdr:sp>
    <xdr:clientData/>
  </xdr:twoCellAnchor>
  <xdr:twoCellAnchor>
    <xdr:from>
      <xdr:col>5</xdr:col>
      <xdr:colOff>238125</xdr:colOff>
      <xdr:row>2</xdr:row>
      <xdr:rowOff>19050</xdr:rowOff>
    </xdr:from>
    <xdr:to>
      <xdr:col>5</xdr:col>
      <xdr:colOff>561975</xdr:colOff>
      <xdr:row>3</xdr:row>
      <xdr:rowOff>66675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4875" y="7715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100"/>
            <a:t>年月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D45"/>
  <sheetViews>
    <sheetView tabSelected="1" zoomScaleNormal="100" zoomScaleSheetLayoutView="90" workbookViewId="0">
      <pane xSplit="6" ySplit="4" topLeftCell="AU5" activePane="bottomRight" state="frozen"/>
      <selection pane="topRight" activeCell="G1" sqref="G1"/>
      <selection pane="bottomLeft" activeCell="A5" sqref="A5"/>
      <selection pane="bottomRight" activeCell="BH13" sqref="BH13"/>
    </sheetView>
  </sheetViews>
  <sheetFormatPr defaultColWidth="3.33203125" defaultRowHeight="13.2"/>
  <cols>
    <col min="1" max="1" width="1" style="5" customWidth="1"/>
    <col min="2" max="2" width="2.6640625" style="5" customWidth="1"/>
    <col min="3" max="3" width="0.88671875" style="5" customWidth="1"/>
    <col min="4" max="4" width="2.6640625" style="5" customWidth="1"/>
    <col min="5" max="5" width="3.109375" style="5" customWidth="1"/>
    <col min="6" max="6" width="7.5546875" style="5" customWidth="1"/>
    <col min="7" max="23" width="12.109375" style="5" hidden="1" customWidth="1"/>
    <col min="24" max="24" width="13.88671875" style="5" hidden="1" customWidth="1"/>
    <col min="25" max="25" width="0.33203125" style="5" hidden="1" customWidth="1"/>
    <col min="26" max="27" width="0.109375" style="5" hidden="1" customWidth="1"/>
    <col min="28" max="28" width="0.33203125" style="5" hidden="1" customWidth="1"/>
    <col min="29" max="30" width="13.88671875" style="5" hidden="1" customWidth="1"/>
    <col min="31" max="31" width="0.109375" style="5" hidden="1" customWidth="1"/>
    <col min="32" max="32" width="0.33203125" style="5" hidden="1" customWidth="1"/>
    <col min="33" max="34" width="11.88671875" style="5" hidden="1" customWidth="1"/>
    <col min="35" max="35" width="0.109375" style="5" customWidth="1"/>
    <col min="36" max="36" width="10.88671875" style="5" hidden="1" customWidth="1"/>
    <col min="37" max="37" width="0.109375" style="5" customWidth="1"/>
    <col min="38" max="38" width="0.109375" style="5" hidden="1" customWidth="1"/>
    <col min="39" max="39" width="11" style="5" hidden="1" customWidth="1"/>
    <col min="40" max="40" width="0.109375" style="5" customWidth="1"/>
    <col min="41" max="45" width="11.88671875" style="5" bestFit="1" customWidth="1"/>
    <col min="46" max="46" width="11.88671875" style="5" customWidth="1"/>
    <col min="47" max="47" width="0.21875" style="5" customWidth="1"/>
    <col min="48" max="48" width="11.88671875" style="5" bestFit="1" customWidth="1"/>
    <col min="49" max="49" width="11" style="5" customWidth="1"/>
    <col min="50" max="56" width="11.88671875" style="5" bestFit="1" customWidth="1"/>
    <col min="57" max="16384" width="3.33203125" style="5"/>
  </cols>
  <sheetData>
    <row r="1" spans="2:56" ht="16.2">
      <c r="C1" s="6"/>
      <c r="D1" s="6"/>
      <c r="E1" s="6"/>
      <c r="F1" s="6" t="s">
        <v>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2:56" ht="26.25" customHeight="1"/>
    <row r="3" spans="2:56" ht="13.35" customHeight="1">
      <c r="B3" s="51"/>
      <c r="C3" s="52"/>
      <c r="D3" s="52"/>
      <c r="E3" s="52"/>
      <c r="F3" s="53"/>
      <c r="G3" s="48" t="s">
        <v>1</v>
      </c>
      <c r="H3" s="48" t="s">
        <v>2</v>
      </c>
      <c r="I3" s="48" t="s">
        <v>3</v>
      </c>
      <c r="J3" s="48" t="s">
        <v>4</v>
      </c>
      <c r="K3" s="48" t="s">
        <v>5</v>
      </c>
      <c r="L3" s="48" t="s">
        <v>6</v>
      </c>
      <c r="M3" s="48" t="s">
        <v>7</v>
      </c>
      <c r="N3" s="48" t="s">
        <v>8</v>
      </c>
      <c r="O3" s="48" t="s">
        <v>9</v>
      </c>
      <c r="P3" s="48" t="s">
        <v>10</v>
      </c>
      <c r="Q3" s="48" t="s">
        <v>11</v>
      </c>
      <c r="R3" s="48" t="s">
        <v>12</v>
      </c>
      <c r="S3" s="48" t="s">
        <v>13</v>
      </c>
      <c r="T3" s="48" t="s">
        <v>14</v>
      </c>
      <c r="U3" s="48" t="s">
        <v>15</v>
      </c>
      <c r="V3" s="48" t="s">
        <v>16</v>
      </c>
      <c r="W3" s="48" t="s">
        <v>17</v>
      </c>
      <c r="X3" s="48" t="s">
        <v>18</v>
      </c>
      <c r="Y3" s="48" t="s">
        <v>19</v>
      </c>
      <c r="Z3" s="48" t="s">
        <v>20</v>
      </c>
      <c r="AA3" s="48" t="s">
        <v>21</v>
      </c>
      <c r="AB3" s="48" t="s">
        <v>22</v>
      </c>
      <c r="AC3" s="48" t="s">
        <v>23</v>
      </c>
      <c r="AD3" s="48" t="s">
        <v>24</v>
      </c>
      <c r="AE3" s="48" t="s">
        <v>25</v>
      </c>
      <c r="AF3" s="48" t="s">
        <v>26</v>
      </c>
      <c r="AG3" s="48" t="s">
        <v>27</v>
      </c>
      <c r="AH3" s="48" t="s">
        <v>28</v>
      </c>
      <c r="AI3" s="48" t="s">
        <v>29</v>
      </c>
      <c r="AJ3" s="48" t="s">
        <v>30</v>
      </c>
      <c r="AK3" s="48" t="s">
        <v>31</v>
      </c>
      <c r="AL3" s="48" t="s">
        <v>32</v>
      </c>
      <c r="AM3" s="48" t="s">
        <v>33</v>
      </c>
      <c r="AN3" s="48" t="s">
        <v>34</v>
      </c>
      <c r="AO3" s="48" t="s">
        <v>35</v>
      </c>
      <c r="AP3" s="48" t="s">
        <v>36</v>
      </c>
      <c r="AQ3" s="48" t="s">
        <v>37</v>
      </c>
      <c r="AR3" s="48" t="s">
        <v>38</v>
      </c>
      <c r="AS3" s="48" t="s">
        <v>39</v>
      </c>
      <c r="AT3" s="48" t="s">
        <v>40</v>
      </c>
      <c r="AU3" s="48" t="s">
        <v>41</v>
      </c>
      <c r="AV3" s="48" t="s">
        <v>42</v>
      </c>
      <c r="AW3" s="48" t="s">
        <v>43</v>
      </c>
      <c r="AX3" s="48" t="s">
        <v>44</v>
      </c>
      <c r="AY3" s="48" t="s">
        <v>45</v>
      </c>
      <c r="AZ3" s="48" t="s">
        <v>46</v>
      </c>
      <c r="BA3" s="48" t="s">
        <v>47</v>
      </c>
      <c r="BB3" s="48" t="s">
        <v>48</v>
      </c>
      <c r="BC3" s="48" t="s">
        <v>63</v>
      </c>
      <c r="BD3" s="48" t="s">
        <v>64</v>
      </c>
    </row>
    <row r="4" spans="2:56" ht="12.75" customHeight="1">
      <c r="B4" s="54"/>
      <c r="C4" s="55"/>
      <c r="D4" s="55"/>
      <c r="E4" s="55"/>
      <c r="F4" s="56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</row>
    <row r="5" spans="2:56" ht="15" customHeight="1">
      <c r="B5" s="57" t="s">
        <v>49</v>
      </c>
      <c r="C5" s="59" t="s">
        <v>50</v>
      </c>
      <c r="D5" s="60"/>
      <c r="E5" s="7" t="s">
        <v>51</v>
      </c>
      <c r="F5" s="8"/>
      <c r="G5" s="9">
        <v>133419536</v>
      </c>
      <c r="H5" s="9">
        <v>136043361</v>
      </c>
      <c r="I5" s="9">
        <v>137631992</v>
      </c>
      <c r="J5" s="9">
        <v>139295308</v>
      </c>
      <c r="K5" s="9">
        <v>141052365</v>
      </c>
      <c r="L5" s="9">
        <v>144014699</v>
      </c>
      <c r="M5" s="9">
        <v>145547955</v>
      </c>
      <c r="N5" s="9">
        <f>SUM(N6:N8)</f>
        <v>147535025</v>
      </c>
      <c r="O5" s="9">
        <f t="shared" ref="O5:AJ5" si="0">SUM(O6:O8)</f>
        <v>149813586</v>
      </c>
      <c r="P5" s="9">
        <f t="shared" si="0"/>
        <v>152697747</v>
      </c>
      <c r="Q5" s="9">
        <f t="shared" si="0"/>
        <v>151492765</v>
      </c>
      <c r="R5" s="9">
        <f t="shared" si="0"/>
        <v>152894660</v>
      </c>
      <c r="S5" s="9">
        <f t="shared" si="0"/>
        <v>154431375</v>
      </c>
      <c r="T5" s="9">
        <f t="shared" si="0"/>
        <v>156562122</v>
      </c>
      <c r="U5" s="9">
        <f t="shared" si="0"/>
        <v>157811792</v>
      </c>
      <c r="V5" s="9">
        <f t="shared" si="0"/>
        <v>159952145</v>
      </c>
      <c r="W5" s="9">
        <f t="shared" si="0"/>
        <v>161275599</v>
      </c>
      <c r="X5" s="9">
        <f t="shared" si="0"/>
        <v>163496760</v>
      </c>
      <c r="Y5" s="9">
        <f t="shared" si="0"/>
        <v>164106618</v>
      </c>
      <c r="Z5" s="9">
        <f t="shared" si="0"/>
        <v>165405884</v>
      </c>
      <c r="AA5" s="9">
        <f t="shared" si="0"/>
        <v>167339455</v>
      </c>
      <c r="AB5" s="9">
        <f t="shared" si="0"/>
        <v>170192035</v>
      </c>
      <c r="AC5" s="9">
        <f t="shared" si="0"/>
        <v>171497504</v>
      </c>
      <c r="AD5" s="9">
        <f t="shared" si="0"/>
        <v>173145064</v>
      </c>
      <c r="AE5" s="9">
        <f t="shared" si="0"/>
        <v>174918770</v>
      </c>
      <c r="AF5" s="9">
        <f t="shared" si="0"/>
        <v>177816158</v>
      </c>
      <c r="AG5" s="9">
        <f t="shared" si="0"/>
        <v>179733726</v>
      </c>
      <c r="AH5" s="9">
        <f t="shared" si="0"/>
        <v>181056866</v>
      </c>
      <c r="AI5" s="9">
        <f t="shared" si="0"/>
        <v>182896186</v>
      </c>
      <c r="AJ5" s="9">
        <f t="shared" si="0"/>
        <v>184897870</v>
      </c>
      <c r="AK5" s="9">
        <f t="shared" ref="AK5:AL5" si="1">SUM(AK6:AK8)</f>
        <v>187021769</v>
      </c>
      <c r="AL5" s="9">
        <f t="shared" si="1"/>
        <v>189279436</v>
      </c>
      <c r="AM5" s="9">
        <f t="shared" ref="AM5:AN5" si="2">SUM(AM6:AM8)</f>
        <v>191196995</v>
      </c>
      <c r="AN5" s="9">
        <f t="shared" si="2"/>
        <v>193395156</v>
      </c>
      <c r="AO5" s="9">
        <f t="shared" ref="AO5:AR5" si="3">SUM(AO6:AO8)</f>
        <v>196181459</v>
      </c>
      <c r="AP5" s="9">
        <f t="shared" ref="AP5:AQ5" si="4">SUM(AP6:AP8)</f>
        <v>197923937</v>
      </c>
      <c r="AQ5" s="9">
        <f t="shared" si="4"/>
        <v>200059229</v>
      </c>
      <c r="AR5" s="9">
        <f t="shared" si="3"/>
        <v>202997502</v>
      </c>
      <c r="AS5" s="9">
        <f t="shared" ref="AS5" si="5">SUM(AS6:AS8)</f>
        <v>203393302</v>
      </c>
      <c r="AT5" s="9">
        <f t="shared" ref="AT5" si="6">SUM(AT6:AT8)</f>
        <v>205206723</v>
      </c>
      <c r="AU5" s="9">
        <f t="shared" ref="AU5:AW5" si="7">SUM(AU6:AU8)</f>
        <v>207528201</v>
      </c>
      <c r="AV5" s="9">
        <f t="shared" si="7"/>
        <v>210685713</v>
      </c>
      <c r="AW5" s="9">
        <f t="shared" si="7"/>
        <v>212733879</v>
      </c>
      <c r="AX5" s="9">
        <f t="shared" ref="AX5:AY5" si="8">SUM(AX6:AX8)</f>
        <v>215579732</v>
      </c>
      <c r="AY5" s="9">
        <f t="shared" si="8"/>
        <v>218795547</v>
      </c>
      <c r="AZ5" s="9">
        <f t="shared" ref="AZ5" si="9">SUM(AZ6:AZ8)</f>
        <v>221918117</v>
      </c>
      <c r="BA5" s="9">
        <f t="shared" ref="BA5" si="10">SUM(BA6:BA8)</f>
        <v>220551925</v>
      </c>
      <c r="BB5" s="9">
        <f t="shared" ref="BB5" si="11">SUM(BB6:BB8)</f>
        <v>222467752</v>
      </c>
      <c r="BC5" s="9">
        <f t="shared" ref="BC5:BD5" si="12">SUM(BC6:BC8)</f>
        <v>226009625</v>
      </c>
      <c r="BD5" s="9">
        <f t="shared" ref="BD5" si="13">SUM(BD6:BD8)</f>
        <v>228549529</v>
      </c>
    </row>
    <row r="6" spans="2:56" ht="15" customHeight="1">
      <c r="B6" s="57"/>
      <c r="C6" s="61"/>
      <c r="D6" s="62"/>
      <c r="E6" s="10"/>
      <c r="F6" s="11" t="s">
        <v>52</v>
      </c>
      <c r="G6" s="12">
        <v>119791926</v>
      </c>
      <c r="H6" s="1">
        <v>115670552</v>
      </c>
      <c r="I6" s="1">
        <v>111288203</v>
      </c>
      <c r="J6" s="1">
        <v>107297013</v>
      </c>
      <c r="K6" s="1">
        <v>102294105</v>
      </c>
      <c r="L6" s="1">
        <v>97601317</v>
      </c>
      <c r="M6" s="1">
        <v>94659024</v>
      </c>
      <c r="N6" s="1">
        <v>91369403</v>
      </c>
      <c r="O6" s="1">
        <v>87940946</v>
      </c>
      <c r="P6" s="1">
        <v>84916449</v>
      </c>
      <c r="Q6" s="1">
        <v>76274489</v>
      </c>
      <c r="R6" s="1">
        <v>73842080</v>
      </c>
      <c r="S6" s="13">
        <v>71669610</v>
      </c>
      <c r="T6" s="13">
        <v>69088140</v>
      </c>
      <c r="U6" s="13">
        <v>67089186</v>
      </c>
      <c r="V6" s="14">
        <v>65470740</v>
      </c>
      <c r="W6" s="14">
        <v>63150006</v>
      </c>
      <c r="X6" s="14">
        <v>60535484</v>
      </c>
      <c r="Y6" s="14">
        <v>57301462</v>
      </c>
      <c r="Z6" s="14">
        <v>54751003</v>
      </c>
      <c r="AA6" s="14">
        <v>52403397</v>
      </c>
      <c r="AB6" s="14">
        <v>49464982</v>
      </c>
      <c r="AC6" s="14">
        <v>47408856</v>
      </c>
      <c r="AD6" s="14">
        <v>45422329</v>
      </c>
      <c r="AE6" s="14">
        <v>43532846</v>
      </c>
      <c r="AF6" s="14">
        <v>41174101</v>
      </c>
      <c r="AG6" s="14">
        <v>38849055</v>
      </c>
      <c r="AH6" s="14">
        <v>36569280</v>
      </c>
      <c r="AI6" s="14">
        <v>34400691</v>
      </c>
      <c r="AJ6" s="14">
        <v>32250425</v>
      </c>
      <c r="AK6" s="14">
        <v>31041490</v>
      </c>
      <c r="AL6" s="14">
        <v>29343215</v>
      </c>
      <c r="AM6" s="14">
        <v>27821405</v>
      </c>
      <c r="AN6" s="14">
        <v>25843174</v>
      </c>
      <c r="AO6" s="14">
        <v>24116728</v>
      </c>
      <c r="AP6" s="14">
        <v>22369495</v>
      </c>
      <c r="AQ6" s="14">
        <v>20741948</v>
      </c>
      <c r="AR6" s="14">
        <v>18924594</v>
      </c>
      <c r="AS6" s="14">
        <v>16837835</v>
      </c>
      <c r="AT6" s="14">
        <v>15119671</v>
      </c>
      <c r="AU6" s="14">
        <v>14325696</v>
      </c>
      <c r="AV6" s="14">
        <v>13531110</v>
      </c>
      <c r="AW6" s="14">
        <v>12776860</v>
      </c>
      <c r="AX6" s="14">
        <v>12117055</v>
      </c>
      <c r="AY6" s="14">
        <v>11413294</v>
      </c>
      <c r="AZ6" s="14">
        <v>10790424</v>
      </c>
      <c r="BA6" s="14">
        <v>6604147</v>
      </c>
      <c r="BB6" s="14">
        <v>5975102</v>
      </c>
      <c r="BC6" s="14">
        <v>5512026</v>
      </c>
      <c r="BD6" s="14">
        <v>5005495</v>
      </c>
    </row>
    <row r="7" spans="2:56" ht="15" customHeight="1">
      <c r="B7" s="57"/>
      <c r="C7" s="61"/>
      <c r="D7" s="62"/>
      <c r="E7" s="10"/>
      <c r="F7" s="11" t="s">
        <v>53</v>
      </c>
      <c r="G7" s="15">
        <v>13627610</v>
      </c>
      <c r="H7" s="16">
        <v>20372809</v>
      </c>
      <c r="I7" s="16">
        <v>26343789</v>
      </c>
      <c r="J7" s="16">
        <v>31998295</v>
      </c>
      <c r="K7" s="16">
        <v>38758260</v>
      </c>
      <c r="L7" s="16">
        <v>46413382</v>
      </c>
      <c r="M7" s="16">
        <v>50888931</v>
      </c>
      <c r="N7" s="3">
        <v>56165622</v>
      </c>
      <c r="O7" s="3">
        <v>61872640</v>
      </c>
      <c r="P7" s="3">
        <v>67781298</v>
      </c>
      <c r="Q7" s="3">
        <v>75218276</v>
      </c>
      <c r="R7" s="3">
        <v>79052580</v>
      </c>
      <c r="S7" s="13">
        <v>82761765</v>
      </c>
      <c r="T7" s="13">
        <v>87473982</v>
      </c>
      <c r="U7" s="13">
        <v>90722606</v>
      </c>
      <c r="V7" s="14">
        <v>94481405</v>
      </c>
      <c r="W7" s="14">
        <v>98125593</v>
      </c>
      <c r="X7" s="14">
        <v>102961276</v>
      </c>
      <c r="Y7" s="14">
        <v>106805156</v>
      </c>
      <c r="Z7" s="14">
        <v>110654881</v>
      </c>
      <c r="AA7" s="14">
        <v>114936058</v>
      </c>
      <c r="AB7" s="14">
        <v>120727053</v>
      </c>
      <c r="AC7" s="14">
        <v>124088648</v>
      </c>
      <c r="AD7" s="14">
        <v>127722735</v>
      </c>
      <c r="AE7" s="14">
        <v>131385924</v>
      </c>
      <c r="AF7" s="14">
        <v>136642057</v>
      </c>
      <c r="AG7" s="14">
        <v>140884671</v>
      </c>
      <c r="AH7" s="14">
        <v>144487586</v>
      </c>
      <c r="AI7" s="14">
        <v>148495495</v>
      </c>
      <c r="AJ7" s="14">
        <v>152623405</v>
      </c>
      <c r="AK7" s="14">
        <v>155652022</v>
      </c>
      <c r="AL7" s="14">
        <v>159150809</v>
      </c>
      <c r="AM7" s="14">
        <v>157929048</v>
      </c>
      <c r="AN7" s="14">
        <v>153366473</v>
      </c>
      <c r="AO7" s="14">
        <v>149623202</v>
      </c>
      <c r="AP7" s="14">
        <v>146334169</v>
      </c>
      <c r="AQ7" s="14">
        <v>142899279</v>
      </c>
      <c r="AR7" s="14">
        <v>139054534</v>
      </c>
      <c r="AS7" s="14">
        <v>135049098</v>
      </c>
      <c r="AT7" s="14">
        <v>132731537</v>
      </c>
      <c r="AU7" s="14">
        <v>130047505</v>
      </c>
      <c r="AV7" s="14">
        <v>127345781</v>
      </c>
      <c r="AW7" s="14">
        <v>125194105</v>
      </c>
      <c r="AX7" s="14">
        <v>122924433</v>
      </c>
      <c r="AY7" s="14">
        <v>120877047</v>
      </c>
      <c r="AZ7" s="14">
        <v>118760727</v>
      </c>
      <c r="BA7" s="14">
        <v>115775307</v>
      </c>
      <c r="BB7" s="14">
        <v>114205298</v>
      </c>
      <c r="BC7" s="14">
        <v>113412561</v>
      </c>
      <c r="BD7" s="14">
        <v>111477399</v>
      </c>
    </row>
    <row r="8" spans="2:56" ht="15" customHeight="1">
      <c r="B8" s="57"/>
      <c r="C8" s="61"/>
      <c r="D8" s="62"/>
      <c r="E8" s="10"/>
      <c r="F8" s="11" t="s">
        <v>54</v>
      </c>
      <c r="G8" s="15"/>
      <c r="H8" s="16"/>
      <c r="I8" s="16"/>
      <c r="J8" s="16"/>
      <c r="K8" s="16"/>
      <c r="L8" s="16"/>
      <c r="M8" s="16"/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4">
        <v>24040</v>
      </c>
      <c r="AK8" s="14">
        <v>328257</v>
      </c>
      <c r="AL8" s="14">
        <v>785412</v>
      </c>
      <c r="AM8" s="14">
        <v>5446542</v>
      </c>
      <c r="AN8" s="14">
        <v>14185509</v>
      </c>
      <c r="AO8" s="14">
        <v>22441529</v>
      </c>
      <c r="AP8" s="14">
        <v>29220273</v>
      </c>
      <c r="AQ8" s="14">
        <v>36418002</v>
      </c>
      <c r="AR8" s="14">
        <v>45018374</v>
      </c>
      <c r="AS8" s="14">
        <v>51506369</v>
      </c>
      <c r="AT8" s="14">
        <v>57355515</v>
      </c>
      <c r="AU8" s="14">
        <v>63155000</v>
      </c>
      <c r="AV8" s="14">
        <v>69808822</v>
      </c>
      <c r="AW8" s="14">
        <v>74762914</v>
      </c>
      <c r="AX8" s="14">
        <v>80538244</v>
      </c>
      <c r="AY8" s="14">
        <v>86505206</v>
      </c>
      <c r="AZ8" s="14">
        <v>92366966</v>
      </c>
      <c r="BA8" s="14">
        <v>98172471</v>
      </c>
      <c r="BB8" s="14">
        <v>102287352</v>
      </c>
      <c r="BC8" s="14">
        <v>107085038</v>
      </c>
      <c r="BD8" s="14">
        <v>112066635</v>
      </c>
    </row>
    <row r="9" spans="2:56" ht="18.600000000000001" customHeight="1">
      <c r="B9" s="57"/>
      <c r="C9" s="61"/>
      <c r="D9" s="62"/>
      <c r="E9" s="17" t="s">
        <v>55</v>
      </c>
      <c r="F9" s="18"/>
      <c r="G9" s="2">
        <v>1.0957140451031815E-2</v>
      </c>
      <c r="H9" s="2">
        <v>1.9665973055100417E-2</v>
      </c>
      <c r="I9" s="2">
        <v>1.1677387182458686E-2</v>
      </c>
      <c r="J9" s="2">
        <v>1.2085242506698587E-2</v>
      </c>
      <c r="K9" s="2">
        <f t="shared" ref="K9:N9" si="14">(K5-J5)/J5</f>
        <v>1.261389938561319E-2</v>
      </c>
      <c r="L9" s="2">
        <f t="shared" si="14"/>
        <v>2.1001661333363678E-2</v>
      </c>
      <c r="M9" s="2">
        <f t="shared" si="14"/>
        <v>1.0646524352351005E-2</v>
      </c>
      <c r="N9" s="2">
        <f t="shared" si="14"/>
        <v>1.3652338845983786E-2</v>
      </c>
      <c r="O9" s="2">
        <f t="shared" ref="O9" si="15">(O5-N5)/N5</f>
        <v>1.5444203842443514E-2</v>
      </c>
      <c r="P9" s="2">
        <f t="shared" ref="P9" si="16">(P5-O5)/O5</f>
        <v>1.9251665199443262E-2</v>
      </c>
      <c r="Q9" s="2">
        <f t="shared" ref="Q9" si="17">(Q5-P5)/P5</f>
        <v>-7.8912886645275786E-3</v>
      </c>
      <c r="R9" s="2">
        <f t="shared" ref="R9:S9" si="18">(R5-Q5)/Q5</f>
        <v>9.2538742691771446E-3</v>
      </c>
      <c r="S9" s="2">
        <f t="shared" si="18"/>
        <v>1.0050808837928022E-2</v>
      </c>
      <c r="T9" s="2">
        <f t="shared" ref="T9" si="19">(T5-S5)/S5</f>
        <v>1.37973711624338E-2</v>
      </c>
      <c r="U9" s="2">
        <f t="shared" ref="U9" si="20">(U5-T5)/T5</f>
        <v>7.981943423071387E-3</v>
      </c>
      <c r="V9" s="2">
        <f t="shared" ref="V9:AS9" si="21">(V5-U5)/U5</f>
        <v>1.3562693718096807E-2</v>
      </c>
      <c r="W9" s="2">
        <f t="shared" si="21"/>
        <v>8.2740622202972028E-3</v>
      </c>
      <c r="X9" s="2">
        <f t="shared" si="21"/>
        <v>1.3772455435121341E-2</v>
      </c>
      <c r="Y9" s="2">
        <f t="shared" si="21"/>
        <v>3.7300922660485751E-3</v>
      </c>
      <c r="Z9" s="2">
        <f t="shared" si="21"/>
        <v>7.9172066052814512E-3</v>
      </c>
      <c r="AA9" s="2">
        <f t="shared" si="21"/>
        <v>1.1689856208501022E-2</v>
      </c>
      <c r="AB9" s="2">
        <f t="shared" si="21"/>
        <v>1.7046667207085142E-2</v>
      </c>
      <c r="AC9" s="2">
        <f t="shared" si="21"/>
        <v>7.6705646066221609E-3</v>
      </c>
      <c r="AD9" s="2">
        <f t="shared" si="21"/>
        <v>9.6069036666562805E-3</v>
      </c>
      <c r="AE9" s="2">
        <f t="shared" si="21"/>
        <v>1.0244045998331203E-2</v>
      </c>
      <c r="AF9" s="2">
        <f t="shared" si="21"/>
        <v>1.6564191481565987E-2</v>
      </c>
      <c r="AG9" s="2">
        <f t="shared" si="21"/>
        <v>1.0783991857477878E-2</v>
      </c>
      <c r="AH9" s="2">
        <f t="shared" si="21"/>
        <v>7.3616678930920288E-3</v>
      </c>
      <c r="AI9" s="2">
        <f t="shared" si="21"/>
        <v>1.0158797291896128E-2</v>
      </c>
      <c r="AJ9" s="2">
        <f t="shared" si="21"/>
        <v>1.0944372563351321E-2</v>
      </c>
      <c r="AK9" s="2">
        <f t="shared" si="21"/>
        <v>1.1486876511881938E-2</v>
      </c>
      <c r="AL9" s="2">
        <f t="shared" si="21"/>
        <v>1.2071680275893445E-2</v>
      </c>
      <c r="AM9" s="2">
        <f t="shared" si="21"/>
        <v>1.0130836399998571E-2</v>
      </c>
      <c r="AN9" s="2">
        <f t="shared" si="21"/>
        <v>1.1496838640167959E-2</v>
      </c>
      <c r="AO9" s="2">
        <f t="shared" si="21"/>
        <v>1.440730501026613E-2</v>
      </c>
      <c r="AP9" s="2">
        <f t="shared" si="21"/>
        <v>8.8819708492431995E-3</v>
      </c>
      <c r="AQ9" s="2">
        <f t="shared" si="21"/>
        <v>1.0788447483236957E-2</v>
      </c>
      <c r="AR9" s="2">
        <f t="shared" si="21"/>
        <v>1.4687015513790669E-2</v>
      </c>
      <c r="AS9" s="2">
        <f t="shared" si="21"/>
        <v>1.9497776874121337E-3</v>
      </c>
      <c r="AT9" s="2">
        <f>(AT5-AS5)/AS5</f>
        <v>8.9158344063857125E-3</v>
      </c>
      <c r="AU9" s="2">
        <f>(AU5-AT5)/AT5</f>
        <v>1.1312874968526251E-2</v>
      </c>
      <c r="AV9" s="2">
        <f>(AV5-AU5)/AU5</f>
        <v>1.521485747375606E-2</v>
      </c>
      <c r="AW9" s="2">
        <f t="shared" ref="AW9:BD9" si="22">(AW5-AU5)/AU5</f>
        <v>2.5084195665532705E-2</v>
      </c>
      <c r="AX9" s="2">
        <f t="shared" si="22"/>
        <v>2.3229002718376069E-2</v>
      </c>
      <c r="AY9" s="2">
        <f t="shared" si="22"/>
        <v>2.8494135623785621E-2</v>
      </c>
      <c r="AZ9" s="2">
        <f t="shared" si="22"/>
        <v>2.9401581221002723E-2</v>
      </c>
      <c r="BA9" s="2">
        <f t="shared" si="22"/>
        <v>8.027485129759062E-3</v>
      </c>
      <c r="BB9" s="2">
        <f t="shared" si="22"/>
        <v>2.4767468624474673E-3</v>
      </c>
      <c r="BC9" s="2">
        <f t="shared" si="22"/>
        <v>2.4745646631739896E-2</v>
      </c>
      <c r="BD9" s="2">
        <f t="shared" si="22"/>
        <v>2.7337791411673903E-2</v>
      </c>
    </row>
    <row r="10" spans="2:56" ht="15" customHeight="1">
      <c r="B10" s="57"/>
      <c r="C10" s="61"/>
      <c r="D10" s="62"/>
      <c r="E10" s="17" t="s">
        <v>56</v>
      </c>
      <c r="F10" s="18"/>
      <c r="G10" s="2">
        <v>6.2620333689113003E-2</v>
      </c>
      <c r="H10" s="2">
        <v>6.114127995155999E-2</v>
      </c>
      <c r="I10" s="2">
        <v>5.943478605888982E-2</v>
      </c>
      <c r="J10" s="2">
        <v>5.5479508292741592E-2</v>
      </c>
      <c r="K10" s="2">
        <f t="shared" ref="K10:Q10" si="23">(K5-G5)/G5</f>
        <v>5.7209230588240088E-2</v>
      </c>
      <c r="L10" s="2">
        <f t="shared" si="23"/>
        <v>5.8594097803861225E-2</v>
      </c>
      <c r="M10" s="2">
        <f t="shared" si="23"/>
        <v>5.7515428534958647E-2</v>
      </c>
      <c r="N10" s="2">
        <f t="shared" si="23"/>
        <v>5.9152868235877697E-2</v>
      </c>
      <c r="O10" s="2">
        <f t="shared" si="23"/>
        <v>6.2113251344633608E-2</v>
      </c>
      <c r="P10" s="2">
        <f t="shared" si="23"/>
        <v>6.0292789974167843E-2</v>
      </c>
      <c r="Q10" s="2">
        <f t="shared" si="23"/>
        <v>4.084433889847508E-2</v>
      </c>
      <c r="R10" s="2">
        <f>(R5-N5)/N5</f>
        <v>3.6327882141884614E-2</v>
      </c>
      <c r="S10" s="2">
        <f>(S5-O5)/O5</f>
        <v>3.0823566295249082E-2</v>
      </c>
      <c r="T10" s="2">
        <f t="shared" ref="T10" si="24">(T5-P5)/P5</f>
        <v>2.5307347854975227E-2</v>
      </c>
      <c r="U10" s="2">
        <f t="shared" ref="U10" si="25">(U5-Q5)/Q5</f>
        <v>4.171174115146687E-2</v>
      </c>
      <c r="V10" s="2">
        <f t="shared" ref="V10:AS10" si="26">(V5-R5)/R5</f>
        <v>4.6159133353643612E-2</v>
      </c>
      <c r="W10" s="2">
        <f t="shared" si="26"/>
        <v>4.431886978925105E-2</v>
      </c>
      <c r="X10" s="2">
        <f t="shared" si="26"/>
        <v>4.4293203946226531E-2</v>
      </c>
      <c r="Y10" s="2">
        <f>(Y5-U5)/U5</f>
        <v>3.9888185288460574E-2</v>
      </c>
      <c r="Z10" s="2">
        <f t="shared" si="26"/>
        <v>3.4096066670440711E-2</v>
      </c>
      <c r="AA10" s="2">
        <f t="shared" si="26"/>
        <v>3.7599339500825543E-2</v>
      </c>
      <c r="AB10" s="2">
        <f t="shared" si="26"/>
        <v>4.0950505685861907E-2</v>
      </c>
      <c r="AC10" s="2">
        <f>(AC5-Y5)/Y5</f>
        <v>4.5037098991339883E-2</v>
      </c>
      <c r="AD10" s="2">
        <f t="shared" si="26"/>
        <v>4.6789024748357805E-2</v>
      </c>
      <c r="AE10" s="2">
        <f t="shared" si="26"/>
        <v>4.5293054169442584E-2</v>
      </c>
      <c r="AF10" s="2">
        <f t="shared" si="26"/>
        <v>4.4797178669377803E-2</v>
      </c>
      <c r="AG10" s="2">
        <f t="shared" si="26"/>
        <v>4.8025317033185508E-2</v>
      </c>
      <c r="AH10" s="2">
        <f t="shared" si="26"/>
        <v>4.5694643654409922E-2</v>
      </c>
      <c r="AI10" s="2">
        <f t="shared" si="26"/>
        <v>4.5606403475167361E-2</v>
      </c>
      <c r="AJ10" s="2">
        <f t="shared" si="26"/>
        <v>3.9826032007732388E-2</v>
      </c>
      <c r="AK10" s="2">
        <f t="shared" si="26"/>
        <v>4.0549112079276653E-2</v>
      </c>
      <c r="AL10" s="2">
        <f t="shared" si="26"/>
        <v>4.5414295418103615E-2</v>
      </c>
      <c r="AM10" s="2">
        <f t="shared" si="26"/>
        <v>4.5385358664614253E-2</v>
      </c>
      <c r="AN10" s="2">
        <f t="shared" si="26"/>
        <v>4.5956646228536867E-2</v>
      </c>
      <c r="AO10" s="2">
        <f t="shared" si="26"/>
        <v>4.8976598013036651E-2</v>
      </c>
      <c r="AP10" s="2">
        <f t="shared" si="26"/>
        <v>4.5670576702267859E-2</v>
      </c>
      <c r="AQ10" s="2">
        <f t="shared" si="26"/>
        <v>4.6351324716165127E-2</v>
      </c>
      <c r="AR10" s="2">
        <f t="shared" si="26"/>
        <v>4.9651429739015804E-2</v>
      </c>
      <c r="AS10" s="2">
        <f t="shared" si="26"/>
        <v>3.6761083523188604E-2</v>
      </c>
      <c r="AT10" s="2">
        <f>(AT5-AP5)/AP5</f>
        <v>3.679588285473525E-2</v>
      </c>
      <c r="AU10" s="2">
        <f>(AU5-AQ5)/AQ5</f>
        <v>3.7333803780679374E-2</v>
      </c>
      <c r="AV10" s="2">
        <f>(AV5-AR5)/AR5</f>
        <v>3.7873426639506137E-2</v>
      </c>
      <c r="AW10" s="2">
        <f t="shared" ref="AW10:BD10" si="27">(AW5-AR5)/AR5</f>
        <v>4.7963038481133626E-2</v>
      </c>
      <c r="AX10" s="2">
        <f t="shared" si="27"/>
        <v>5.9915591517364718E-2</v>
      </c>
      <c r="AY10" s="2">
        <f t="shared" si="27"/>
        <v>6.6220169599414153E-2</v>
      </c>
      <c r="AZ10" s="2">
        <f t="shared" si="27"/>
        <v>6.9339568938873997E-2</v>
      </c>
      <c r="BA10" s="2">
        <f t="shared" si="27"/>
        <v>4.6829051004516856E-2</v>
      </c>
      <c r="BB10" s="2">
        <f t="shared" si="27"/>
        <v>4.5756101687968564E-2</v>
      </c>
      <c r="BC10" s="2">
        <f t="shared" si="27"/>
        <v>4.8380675229710367E-2</v>
      </c>
      <c r="BD10" s="2">
        <f t="shared" si="27"/>
        <v>4.4580349708853995E-2</v>
      </c>
    </row>
    <row r="11" spans="2:56" ht="15" customHeight="1">
      <c r="B11" s="57"/>
      <c r="C11" s="61"/>
      <c r="D11" s="62"/>
      <c r="E11" s="68" t="s">
        <v>57</v>
      </c>
      <c r="F11" s="19" t="s">
        <v>52</v>
      </c>
      <c r="G11" s="20">
        <v>0.89785896122438924</v>
      </c>
      <c r="H11" s="20">
        <v>0.85024767948801261</v>
      </c>
      <c r="I11" s="20">
        <v>0.80859254729089436</v>
      </c>
      <c r="J11" s="20">
        <v>0.77028447361629726</v>
      </c>
      <c r="K11" s="20">
        <f t="shared" ref="K11:Q11" si="28">K6/K5</f>
        <v>0.72522077173254063</v>
      </c>
      <c r="L11" s="21">
        <f t="shared" si="28"/>
        <v>0.67771774463105328</v>
      </c>
      <c r="M11" s="21">
        <f t="shared" si="28"/>
        <v>0.65036313289321035</v>
      </c>
      <c r="N11" s="21">
        <f t="shared" si="28"/>
        <v>0.61930652060417513</v>
      </c>
      <c r="O11" s="21">
        <f t="shared" si="28"/>
        <v>0.58700247653106707</v>
      </c>
      <c r="P11" s="21">
        <f t="shared" si="28"/>
        <v>0.55610806752767605</v>
      </c>
      <c r="Q11" s="21">
        <f t="shared" si="28"/>
        <v>0.50348601796264003</v>
      </c>
      <c r="R11" s="21">
        <f t="shared" ref="R11" si="29">R6/R5</f>
        <v>0.48296049057566826</v>
      </c>
      <c r="S11" s="21">
        <f t="shared" ref="S11:V11" si="30">S6/S5</f>
        <v>0.46408710665174097</v>
      </c>
      <c r="T11" s="21">
        <f t="shared" si="30"/>
        <v>0.44128259835415362</v>
      </c>
      <c r="U11" s="21">
        <f t="shared" si="30"/>
        <v>0.42512150169361235</v>
      </c>
      <c r="V11" s="21">
        <f t="shared" si="30"/>
        <v>0.40931454842321746</v>
      </c>
      <c r="W11" s="21">
        <f t="shared" ref="W11:X11" si="31">W6/W5</f>
        <v>0.3915657817522662</v>
      </c>
      <c r="X11" s="21">
        <f t="shared" si="31"/>
        <v>0.37025494572491835</v>
      </c>
      <c r="Y11" s="21">
        <f t="shared" ref="Y11:Z11" si="32">Y6/Y5</f>
        <v>0.34917215830991044</v>
      </c>
      <c r="Z11" s="21">
        <f t="shared" si="32"/>
        <v>0.33101000808411385</v>
      </c>
      <c r="AA11" s="21">
        <f t="shared" ref="AA11:AB11" si="33">AA6/AA5</f>
        <v>0.31315625475175596</v>
      </c>
      <c r="AB11" s="21">
        <f t="shared" si="33"/>
        <v>0.29064216783117963</v>
      </c>
      <c r="AC11" s="21">
        <f t="shared" ref="AC11:AF11" si="34">AC6/AC5</f>
        <v>0.27644050143143772</v>
      </c>
      <c r="AD11" s="21">
        <f t="shared" si="34"/>
        <v>0.26233684028093346</v>
      </c>
      <c r="AE11" s="21">
        <f t="shared" si="34"/>
        <v>0.2488746404974149</v>
      </c>
      <c r="AF11" s="21">
        <f t="shared" si="34"/>
        <v>0.2315543281505385</v>
      </c>
      <c r="AG11" s="21">
        <f t="shared" ref="AG11:AH11" si="35">AG6/AG5</f>
        <v>0.21614783081946456</v>
      </c>
      <c r="AH11" s="21">
        <f t="shared" si="35"/>
        <v>0.2019767645817972</v>
      </c>
      <c r="AI11" s="21">
        <f t="shared" ref="AI11:AJ11" si="36">AI6/AI5</f>
        <v>0.18808861875337302</v>
      </c>
      <c r="AJ11" s="21">
        <f t="shared" si="36"/>
        <v>0.17442291249758582</v>
      </c>
      <c r="AK11" s="21">
        <f t="shared" ref="AK11:AL11" si="37">AK6/AK5</f>
        <v>0.1659779509411014</v>
      </c>
      <c r="AL11" s="21">
        <f t="shared" si="37"/>
        <v>0.155025900436432</v>
      </c>
      <c r="AM11" s="21">
        <f t="shared" ref="AM11:AN11" si="38">AM6/AM5</f>
        <v>0.14551172731558881</v>
      </c>
      <c r="AN11" s="21">
        <f t="shared" si="38"/>
        <v>0.13362885883243114</v>
      </c>
      <c r="AO11" s="21">
        <f t="shared" ref="AO11:AR11" si="39">AO6/AO5</f>
        <v>0.12293071997186034</v>
      </c>
      <c r="AP11" s="21">
        <f t="shared" ref="AP11:AQ11" si="40">AP6/AP5</f>
        <v>0.11302066510530255</v>
      </c>
      <c r="AQ11" s="21">
        <f t="shared" si="40"/>
        <v>0.1036790359718921</v>
      </c>
      <c r="AR11" s="21">
        <f t="shared" si="39"/>
        <v>9.3225748167088285E-2</v>
      </c>
      <c r="AS11" s="21">
        <f t="shared" ref="AS11" si="41">AS6/AS5</f>
        <v>8.278460910182775E-2</v>
      </c>
      <c r="AT11" s="21">
        <f t="shared" ref="AT11:AY11" si="42">AT6/AT5</f>
        <v>7.3680193216671561E-2</v>
      </c>
      <c r="AU11" s="21">
        <f t="shared" si="42"/>
        <v>6.9030117020095982E-2</v>
      </c>
      <c r="AV11" s="21">
        <f t="shared" si="42"/>
        <v>6.4224146038796656E-2</v>
      </c>
      <c r="AW11" s="21">
        <f t="shared" si="42"/>
        <v>6.0060297212932406E-2</v>
      </c>
      <c r="AX11" s="21">
        <f t="shared" si="42"/>
        <v>5.6206837663199248E-2</v>
      </c>
      <c r="AY11" s="21">
        <f t="shared" si="42"/>
        <v>5.2164196924903594E-2</v>
      </c>
      <c r="AZ11" s="21">
        <f t="shared" ref="AZ11" si="43">AZ6/AZ5</f>
        <v>4.8623447899929687E-2</v>
      </c>
      <c r="BA11" s="21">
        <f t="shared" ref="BA11" si="44">BA6/BA5</f>
        <v>2.9943728670697389E-2</v>
      </c>
      <c r="BB11" s="21">
        <f t="shared" ref="BB11" si="45">BB6/BB5</f>
        <v>2.6858283712059085E-2</v>
      </c>
      <c r="BC11" s="21">
        <f t="shared" ref="BC11:BD11" si="46">BC6/BC5</f>
        <v>2.4388456907532146E-2</v>
      </c>
      <c r="BD11" s="21">
        <f t="shared" ref="BD11" si="47">BD6/BD5</f>
        <v>2.1901138986814537E-2</v>
      </c>
    </row>
    <row r="12" spans="2:56" ht="15" customHeight="1">
      <c r="B12" s="57"/>
      <c r="C12" s="61"/>
      <c r="D12" s="62"/>
      <c r="E12" s="69"/>
      <c r="F12" s="22" t="s">
        <v>53</v>
      </c>
      <c r="G12" s="23">
        <v>0.10214103877561079</v>
      </c>
      <c r="H12" s="23">
        <v>0.14975232051198736</v>
      </c>
      <c r="I12" s="23">
        <v>0.19140745270910559</v>
      </c>
      <c r="J12" s="23">
        <v>0.22971552638370274</v>
      </c>
      <c r="K12" s="23">
        <f t="shared" ref="K12:Q13" si="48">K7/K5</f>
        <v>0.27477922826745937</v>
      </c>
      <c r="L12" s="24">
        <f t="shared" si="48"/>
        <v>0.32228225536894672</v>
      </c>
      <c r="M12" s="24">
        <f t="shared" si="48"/>
        <v>0.34963686710678965</v>
      </c>
      <c r="N12" s="24">
        <f t="shared" si="48"/>
        <v>0.38069347939582482</v>
      </c>
      <c r="O12" s="2">
        <f t="shared" si="48"/>
        <v>0.41299752346893293</v>
      </c>
      <c r="P12" s="2">
        <f t="shared" si="48"/>
        <v>0.44389193247232389</v>
      </c>
      <c r="Q12" s="2">
        <f t="shared" si="48"/>
        <v>0.49651398203736002</v>
      </c>
      <c r="R12" s="2">
        <f t="shared" ref="R12" si="49">R7/R5</f>
        <v>0.51703950942433174</v>
      </c>
      <c r="S12" s="2">
        <f t="shared" ref="S12:V12" si="50">S7/S5</f>
        <v>0.53591289334825909</v>
      </c>
      <c r="T12" s="2">
        <f t="shared" si="50"/>
        <v>0.55871740164584638</v>
      </c>
      <c r="U12" s="2">
        <f t="shared" si="50"/>
        <v>0.5748784983063876</v>
      </c>
      <c r="V12" s="2">
        <f t="shared" si="50"/>
        <v>0.59068545157678254</v>
      </c>
      <c r="W12" s="2">
        <f t="shared" ref="W12:X12" si="51">W7/W5</f>
        <v>0.6084342182477338</v>
      </c>
      <c r="X12" s="2">
        <f t="shared" si="51"/>
        <v>0.62974505427508165</v>
      </c>
      <c r="Y12" s="2">
        <f t="shared" ref="Y12:Z12" si="52">Y7/Y5</f>
        <v>0.65082784169008956</v>
      </c>
      <c r="Z12" s="2">
        <f t="shared" si="52"/>
        <v>0.66898999191588615</v>
      </c>
      <c r="AA12" s="2">
        <f t="shared" ref="AA12:AB12" si="53">AA7/AA5</f>
        <v>0.6868437452482441</v>
      </c>
      <c r="AB12" s="2">
        <f t="shared" si="53"/>
        <v>0.70935783216882031</v>
      </c>
      <c r="AC12" s="2">
        <f t="shared" ref="AC12:AF12" si="54">AC7/AC5</f>
        <v>0.72355949856856228</v>
      </c>
      <c r="AD12" s="2">
        <f t="shared" si="54"/>
        <v>0.7376631597190666</v>
      </c>
      <c r="AE12" s="2">
        <f t="shared" si="54"/>
        <v>0.75112535950258508</v>
      </c>
      <c r="AF12" s="2">
        <f t="shared" si="54"/>
        <v>0.76844567184946155</v>
      </c>
      <c r="AG12" s="2">
        <f t="shared" ref="AG12:AH12" si="55">AG7/AG5</f>
        <v>0.78385216918053546</v>
      </c>
      <c r="AH12" s="2">
        <f t="shared" si="55"/>
        <v>0.79802323541820286</v>
      </c>
      <c r="AI12" s="2">
        <f t="shared" ref="AI12:AJ12" si="56">AI7/AI5</f>
        <v>0.81191138124662698</v>
      </c>
      <c r="AJ12" s="2">
        <f t="shared" si="56"/>
        <v>0.82544706977965732</v>
      </c>
      <c r="AK12" s="2">
        <f t="shared" ref="AK12:AL12" si="57">AK7/AK5</f>
        <v>0.83226686835584363</v>
      </c>
      <c r="AL12" s="2">
        <f t="shared" si="57"/>
        <v>0.84082461551713417</v>
      </c>
      <c r="AM12" s="2">
        <f t="shared" ref="AM12:AN12" si="58">AM7/AM5</f>
        <v>0.82600172664847582</v>
      </c>
      <c r="AN12" s="2">
        <f t="shared" si="58"/>
        <v>0.79302127401784561</v>
      </c>
      <c r="AO12" s="2">
        <f t="shared" ref="AO12:AR12" si="59">AO7/AO5</f>
        <v>0.76267758820164555</v>
      </c>
      <c r="AP12" s="2">
        <f t="shared" ref="AP12:AQ12" si="60">AP7/AP5</f>
        <v>0.73934548401793365</v>
      </c>
      <c r="AQ12" s="2">
        <f t="shared" si="60"/>
        <v>0.71428486310921457</v>
      </c>
      <c r="AR12" s="2">
        <f t="shared" si="59"/>
        <v>0.68500613372079822</v>
      </c>
      <c r="AS12" s="2">
        <f t="shared" ref="AS12" si="61">AS7/AS5</f>
        <v>0.66398006557757738</v>
      </c>
      <c r="AT12" s="2">
        <f t="shared" ref="AT12" si="62">AT7/AT5</f>
        <v>0.64681865710608322</v>
      </c>
      <c r="AU12" s="2">
        <f t="shared" ref="AU12:AW12" si="63">AU7/AU5</f>
        <v>0.62664979686302968</v>
      </c>
      <c r="AV12" s="2">
        <f t="shared" si="63"/>
        <v>0.60443481993484771</v>
      </c>
      <c r="AW12" s="2">
        <f t="shared" si="63"/>
        <v>0.5885010210338899</v>
      </c>
      <c r="AX12" s="2">
        <f t="shared" ref="AX12:AY12" si="64">AX7/AX5</f>
        <v>0.57020403476519765</v>
      </c>
      <c r="AY12" s="2">
        <f t="shared" si="64"/>
        <v>0.55246575470752157</v>
      </c>
      <c r="AZ12" s="2">
        <f t="shared" ref="AZ12" si="65">AZ7/AZ5</f>
        <v>0.53515561778130982</v>
      </c>
      <c r="BA12" s="2">
        <f t="shared" ref="BA12" si="66">BA7/BA5</f>
        <v>0.52493446611268524</v>
      </c>
      <c r="BB12" s="2">
        <f t="shared" ref="BB12" si="67">BB7/BB5</f>
        <v>0.51335664146055648</v>
      </c>
      <c r="BC12" s="2">
        <f t="shared" ref="BC12:BD12" si="68">BC7/BC5</f>
        <v>0.50180412006789532</v>
      </c>
      <c r="BD12" s="2">
        <f t="shared" ref="BD12" si="69">BD7/BD5</f>
        <v>0.48776035324929501</v>
      </c>
    </row>
    <row r="13" spans="2:56" ht="15" customHeight="1">
      <c r="B13" s="57"/>
      <c r="C13" s="63"/>
      <c r="D13" s="64"/>
      <c r="E13" s="70"/>
      <c r="F13" s="25" t="s">
        <v>54</v>
      </c>
      <c r="G13" s="26"/>
      <c r="H13" s="26"/>
      <c r="I13" s="26"/>
      <c r="J13" s="26"/>
      <c r="K13" s="26"/>
      <c r="L13" s="27"/>
      <c r="M13" s="27"/>
      <c r="N13" s="24">
        <f t="shared" si="48"/>
        <v>0</v>
      </c>
      <c r="O13" s="24">
        <f t="shared" ref="O13:Q13" si="70">O8/O5</f>
        <v>0</v>
      </c>
      <c r="P13" s="24">
        <f t="shared" si="70"/>
        <v>0</v>
      </c>
      <c r="Q13" s="24">
        <f t="shared" si="70"/>
        <v>0</v>
      </c>
      <c r="R13" s="24">
        <f t="shared" ref="R13:AJ13" si="71">R8/R5</f>
        <v>0</v>
      </c>
      <c r="S13" s="24">
        <f t="shared" si="71"/>
        <v>0</v>
      </c>
      <c r="T13" s="24">
        <f t="shared" si="71"/>
        <v>0</v>
      </c>
      <c r="U13" s="24">
        <f t="shared" si="71"/>
        <v>0</v>
      </c>
      <c r="V13" s="24">
        <f t="shared" si="71"/>
        <v>0</v>
      </c>
      <c r="W13" s="24">
        <f t="shared" si="71"/>
        <v>0</v>
      </c>
      <c r="X13" s="24">
        <f t="shared" si="71"/>
        <v>0</v>
      </c>
      <c r="Y13" s="24">
        <f t="shared" si="71"/>
        <v>0</v>
      </c>
      <c r="Z13" s="24">
        <f t="shared" si="71"/>
        <v>0</v>
      </c>
      <c r="AA13" s="24">
        <f t="shared" si="71"/>
        <v>0</v>
      </c>
      <c r="AB13" s="24">
        <f t="shared" si="71"/>
        <v>0</v>
      </c>
      <c r="AC13" s="24">
        <f t="shared" si="71"/>
        <v>0</v>
      </c>
      <c r="AD13" s="24">
        <f t="shared" si="71"/>
        <v>0</v>
      </c>
      <c r="AE13" s="24">
        <f t="shared" si="71"/>
        <v>0</v>
      </c>
      <c r="AF13" s="24">
        <f t="shared" si="71"/>
        <v>0</v>
      </c>
      <c r="AG13" s="24">
        <f t="shared" si="71"/>
        <v>0</v>
      </c>
      <c r="AH13" s="24">
        <f t="shared" si="71"/>
        <v>0</v>
      </c>
      <c r="AI13" s="24">
        <f t="shared" si="71"/>
        <v>0</v>
      </c>
      <c r="AJ13" s="28">
        <f t="shared" si="71"/>
        <v>1.3001772275689276E-4</v>
      </c>
      <c r="AK13" s="28">
        <f t="shared" ref="AK13:AL13" si="72">AK8/AK5</f>
        <v>1.7551807030549477E-3</v>
      </c>
      <c r="AL13" s="28">
        <f t="shared" si="72"/>
        <v>4.1494840464338665E-3</v>
      </c>
      <c r="AM13" s="28">
        <f t="shared" ref="AM13:AN13" si="73">AM8/AM5</f>
        <v>2.8486546035935346E-2</v>
      </c>
      <c r="AN13" s="24">
        <f t="shared" si="73"/>
        <v>7.3349867149723233E-2</v>
      </c>
      <c r="AO13" s="24">
        <f t="shared" ref="AO13:AR13" si="74">AO8/AO5</f>
        <v>0.11439169182649417</v>
      </c>
      <c r="AP13" s="24">
        <f t="shared" ref="AP13:AQ13" si="75">AP8/AP5</f>
        <v>0.14763385087676384</v>
      </c>
      <c r="AQ13" s="24">
        <f t="shared" si="75"/>
        <v>0.18203610091889338</v>
      </c>
      <c r="AR13" s="24">
        <f t="shared" si="74"/>
        <v>0.22176811811211353</v>
      </c>
      <c r="AS13" s="24">
        <f t="shared" ref="AS13" si="76">AS8/AS5</f>
        <v>0.2532353253205949</v>
      </c>
      <c r="AT13" s="24">
        <f t="shared" ref="AT13" si="77">AT8/AT5</f>
        <v>0.27950114967724521</v>
      </c>
      <c r="AU13" s="24">
        <f t="shared" ref="AU13:AW13" si="78">AU8/AU5</f>
        <v>0.30432008611687428</v>
      </c>
      <c r="AV13" s="24">
        <f t="shared" si="78"/>
        <v>0.33134103402635562</v>
      </c>
      <c r="AW13" s="24">
        <f t="shared" si="78"/>
        <v>0.35143868175317766</v>
      </c>
      <c r="AX13" s="24">
        <f t="shared" ref="AX13:AY13" si="79">AX8/AX5</f>
        <v>0.37358912757160306</v>
      </c>
      <c r="AY13" s="24">
        <f t="shared" si="79"/>
        <v>0.39537004836757489</v>
      </c>
      <c r="AZ13" s="24">
        <f t="shared" ref="AZ13" si="80">AZ8/AZ5</f>
        <v>0.41622093431876045</v>
      </c>
      <c r="BA13" s="24">
        <f t="shared" ref="BA13" si="81">BA8/BA5</f>
        <v>0.44512180521661737</v>
      </c>
      <c r="BB13" s="24">
        <f t="shared" ref="BB13" si="82">BB8/BB5</f>
        <v>0.4597850748273844</v>
      </c>
      <c r="BC13" s="24">
        <f t="shared" ref="BC13:BD13" si="83">BC8/BC5</f>
        <v>0.47380742302457252</v>
      </c>
      <c r="BD13" s="24">
        <f t="shared" ref="BD13" si="84">BD8/BD5</f>
        <v>0.49033850776389043</v>
      </c>
    </row>
    <row r="14" spans="2:56" ht="15" customHeight="1">
      <c r="B14" s="57"/>
      <c r="C14" s="59" t="s">
        <v>58</v>
      </c>
      <c r="D14" s="60"/>
      <c r="E14" s="7" t="s">
        <v>51</v>
      </c>
      <c r="F14" s="8"/>
      <c r="G14" s="29">
        <f t="shared" ref="G14:M14" si="85">SUM(G15:G16)</f>
        <v>3789291</v>
      </c>
      <c r="H14" s="29">
        <f t="shared" si="85"/>
        <v>3861171</v>
      </c>
      <c r="I14" s="29">
        <f t="shared" si="85"/>
        <v>3886772</v>
      </c>
      <c r="J14" s="29">
        <f t="shared" si="85"/>
        <v>3905934</v>
      </c>
      <c r="K14" s="29">
        <f t="shared" si="85"/>
        <v>3929506</v>
      </c>
      <c r="L14" s="29">
        <f t="shared" si="85"/>
        <v>3988994</v>
      </c>
      <c r="M14" s="29">
        <f t="shared" si="85"/>
        <v>4004285</v>
      </c>
      <c r="N14" s="29">
        <f>SUM(N15:N17)</f>
        <v>4029704</v>
      </c>
      <c r="O14" s="29">
        <f t="shared" ref="O14:AJ14" si="86">SUM(O15:O17)</f>
        <v>4064507</v>
      </c>
      <c r="P14" s="29">
        <f t="shared" si="86"/>
        <v>4112057</v>
      </c>
      <c r="Q14" s="29">
        <f t="shared" si="86"/>
        <v>4123230</v>
      </c>
      <c r="R14" s="29">
        <f t="shared" si="86"/>
        <v>4140292</v>
      </c>
      <c r="S14" s="29">
        <f t="shared" si="86"/>
        <v>4154103</v>
      </c>
      <c r="T14" s="29">
        <f t="shared" si="86"/>
        <v>4189181</v>
      </c>
      <c r="U14" s="29">
        <f t="shared" si="86"/>
        <v>4191128</v>
      </c>
      <c r="V14" s="29">
        <f t="shared" si="86"/>
        <v>4195164</v>
      </c>
      <c r="W14" s="29">
        <f t="shared" si="86"/>
        <v>4191084</v>
      </c>
      <c r="X14" s="29">
        <f t="shared" si="86"/>
        <v>4212065</v>
      </c>
      <c r="Y14" s="29">
        <f t="shared" si="86"/>
        <v>4198382</v>
      </c>
      <c r="Z14" s="29">
        <f t="shared" si="86"/>
        <v>4203318</v>
      </c>
      <c r="AA14" s="29">
        <f t="shared" si="86"/>
        <v>4203928</v>
      </c>
      <c r="AB14" s="29">
        <f t="shared" si="86"/>
        <v>4222564</v>
      </c>
      <c r="AC14" s="29">
        <f t="shared" si="86"/>
        <v>4219863</v>
      </c>
      <c r="AD14" s="29">
        <f t="shared" si="86"/>
        <v>4215729</v>
      </c>
      <c r="AE14" s="29">
        <f t="shared" si="86"/>
        <v>4217172</v>
      </c>
      <c r="AF14" s="29">
        <f t="shared" si="86"/>
        <v>4311380</v>
      </c>
      <c r="AG14" s="29">
        <f t="shared" si="86"/>
        <v>4332636</v>
      </c>
      <c r="AH14" s="29">
        <f t="shared" si="86"/>
        <v>4376809</v>
      </c>
      <c r="AI14" s="29">
        <f t="shared" si="86"/>
        <v>4495820</v>
      </c>
      <c r="AJ14" s="29">
        <f t="shared" si="86"/>
        <v>4580686</v>
      </c>
      <c r="AK14" s="29">
        <f t="shared" ref="AK14:AL14" si="87">SUM(AK15:AK17)</f>
        <v>4657021</v>
      </c>
      <c r="AL14" s="29">
        <f t="shared" si="87"/>
        <v>4868359</v>
      </c>
      <c r="AM14" s="29">
        <f t="shared" ref="AM14:AN14" si="88">SUM(AM15:AM17)</f>
        <v>5127155</v>
      </c>
      <c r="AN14" s="29">
        <f t="shared" si="88"/>
        <v>5409702</v>
      </c>
      <c r="AO14" s="29">
        <f t="shared" ref="AO14" si="89">SUM(AO15:AO17)</f>
        <v>5712650</v>
      </c>
      <c r="AP14" s="29">
        <f t="shared" ref="AP14" si="90">SUM(AP15:AP17)</f>
        <v>5970786</v>
      </c>
      <c r="AQ14" s="29">
        <f t="shared" ref="AQ14:AW14" si="91">SUM(AQ15:AQ17)</f>
        <v>6245842</v>
      </c>
      <c r="AR14" s="29">
        <f t="shared" si="91"/>
        <v>6538973</v>
      </c>
      <c r="AS14" s="29">
        <f t="shared" si="91"/>
        <v>6906321</v>
      </c>
      <c r="AT14" s="29">
        <f t="shared" si="91"/>
        <v>7191779</v>
      </c>
      <c r="AU14" s="29">
        <f t="shared" si="91"/>
        <v>7448872</v>
      </c>
      <c r="AV14" s="29">
        <f t="shared" si="91"/>
        <v>7644163</v>
      </c>
      <c r="AW14" s="29">
        <f t="shared" si="91"/>
        <v>7877492</v>
      </c>
      <c r="AX14" s="29">
        <f t="shared" ref="AX14:AY14" si="92">SUM(AX15:AX17)</f>
        <v>8041818</v>
      </c>
      <c r="AY14" s="29">
        <f t="shared" si="92"/>
        <v>8365874</v>
      </c>
      <c r="AZ14" s="29">
        <f t="shared" ref="AZ14" si="93">SUM(AZ15:AZ17)</f>
        <v>8565810</v>
      </c>
      <c r="BA14" s="29">
        <f t="shared" ref="BA14" si="94">SUM(BA15:BA17)</f>
        <v>8800870</v>
      </c>
      <c r="BB14" s="29">
        <f t="shared" ref="BB14" si="95">SUM(BB15:BB17)</f>
        <v>8991142</v>
      </c>
      <c r="BC14" s="29">
        <f t="shared" ref="BC14:BD14" si="96">SUM(BC15:BC17)</f>
        <v>9149760</v>
      </c>
      <c r="BD14" s="29">
        <f t="shared" ref="BD14" si="97">SUM(BD15:BD17)</f>
        <v>9254134</v>
      </c>
    </row>
    <row r="15" spans="2:56" ht="15" customHeight="1">
      <c r="B15" s="57"/>
      <c r="C15" s="61"/>
      <c r="D15" s="62"/>
      <c r="E15" s="10"/>
      <c r="F15" s="11" t="s">
        <v>52</v>
      </c>
      <c r="G15" s="30">
        <f t="shared" ref="G15:N15" si="98">G24+G33</f>
        <v>3394205</v>
      </c>
      <c r="H15" s="30">
        <f t="shared" si="98"/>
        <v>3254193</v>
      </c>
      <c r="I15" s="30">
        <f t="shared" si="98"/>
        <v>3122227</v>
      </c>
      <c r="J15" s="30">
        <f t="shared" si="98"/>
        <v>2993926</v>
      </c>
      <c r="K15" s="30">
        <f t="shared" si="98"/>
        <v>2841803</v>
      </c>
      <c r="L15" s="30">
        <f t="shared" si="98"/>
        <v>2686977</v>
      </c>
      <c r="M15" s="30">
        <f t="shared" si="98"/>
        <v>2590715</v>
      </c>
      <c r="N15" s="30">
        <f t="shared" si="98"/>
        <v>2479090</v>
      </c>
      <c r="O15" s="1">
        <f t="shared" ref="O15:R16" si="99">O24+O33</f>
        <v>2371327</v>
      </c>
      <c r="P15" s="1">
        <f t="shared" si="99"/>
        <v>2259686</v>
      </c>
      <c r="Q15" s="1">
        <f t="shared" si="99"/>
        <v>2132153</v>
      </c>
      <c r="R15" s="1">
        <f t="shared" si="99"/>
        <v>2055365</v>
      </c>
      <c r="S15" s="13">
        <f t="shared" ref="S15:Z15" si="100">S24+S33</f>
        <v>1983196</v>
      </c>
      <c r="T15" s="13">
        <f t="shared" si="100"/>
        <v>1892883</v>
      </c>
      <c r="U15" s="13">
        <f t="shared" si="100"/>
        <v>1829088</v>
      </c>
      <c r="V15" s="14">
        <f t="shared" si="100"/>
        <v>1761814</v>
      </c>
      <c r="W15" s="14">
        <f t="shared" si="100"/>
        <v>1681030</v>
      </c>
      <c r="X15" s="14">
        <f t="shared" si="100"/>
        <v>1585368</v>
      </c>
      <c r="Y15" s="14">
        <f t="shared" si="100"/>
        <v>1491425</v>
      </c>
      <c r="Z15" s="14">
        <f t="shared" si="100"/>
        <v>1410139</v>
      </c>
      <c r="AA15" s="14">
        <f t="shared" ref="AA15:AB15" si="101">AA24+AA33</f>
        <v>1335553</v>
      </c>
      <c r="AB15" s="14">
        <f t="shared" si="101"/>
        <v>1244275</v>
      </c>
      <c r="AC15" s="14">
        <f t="shared" ref="AC15:AD15" si="102">AC24+AC33</f>
        <v>1181247</v>
      </c>
      <c r="AD15" s="14">
        <f t="shared" si="102"/>
        <v>1110191</v>
      </c>
      <c r="AE15" s="14">
        <f t="shared" ref="AE15:AF15" si="103">AE24+AE33</f>
        <v>1046333</v>
      </c>
      <c r="AF15" s="14">
        <f t="shared" si="103"/>
        <v>965630</v>
      </c>
      <c r="AG15" s="14">
        <f t="shared" ref="AG15:AH15" si="104">AG24+AG33</f>
        <v>898806</v>
      </c>
      <c r="AH15" s="14">
        <f t="shared" si="104"/>
        <v>823895</v>
      </c>
      <c r="AI15" s="14">
        <f t="shared" ref="AI15:AJ15" si="105">AI24+AI33</f>
        <v>755137</v>
      </c>
      <c r="AJ15" s="14">
        <f t="shared" si="105"/>
        <v>676241</v>
      </c>
      <c r="AK15" s="14">
        <f t="shared" ref="AK15:AL15" si="106">AK24+AK33</f>
        <v>639250</v>
      </c>
      <c r="AL15" s="14">
        <f t="shared" si="106"/>
        <v>576070</v>
      </c>
      <c r="AM15" s="14">
        <f t="shared" ref="AM15:AN15" si="107">AM24+AM33</f>
        <v>534947</v>
      </c>
      <c r="AN15" s="14">
        <f t="shared" si="107"/>
        <v>472892</v>
      </c>
      <c r="AO15" s="14">
        <f t="shared" ref="AO15" si="108">AO24+AO33</f>
        <v>422922</v>
      </c>
      <c r="AP15" s="14">
        <f t="shared" ref="AP15" si="109">AP24+AP33</f>
        <v>402880</v>
      </c>
      <c r="AQ15" s="14">
        <f t="shared" ref="AQ15:AR17" si="110">AQ24+AQ33</f>
        <v>330483</v>
      </c>
      <c r="AR15" s="14">
        <f t="shared" si="110"/>
        <v>281060</v>
      </c>
      <c r="AS15" s="14">
        <f t="shared" ref="AS15" si="111">AS24+AS33</f>
        <v>240741</v>
      </c>
      <c r="AT15" s="14">
        <f t="shared" ref="AT15" si="112">AT24+AT33</f>
        <v>222789</v>
      </c>
      <c r="AU15" s="14">
        <f t="shared" ref="AU15:AW15" si="113">AU24+AU33</f>
        <v>201782</v>
      </c>
      <c r="AV15" s="14">
        <f t="shared" si="113"/>
        <v>177144</v>
      </c>
      <c r="AW15" s="14">
        <f t="shared" si="113"/>
        <v>161779</v>
      </c>
      <c r="AX15" s="14">
        <f t="shared" ref="AX15:AY15" si="114">AX24+AX33</f>
        <v>147556</v>
      </c>
      <c r="AY15" s="14">
        <f t="shared" si="114"/>
        <v>134991</v>
      </c>
      <c r="AZ15" s="14">
        <f t="shared" ref="AZ15" si="115">AZ24+AZ33</f>
        <v>123189</v>
      </c>
      <c r="BA15" s="14">
        <f t="shared" ref="BA15" si="116">BA24+BA33</f>
        <v>108508</v>
      </c>
      <c r="BB15" s="14">
        <f t="shared" ref="BB15" si="117">BB24+BB33</f>
        <v>81635</v>
      </c>
      <c r="BC15" s="14">
        <f t="shared" ref="BC15:BD15" si="118">BC24+BC33</f>
        <v>75641</v>
      </c>
      <c r="BD15" s="14">
        <f t="shared" ref="BD15" si="119">BD24+BD33</f>
        <v>66268</v>
      </c>
    </row>
    <row r="16" spans="2:56" ht="15" customHeight="1">
      <c r="B16" s="57"/>
      <c r="C16" s="61"/>
      <c r="D16" s="62"/>
      <c r="E16" s="10"/>
      <c r="F16" s="11" t="s">
        <v>53</v>
      </c>
      <c r="G16" s="30">
        <f t="shared" ref="G16:M16" si="120">G25+G34</f>
        <v>395086</v>
      </c>
      <c r="H16" s="30">
        <f t="shared" si="120"/>
        <v>606978</v>
      </c>
      <c r="I16" s="30">
        <f t="shared" si="120"/>
        <v>764545</v>
      </c>
      <c r="J16" s="30">
        <f t="shared" si="120"/>
        <v>912008</v>
      </c>
      <c r="K16" s="30">
        <f t="shared" si="120"/>
        <v>1087703</v>
      </c>
      <c r="L16" s="30">
        <f t="shared" si="120"/>
        <v>1302017</v>
      </c>
      <c r="M16" s="30">
        <f t="shared" si="120"/>
        <v>1413570</v>
      </c>
      <c r="N16" s="30">
        <f>N25+N34</f>
        <v>1550614</v>
      </c>
      <c r="O16" s="1">
        <f t="shared" si="99"/>
        <v>1693180</v>
      </c>
      <c r="P16" s="1">
        <f t="shared" si="99"/>
        <v>1852371</v>
      </c>
      <c r="Q16" s="1">
        <f t="shared" si="99"/>
        <v>1991077</v>
      </c>
      <c r="R16" s="1">
        <f t="shared" si="99"/>
        <v>2084927</v>
      </c>
      <c r="S16" s="13">
        <f t="shared" ref="S16:Z16" si="121">S25+S34</f>
        <v>2170907</v>
      </c>
      <c r="T16" s="13">
        <f t="shared" si="121"/>
        <v>2296298</v>
      </c>
      <c r="U16" s="13">
        <f t="shared" si="121"/>
        <v>2362040</v>
      </c>
      <c r="V16" s="14">
        <f t="shared" si="121"/>
        <v>2433350</v>
      </c>
      <c r="W16" s="14">
        <f t="shared" si="121"/>
        <v>2510054</v>
      </c>
      <c r="X16" s="14">
        <f t="shared" si="121"/>
        <v>2626697</v>
      </c>
      <c r="Y16" s="14">
        <f t="shared" si="121"/>
        <v>2706957</v>
      </c>
      <c r="Z16" s="14">
        <f t="shared" si="121"/>
        <v>2793179</v>
      </c>
      <c r="AA16" s="14">
        <f t="shared" ref="AA16:AB16" si="122">AA25+AA34</f>
        <v>2868375</v>
      </c>
      <c r="AB16" s="14">
        <f t="shared" si="122"/>
        <v>2978289</v>
      </c>
      <c r="AC16" s="14">
        <f t="shared" ref="AC16:AD16" si="123">AC25+AC34</f>
        <v>3038616</v>
      </c>
      <c r="AD16" s="14">
        <f t="shared" si="123"/>
        <v>3105538</v>
      </c>
      <c r="AE16" s="14">
        <f t="shared" ref="AE16:AF16" si="124">AE25+AE34</f>
        <v>3170839</v>
      </c>
      <c r="AF16" s="14">
        <f t="shared" si="124"/>
        <v>3345750</v>
      </c>
      <c r="AG16" s="14">
        <f t="shared" ref="AG16:AH16" si="125">AG25+AG34</f>
        <v>3433830</v>
      </c>
      <c r="AH16" s="14">
        <f t="shared" si="125"/>
        <v>3552914</v>
      </c>
      <c r="AI16" s="14">
        <f t="shared" ref="AI16:AJ16" si="126">AI25+AI34</f>
        <v>3740683</v>
      </c>
      <c r="AJ16" s="14">
        <f t="shared" si="126"/>
        <v>3903810</v>
      </c>
      <c r="AK16" s="14">
        <f t="shared" ref="AK16:AL16" si="127">AK25+AK34</f>
        <v>4009998</v>
      </c>
      <c r="AL16" s="14">
        <f t="shared" si="127"/>
        <v>4270888</v>
      </c>
      <c r="AM16" s="14">
        <f t="shared" ref="AM16:AN16" si="128">AM25+AM34</f>
        <v>4460627</v>
      </c>
      <c r="AN16" s="14">
        <f t="shared" si="128"/>
        <v>4582675</v>
      </c>
      <c r="AO16" s="14">
        <f t="shared" ref="AO16" si="129">AO25+AO34</f>
        <v>4738912</v>
      </c>
      <c r="AP16" s="14">
        <f t="shared" ref="AP16" si="130">AP25+AP34</f>
        <v>4897507</v>
      </c>
      <c r="AQ16" s="14">
        <f t="shared" si="110"/>
        <v>4995316</v>
      </c>
      <c r="AR16" s="14">
        <f t="shared" si="110"/>
        <v>5096365</v>
      </c>
      <c r="AS16" s="14">
        <f t="shared" ref="AS16" si="131">AS25+AS34</f>
        <v>5329884</v>
      </c>
      <c r="AT16" s="14">
        <f t="shared" ref="AT16" si="132">AT25+AT34</f>
        <v>5469225</v>
      </c>
      <c r="AU16" s="14">
        <f t="shared" ref="AU16:AW16" si="133">AU25+AU34</f>
        <v>5580175</v>
      </c>
      <c r="AV16" s="14">
        <f t="shared" si="133"/>
        <v>5609802</v>
      </c>
      <c r="AW16" s="14">
        <f t="shared" si="133"/>
        <v>5704207</v>
      </c>
      <c r="AX16" s="14">
        <f t="shared" ref="AX16:AY16" si="134">AX25+AX34</f>
        <v>5719267</v>
      </c>
      <c r="AY16" s="14">
        <f t="shared" si="134"/>
        <v>5878176</v>
      </c>
      <c r="AZ16" s="14">
        <f t="shared" ref="AZ16" si="135">AZ25+AZ34</f>
        <v>5910008</v>
      </c>
      <c r="BA16" s="14">
        <f t="shared" ref="BA16" si="136">BA25+BA34</f>
        <v>6010280</v>
      </c>
      <c r="BB16" s="14">
        <f t="shared" ref="BB16" si="137">BB25+BB34</f>
        <v>6101880</v>
      </c>
      <c r="BC16" s="14">
        <f t="shared" ref="BC16:BD16" si="138">BC25+BC34</f>
        <v>6140568</v>
      </c>
      <c r="BD16" s="14">
        <f t="shared" ref="BD16" si="139">BD25+BD34</f>
        <v>6120735</v>
      </c>
    </row>
    <row r="17" spans="2:56" ht="15" customHeight="1">
      <c r="B17" s="57"/>
      <c r="C17" s="61"/>
      <c r="D17" s="62"/>
      <c r="E17" s="10"/>
      <c r="F17" s="11" t="s">
        <v>54</v>
      </c>
      <c r="G17" s="30"/>
      <c r="H17" s="30"/>
      <c r="I17" s="30"/>
      <c r="J17" s="30"/>
      <c r="K17" s="30"/>
      <c r="L17" s="30"/>
      <c r="M17" s="30"/>
      <c r="N17" s="30">
        <f>N26+N35</f>
        <v>0</v>
      </c>
      <c r="O17" s="30">
        <f t="shared" ref="O17:AJ17" si="140">O26+O35</f>
        <v>0</v>
      </c>
      <c r="P17" s="30">
        <f t="shared" si="140"/>
        <v>0</v>
      </c>
      <c r="Q17" s="30">
        <f t="shared" si="140"/>
        <v>0</v>
      </c>
      <c r="R17" s="30">
        <f t="shared" si="140"/>
        <v>0</v>
      </c>
      <c r="S17" s="30">
        <f t="shared" si="140"/>
        <v>0</v>
      </c>
      <c r="T17" s="30">
        <f t="shared" si="140"/>
        <v>0</v>
      </c>
      <c r="U17" s="30">
        <f t="shared" si="140"/>
        <v>0</v>
      </c>
      <c r="V17" s="30">
        <f t="shared" si="140"/>
        <v>0</v>
      </c>
      <c r="W17" s="30">
        <f t="shared" si="140"/>
        <v>0</v>
      </c>
      <c r="X17" s="30">
        <f t="shared" si="140"/>
        <v>0</v>
      </c>
      <c r="Y17" s="30">
        <f t="shared" si="140"/>
        <v>0</v>
      </c>
      <c r="Z17" s="30">
        <f t="shared" si="140"/>
        <v>0</v>
      </c>
      <c r="AA17" s="30">
        <f t="shared" si="140"/>
        <v>0</v>
      </c>
      <c r="AB17" s="30">
        <f t="shared" si="140"/>
        <v>0</v>
      </c>
      <c r="AC17" s="30">
        <f t="shared" si="140"/>
        <v>0</v>
      </c>
      <c r="AD17" s="30">
        <f t="shared" si="140"/>
        <v>0</v>
      </c>
      <c r="AE17" s="30">
        <f t="shared" si="140"/>
        <v>0</v>
      </c>
      <c r="AF17" s="30">
        <f t="shared" si="140"/>
        <v>0</v>
      </c>
      <c r="AG17" s="30">
        <f t="shared" si="140"/>
        <v>0</v>
      </c>
      <c r="AH17" s="30">
        <f t="shared" si="140"/>
        <v>0</v>
      </c>
      <c r="AI17" s="30">
        <f t="shared" si="140"/>
        <v>0</v>
      </c>
      <c r="AJ17" s="30">
        <f t="shared" si="140"/>
        <v>635</v>
      </c>
      <c r="AK17" s="30">
        <f t="shared" ref="AK17:AL17" si="141">AK26+AK35</f>
        <v>7773</v>
      </c>
      <c r="AL17" s="30">
        <f t="shared" si="141"/>
        <v>21401</v>
      </c>
      <c r="AM17" s="30">
        <f t="shared" ref="AM17:AN17" si="142">AM26+AM35</f>
        <v>131581</v>
      </c>
      <c r="AN17" s="30">
        <f t="shared" si="142"/>
        <v>354135</v>
      </c>
      <c r="AO17" s="30">
        <f t="shared" ref="AO17" si="143">AO26+AO35</f>
        <v>550816</v>
      </c>
      <c r="AP17" s="30">
        <f t="shared" ref="AP17" si="144">AP26+AP35</f>
        <v>670399</v>
      </c>
      <c r="AQ17" s="14">
        <f t="shared" si="110"/>
        <v>920043</v>
      </c>
      <c r="AR17" s="14">
        <f t="shared" si="110"/>
        <v>1161548</v>
      </c>
      <c r="AS17" s="14">
        <f t="shared" ref="AS17" si="145">AS26+AS35</f>
        <v>1335696</v>
      </c>
      <c r="AT17" s="14">
        <f t="shared" ref="AT17:AY17" si="146">AT26+AT35</f>
        <v>1499765</v>
      </c>
      <c r="AU17" s="14">
        <f t="shared" si="146"/>
        <v>1666915</v>
      </c>
      <c r="AV17" s="14">
        <f t="shared" si="146"/>
        <v>1857217</v>
      </c>
      <c r="AW17" s="14">
        <f t="shared" si="146"/>
        <v>2011506</v>
      </c>
      <c r="AX17" s="14">
        <f t="shared" si="146"/>
        <v>2174995</v>
      </c>
      <c r="AY17" s="14">
        <f t="shared" si="146"/>
        <v>2352707</v>
      </c>
      <c r="AZ17" s="14">
        <f t="shared" ref="AZ17" si="147">AZ26+AZ35</f>
        <v>2532613</v>
      </c>
      <c r="BA17" s="14">
        <f t="shared" ref="BA17" si="148">BA26+BA35</f>
        <v>2682082</v>
      </c>
      <c r="BB17" s="14">
        <f t="shared" ref="BB17" si="149">BB26+BB35</f>
        <v>2807627</v>
      </c>
      <c r="BC17" s="14">
        <f t="shared" ref="BC17:BD17" si="150">BC26+BC35</f>
        <v>2933551</v>
      </c>
      <c r="BD17" s="14">
        <f t="shared" ref="BD17" si="151">BD26+BD35</f>
        <v>3067131</v>
      </c>
    </row>
    <row r="18" spans="2:56" ht="18.600000000000001" customHeight="1">
      <c r="B18" s="57"/>
      <c r="C18" s="61"/>
      <c r="D18" s="62"/>
      <c r="E18" s="17" t="s">
        <v>55</v>
      </c>
      <c r="F18" s="18"/>
      <c r="G18" s="31">
        <v>6.0000000000000001E-3</v>
      </c>
      <c r="H18" s="31">
        <f t="shared" ref="H18" si="152">(H14-G14)/G14</f>
        <v>1.89692478091548E-2</v>
      </c>
      <c r="I18" s="31">
        <f t="shared" ref="I18" si="153">(I14-H14)/H14</f>
        <v>6.6303719778274522E-3</v>
      </c>
      <c r="J18" s="31">
        <f t="shared" ref="J18" si="154">(J14-I14)/I14</f>
        <v>4.9300550688334693E-3</v>
      </c>
      <c r="K18" s="31">
        <f t="shared" ref="K18" si="155">(K14-J14)/J14</f>
        <v>6.0349202009045725E-3</v>
      </c>
      <c r="L18" s="2">
        <f t="shared" ref="L18" si="156">(L14-K14)/K14</f>
        <v>1.5138798617434354E-2</v>
      </c>
      <c r="M18" s="2">
        <f t="shared" ref="M18" si="157">(M14-L14)/L14</f>
        <v>3.8332973175692919E-3</v>
      </c>
      <c r="N18" s="2">
        <f t="shared" ref="N18" si="158">(N14-M14)/M14</f>
        <v>6.3479497588208632E-3</v>
      </c>
      <c r="O18" s="2">
        <f t="shared" ref="O18:P18" si="159">(O14-N14)/N14</f>
        <v>8.6366145007176712E-3</v>
      </c>
      <c r="P18" s="2">
        <f t="shared" si="159"/>
        <v>1.1698835799766123E-2</v>
      </c>
      <c r="Q18" s="2">
        <f t="shared" ref="Q18" si="160">(Q14-P14)/P14</f>
        <v>2.7171315961816676E-3</v>
      </c>
      <c r="R18" s="2">
        <f t="shared" ref="R18" si="161">(R14-Q14)/Q14</f>
        <v>4.1380180101522352E-3</v>
      </c>
      <c r="S18" s="2">
        <f t="shared" ref="S18" si="162">(S14-R14)/R14</f>
        <v>3.3357550626864001E-3</v>
      </c>
      <c r="T18" s="2">
        <f t="shared" ref="T18" si="163">(T14-S14)/S14</f>
        <v>8.4441815718098463E-3</v>
      </c>
      <c r="U18" s="2">
        <f t="shared" ref="U18" si="164">(U14-T14)/T14</f>
        <v>4.6476865048323288E-4</v>
      </c>
      <c r="V18" s="2">
        <f t="shared" ref="V18" si="165">(V14-U14)/U14</f>
        <v>9.6298657545176381E-4</v>
      </c>
      <c r="W18" s="2">
        <f t="shared" ref="W18:AS18" si="166">(W14-V14)/V14</f>
        <v>-9.7254839143356498E-4</v>
      </c>
      <c r="X18" s="2">
        <f t="shared" si="166"/>
        <v>5.0061034329066181E-3</v>
      </c>
      <c r="Y18" s="2">
        <f t="shared" si="166"/>
        <v>-3.2485253670111926E-3</v>
      </c>
      <c r="Z18" s="2">
        <f t="shared" si="166"/>
        <v>1.175691016205767E-3</v>
      </c>
      <c r="AA18" s="2">
        <f t="shared" si="166"/>
        <v>1.4512344771440086E-4</v>
      </c>
      <c r="AB18" s="2">
        <f t="shared" si="166"/>
        <v>4.4329969495195921E-3</v>
      </c>
      <c r="AC18" s="2">
        <f t="shared" si="166"/>
        <v>-6.3965874762348187E-4</v>
      </c>
      <c r="AD18" s="2">
        <f t="shared" si="166"/>
        <v>-9.7965265697014334E-4</v>
      </c>
      <c r="AE18" s="2">
        <f t="shared" si="166"/>
        <v>3.4228955419098332E-4</v>
      </c>
      <c r="AF18" s="2">
        <f t="shared" si="166"/>
        <v>2.2339141016776171E-2</v>
      </c>
      <c r="AG18" s="2">
        <f t="shared" si="166"/>
        <v>4.9302079612560251E-3</v>
      </c>
      <c r="AH18" s="2">
        <f t="shared" si="166"/>
        <v>1.0195409907502038E-2</v>
      </c>
      <c r="AI18" s="2">
        <f t="shared" si="166"/>
        <v>2.7191271083567961E-2</v>
      </c>
      <c r="AJ18" s="2">
        <f t="shared" si="166"/>
        <v>1.8876645417298735E-2</v>
      </c>
      <c r="AK18" s="2">
        <f t="shared" si="166"/>
        <v>1.666453452605134E-2</v>
      </c>
      <c r="AL18" s="2">
        <f t="shared" si="166"/>
        <v>4.5380512563718306E-2</v>
      </c>
      <c r="AM18" s="2">
        <f t="shared" si="166"/>
        <v>5.315877485616817E-2</v>
      </c>
      <c r="AN18" s="2">
        <f t="shared" si="166"/>
        <v>5.5107949730406044E-2</v>
      </c>
      <c r="AO18" s="2">
        <f t="shared" si="166"/>
        <v>5.6000866591172677E-2</v>
      </c>
      <c r="AP18" s="2">
        <f t="shared" si="166"/>
        <v>4.5186734702808679E-2</v>
      </c>
      <c r="AQ18" s="2">
        <f t="shared" si="166"/>
        <v>4.6066966727663659E-2</v>
      </c>
      <c r="AR18" s="2">
        <f t="shared" si="166"/>
        <v>4.6932183042734672E-2</v>
      </c>
      <c r="AS18" s="2">
        <f t="shared" si="166"/>
        <v>5.6178240833843478E-2</v>
      </c>
      <c r="AT18" s="2">
        <f>(AT14-AS14)/AS14</f>
        <v>4.1332860143627845E-2</v>
      </c>
      <c r="AU18" s="2">
        <f>(AU14-AT14)/AT14</f>
        <v>3.5748178580014764E-2</v>
      </c>
      <c r="AV18" s="2">
        <f>(AV14-AU14)/AU14</f>
        <v>2.6217526626850347E-2</v>
      </c>
      <c r="AW18" s="2">
        <f t="shared" ref="AW18:BD18" si="167">(AW14-AU14)/AU14</f>
        <v>5.7541598244673822E-2</v>
      </c>
      <c r="AX18" s="2">
        <f t="shared" si="167"/>
        <v>5.20207379146677E-2</v>
      </c>
      <c r="AY18" s="2">
        <f t="shared" si="167"/>
        <v>6.1997143253208001E-2</v>
      </c>
      <c r="AZ18" s="2">
        <f t="shared" si="167"/>
        <v>6.5158400749681225E-2</v>
      </c>
      <c r="BA18" s="2">
        <f t="shared" si="167"/>
        <v>5.1996479985235253E-2</v>
      </c>
      <c r="BB18" s="2">
        <f t="shared" si="167"/>
        <v>4.9654615266974171E-2</v>
      </c>
      <c r="BC18" s="2">
        <f t="shared" si="167"/>
        <v>3.9642671690412426E-2</v>
      </c>
      <c r="BD18" s="2">
        <f t="shared" si="167"/>
        <v>2.9250121953362542E-2</v>
      </c>
    </row>
    <row r="19" spans="2:56" ht="15" customHeight="1">
      <c r="B19" s="57"/>
      <c r="C19" s="61"/>
      <c r="D19" s="62"/>
      <c r="E19" s="17" t="s">
        <v>56</v>
      </c>
      <c r="F19" s="18"/>
      <c r="G19" s="31">
        <v>4.2000000000000003E-2</v>
      </c>
      <c r="H19" s="31">
        <f>(H14-3701016)/3701016</f>
        <v>4.3273252533898798E-2</v>
      </c>
      <c r="I19" s="31">
        <f>(I14-3733650)/3733650</f>
        <v>4.1011342787888524E-2</v>
      </c>
      <c r="J19" s="31">
        <f>(J14-3766882)/3766882</f>
        <v>3.6914349852211988E-2</v>
      </c>
      <c r="K19" s="31">
        <f t="shared" ref="K19:R19" si="168">(K14-G14)/G14</f>
        <v>3.7002964406797997E-2</v>
      </c>
      <c r="L19" s="2">
        <f t="shared" si="168"/>
        <v>3.3104723929605812E-2</v>
      </c>
      <c r="M19" s="2">
        <f t="shared" si="168"/>
        <v>3.0234086280337514E-2</v>
      </c>
      <c r="N19" s="2">
        <f t="shared" si="168"/>
        <v>3.1687683406836878E-2</v>
      </c>
      <c r="O19" s="2">
        <f t="shared" si="168"/>
        <v>3.4355717996104346E-2</v>
      </c>
      <c r="P19" s="2">
        <f t="shared" si="168"/>
        <v>3.0850635523643304E-2</v>
      </c>
      <c r="Q19" s="2">
        <f t="shared" si="168"/>
        <v>2.9704429130294172E-2</v>
      </c>
      <c r="R19" s="2">
        <f t="shared" si="168"/>
        <v>2.7443206746699013E-2</v>
      </c>
      <c r="S19" s="2">
        <f>(S14-O14)/O14</f>
        <v>2.2043509827883185E-2</v>
      </c>
      <c r="T19" s="2">
        <f t="shared" ref="T19" si="169">(T14-P14)/P14</f>
        <v>1.8755576588554097E-2</v>
      </c>
      <c r="U19" s="2">
        <f t="shared" ref="U19" si="170">(U14-Q14)/Q14</f>
        <v>1.6467187132418033E-2</v>
      </c>
      <c r="V19" s="2">
        <f t="shared" ref="V19" si="171">(V14-R14)/R14</f>
        <v>1.3253171515439009E-2</v>
      </c>
      <c r="W19" s="2">
        <f t="shared" ref="W19:AS19" si="172">(W14-S14)/S14</f>
        <v>8.9022828755088643E-3</v>
      </c>
      <c r="X19" s="2">
        <f t="shared" si="172"/>
        <v>5.4626429366503859E-3</v>
      </c>
      <c r="Y19" s="2">
        <f t="shared" si="172"/>
        <v>1.7307989639066142E-3</v>
      </c>
      <c r="Z19" s="2">
        <f t="shared" si="172"/>
        <v>1.9436665646444333E-3</v>
      </c>
      <c r="AA19" s="2">
        <f t="shared" si="172"/>
        <v>3.0646009481079357E-3</v>
      </c>
      <c r="AB19" s="2">
        <f t="shared" si="172"/>
        <v>2.4926016098991825E-3</v>
      </c>
      <c r="AC19" s="2">
        <f t="shared" si="172"/>
        <v>5.1164948782650077E-3</v>
      </c>
      <c r="AD19" s="2">
        <f t="shared" si="172"/>
        <v>2.9526673927597197E-3</v>
      </c>
      <c r="AE19" s="2">
        <f t="shared" si="172"/>
        <v>3.1503869714229167E-3</v>
      </c>
      <c r="AF19" s="2">
        <f t="shared" si="172"/>
        <v>2.1033665801157779E-2</v>
      </c>
      <c r="AG19" s="2">
        <f t="shared" si="172"/>
        <v>2.6724327306360419E-2</v>
      </c>
      <c r="AH19" s="2">
        <f t="shared" si="172"/>
        <v>3.8209287171922103E-2</v>
      </c>
      <c r="AI19" s="2">
        <f t="shared" si="172"/>
        <v>6.6074611137511105E-2</v>
      </c>
      <c r="AJ19" s="2">
        <f t="shared" si="172"/>
        <v>6.2463990648005972E-2</v>
      </c>
      <c r="AK19" s="2">
        <f t="shared" si="172"/>
        <v>7.4870125254002412E-2</v>
      </c>
      <c r="AL19" s="2">
        <f t="shared" si="172"/>
        <v>0.11230784802352582</v>
      </c>
      <c r="AM19" s="2">
        <f t="shared" si="172"/>
        <v>0.1404271078468444</v>
      </c>
      <c r="AN19" s="2">
        <f t="shared" si="172"/>
        <v>0.18098075266455724</v>
      </c>
      <c r="AO19" s="2">
        <f t="shared" si="172"/>
        <v>0.22667473477143435</v>
      </c>
      <c r="AP19" s="2">
        <f t="shared" si="172"/>
        <v>0.22644735115056222</v>
      </c>
      <c r="AQ19" s="2">
        <f t="shared" si="172"/>
        <v>0.21818864457969381</v>
      </c>
      <c r="AR19" s="2">
        <f t="shared" si="172"/>
        <v>0.20874920651821488</v>
      </c>
      <c r="AS19" s="2">
        <f t="shared" si="172"/>
        <v>0.20895223757800671</v>
      </c>
      <c r="AT19" s="2">
        <f>(AT14-AP14)/AP14</f>
        <v>0.20449451713727473</v>
      </c>
      <c r="AU19" s="2">
        <f>(AU14-AQ14)/AQ14</f>
        <v>0.19261294153774622</v>
      </c>
      <c r="AV19" s="2">
        <f>(AV14-AR14)/AR14</f>
        <v>0.16901583780816956</v>
      </c>
      <c r="AW19" s="2">
        <f t="shared" ref="AW19:BD19" si="173">(AW14-AR14)/AR14</f>
        <v>0.20469865833671436</v>
      </c>
      <c r="AX19" s="2">
        <f t="shared" si="173"/>
        <v>0.1644141649367297</v>
      </c>
      <c r="AY19" s="2">
        <f t="shared" si="173"/>
        <v>0.16325515564368706</v>
      </c>
      <c r="AZ19" s="2">
        <f t="shared" si="173"/>
        <v>0.14994726718354134</v>
      </c>
      <c r="BA19" s="2">
        <f t="shared" si="173"/>
        <v>0.1513189867876967</v>
      </c>
      <c r="BB19" s="2">
        <f t="shared" si="173"/>
        <v>0.14137113690499464</v>
      </c>
      <c r="BC19" s="2">
        <f t="shared" si="173"/>
        <v>0.1377725782901329</v>
      </c>
      <c r="BD19" s="2">
        <f t="shared" si="173"/>
        <v>0.10617659314496011</v>
      </c>
    </row>
    <row r="20" spans="2:56" ht="15" customHeight="1">
      <c r="B20" s="57"/>
      <c r="C20" s="61"/>
      <c r="D20" s="62"/>
      <c r="E20" s="68" t="s">
        <v>57</v>
      </c>
      <c r="F20" s="19" t="s">
        <v>52</v>
      </c>
      <c r="G20" s="31">
        <f t="shared" ref="G20:N20" si="174">G15/G14</f>
        <v>0.89573616805887957</v>
      </c>
      <c r="H20" s="31">
        <f t="shared" si="174"/>
        <v>0.84279950305231233</v>
      </c>
      <c r="I20" s="31">
        <f t="shared" si="174"/>
        <v>0.80329563967220097</v>
      </c>
      <c r="J20" s="31">
        <f t="shared" si="174"/>
        <v>0.7665070633553972</v>
      </c>
      <c r="K20" s="31">
        <f t="shared" si="174"/>
        <v>0.72319599461102746</v>
      </c>
      <c r="L20" s="2">
        <f t="shared" si="174"/>
        <v>0.67359765394482918</v>
      </c>
      <c r="M20" s="2">
        <f t="shared" si="174"/>
        <v>0.64698566660464973</v>
      </c>
      <c r="N20" s="2">
        <f t="shared" si="174"/>
        <v>0.61520399513214863</v>
      </c>
      <c r="O20" s="20">
        <f t="shared" ref="O20:R20" si="175">O15/O14</f>
        <v>0.58342303260887485</v>
      </c>
      <c r="P20" s="20">
        <f t="shared" si="175"/>
        <v>0.54952691560452593</v>
      </c>
      <c r="Q20" s="21">
        <f t="shared" si="175"/>
        <v>0.51710746186848655</v>
      </c>
      <c r="R20" s="21">
        <f t="shared" si="175"/>
        <v>0.49642996194471306</v>
      </c>
      <c r="S20" s="21">
        <f t="shared" ref="S20:Z20" si="176">S15/S14</f>
        <v>0.47740655443545815</v>
      </c>
      <c r="T20" s="21">
        <f t="shared" si="176"/>
        <v>0.451850373617182</v>
      </c>
      <c r="U20" s="21">
        <f t="shared" si="176"/>
        <v>0.43641902609512284</v>
      </c>
      <c r="V20" s="21">
        <f t="shared" si="176"/>
        <v>0.41996308130027815</v>
      </c>
      <c r="W20" s="21">
        <f t="shared" si="176"/>
        <v>0.40109670910914696</v>
      </c>
      <c r="X20" s="21">
        <f t="shared" si="176"/>
        <v>0.37638735394634221</v>
      </c>
      <c r="Y20" s="21">
        <f t="shared" si="176"/>
        <v>0.35523804170273215</v>
      </c>
      <c r="Z20" s="21">
        <f t="shared" si="176"/>
        <v>0.33548234989596315</v>
      </c>
      <c r="AA20" s="21">
        <f t="shared" ref="AA20:AB20" si="177">AA15/AA14</f>
        <v>0.31769169215076948</v>
      </c>
      <c r="AB20" s="21">
        <f t="shared" si="177"/>
        <v>0.29467285753395328</v>
      </c>
      <c r="AC20" s="21">
        <f t="shared" ref="AC20:AF20" si="178">AC15/AC14</f>
        <v>0.27992543833769012</v>
      </c>
      <c r="AD20" s="21">
        <f t="shared" si="178"/>
        <v>0.2633449635875551</v>
      </c>
      <c r="AE20" s="21">
        <f t="shared" si="178"/>
        <v>0.2481124791685044</v>
      </c>
      <c r="AF20" s="21">
        <f t="shared" si="178"/>
        <v>0.22397237079542978</v>
      </c>
      <c r="AG20" s="21">
        <f t="shared" ref="AG20:AH20" si="179">AG15/AG14</f>
        <v>0.20745015274765755</v>
      </c>
      <c r="AH20" s="21">
        <f t="shared" si="179"/>
        <v>0.18824102216934757</v>
      </c>
      <c r="AI20" s="21">
        <f t="shared" ref="AI20:AJ20" si="180">AI15/AI14</f>
        <v>0.16796424234066309</v>
      </c>
      <c r="AJ20" s="21">
        <f t="shared" si="180"/>
        <v>0.14762876128160718</v>
      </c>
      <c r="AK20" s="21">
        <f t="shared" ref="AK20:AL20" si="181">AK15/AK14</f>
        <v>0.13726586158834156</v>
      </c>
      <c r="AL20" s="21">
        <f t="shared" si="181"/>
        <v>0.11832940011202954</v>
      </c>
      <c r="AM20" s="21">
        <f t="shared" ref="AM20:AN20" si="182">AM15/AM14</f>
        <v>0.10433603041062733</v>
      </c>
      <c r="AN20" s="21">
        <f t="shared" si="182"/>
        <v>8.7415536012889428E-2</v>
      </c>
      <c r="AO20" s="21">
        <f t="shared" ref="AO20:AR20" si="183">AO15/AO14</f>
        <v>7.4032541815094569E-2</v>
      </c>
      <c r="AP20" s="21">
        <f t="shared" ref="AP20:AQ20" si="184">AP15/AP14</f>
        <v>6.7475203432177944E-2</v>
      </c>
      <c r="AQ20" s="21">
        <f t="shared" si="184"/>
        <v>5.2912481615769336E-2</v>
      </c>
      <c r="AR20" s="21">
        <f t="shared" si="183"/>
        <v>4.2982284832801726E-2</v>
      </c>
      <c r="AS20" s="21">
        <f t="shared" ref="AS20" si="185">AS15/AS14</f>
        <v>3.4858066979510507E-2</v>
      </c>
      <c r="AT20" s="21">
        <f t="shared" ref="AT20" si="186">AT15/AT14</f>
        <v>3.0978287847832922E-2</v>
      </c>
      <c r="AU20" s="21">
        <f t="shared" ref="AU20:AW20" si="187">AU15/AU14</f>
        <v>2.7088933733859302E-2</v>
      </c>
      <c r="AV20" s="21">
        <f t="shared" si="187"/>
        <v>2.3173760161838516E-2</v>
      </c>
      <c r="AW20" s="21">
        <f t="shared" si="187"/>
        <v>2.0536866302117474E-2</v>
      </c>
      <c r="AX20" s="21">
        <f t="shared" ref="AX20:AY20" si="188">AX15/AX14</f>
        <v>1.8348587346791484E-2</v>
      </c>
      <c r="AY20" s="21">
        <f t="shared" si="188"/>
        <v>1.613591120306139E-2</v>
      </c>
      <c r="AZ20" s="21">
        <f t="shared" ref="AZ20" si="189">AZ15/AZ14</f>
        <v>1.4381477058211658E-2</v>
      </c>
      <c r="BA20" s="21">
        <f t="shared" ref="BA20" si="190">BA15/BA14</f>
        <v>1.2329235632386344E-2</v>
      </c>
      <c r="BB20" s="21">
        <f t="shared" ref="BB20" si="191">BB15/BB14</f>
        <v>9.0794917931448522E-3</v>
      </c>
      <c r="BC20" s="21">
        <f t="shared" ref="BC20:BD20" si="192">BC15/BC14</f>
        <v>8.2669927954394425E-3</v>
      </c>
      <c r="BD20" s="21">
        <f t="shared" ref="BD20" si="193">BD15/BD14</f>
        <v>7.1609077629522112E-3</v>
      </c>
    </row>
    <row r="21" spans="2:56" ht="15" customHeight="1">
      <c r="B21" s="57"/>
      <c r="C21" s="61"/>
      <c r="D21" s="62"/>
      <c r="E21" s="69"/>
      <c r="F21" s="22" t="s">
        <v>53</v>
      </c>
      <c r="G21" s="32">
        <f t="shared" ref="G21:N22" si="194">G16/G14</f>
        <v>0.10426383194112038</v>
      </c>
      <c r="H21" s="32">
        <f t="shared" si="194"/>
        <v>0.15720049694768762</v>
      </c>
      <c r="I21" s="32">
        <f t="shared" si="194"/>
        <v>0.196704360327799</v>
      </c>
      <c r="J21" s="32">
        <f t="shared" si="194"/>
        <v>0.2334929366446028</v>
      </c>
      <c r="K21" s="32">
        <f t="shared" si="194"/>
        <v>0.27680400538897254</v>
      </c>
      <c r="L21" s="33">
        <f t="shared" si="194"/>
        <v>0.32640234605517082</v>
      </c>
      <c r="M21" s="33">
        <f t="shared" si="194"/>
        <v>0.35301433339535021</v>
      </c>
      <c r="N21" s="33">
        <f t="shared" si="194"/>
        <v>0.38479600486785132</v>
      </c>
      <c r="O21" s="23">
        <f t="shared" ref="O21:R21" si="195">O16/O14</f>
        <v>0.41657696739112515</v>
      </c>
      <c r="P21" s="23">
        <f t="shared" si="195"/>
        <v>0.45047308439547407</v>
      </c>
      <c r="Q21" s="24">
        <f t="shared" si="195"/>
        <v>0.48289253813151339</v>
      </c>
      <c r="R21" s="24">
        <f t="shared" si="195"/>
        <v>0.50357003805528688</v>
      </c>
      <c r="S21" s="24">
        <f t="shared" ref="S21:Z21" si="196">S16/S14</f>
        <v>0.5225934455645419</v>
      </c>
      <c r="T21" s="24">
        <f t="shared" si="196"/>
        <v>0.54814962638281806</v>
      </c>
      <c r="U21" s="24">
        <f t="shared" si="196"/>
        <v>0.56358097390487716</v>
      </c>
      <c r="V21" s="24">
        <f t="shared" si="196"/>
        <v>0.58003691869972185</v>
      </c>
      <c r="W21" s="24">
        <f t="shared" si="196"/>
        <v>0.59890329089085304</v>
      </c>
      <c r="X21" s="24">
        <f t="shared" si="196"/>
        <v>0.62361264605365774</v>
      </c>
      <c r="Y21" s="24">
        <f t="shared" si="196"/>
        <v>0.6447619582972679</v>
      </c>
      <c r="Z21" s="24">
        <f t="shared" si="196"/>
        <v>0.66451765010403685</v>
      </c>
      <c r="AA21" s="24">
        <f t="shared" ref="AA21:AB21" si="197">AA16/AA14</f>
        <v>0.68230830784923058</v>
      </c>
      <c r="AB21" s="24">
        <f t="shared" si="197"/>
        <v>0.70532714246604666</v>
      </c>
      <c r="AC21" s="24">
        <f t="shared" ref="AC21:AF21" si="198">AC16/AC14</f>
        <v>0.72007456166230988</v>
      </c>
      <c r="AD21" s="24">
        <f t="shared" si="198"/>
        <v>0.7366550364124449</v>
      </c>
      <c r="AE21" s="24">
        <f t="shared" si="198"/>
        <v>0.75188752083149557</v>
      </c>
      <c r="AF21" s="24">
        <f t="shared" si="198"/>
        <v>0.77602762920457025</v>
      </c>
      <c r="AG21" s="24">
        <f t="shared" ref="AG21:AH21" si="199">AG16/AG14</f>
        <v>0.79254984725234245</v>
      </c>
      <c r="AH21" s="24">
        <f t="shared" si="199"/>
        <v>0.81175897783065243</v>
      </c>
      <c r="AI21" s="24">
        <f t="shared" ref="AI21:AJ21" si="200">AI16/AI14</f>
        <v>0.83203575765933691</v>
      </c>
      <c r="AJ21" s="24">
        <f t="shared" si="200"/>
        <v>0.85223261319374433</v>
      </c>
      <c r="AK21" s="24">
        <f t="shared" ref="AK21:AL21" si="201">AK16/AK14</f>
        <v>0.86106504565901676</v>
      </c>
      <c r="AL21" s="24">
        <f t="shared" si="201"/>
        <v>0.87727466277651256</v>
      </c>
      <c r="AM21" s="24">
        <f t="shared" ref="AM21:AN21" si="202">AM16/AM14</f>
        <v>0.87000041933586947</v>
      </c>
      <c r="AN21" s="24">
        <f t="shared" si="202"/>
        <v>0.8471215235146039</v>
      </c>
      <c r="AO21" s="24">
        <f t="shared" ref="AO21:AR21" si="203">AO16/AO14</f>
        <v>0.82954705784530824</v>
      </c>
      <c r="AP21" s="24">
        <f t="shared" ref="AP21:AQ21" si="204">AP16/AP14</f>
        <v>0.82024493927600151</v>
      </c>
      <c r="AQ21" s="24">
        <f t="shared" si="204"/>
        <v>0.79978263939433625</v>
      </c>
      <c r="AR21" s="24">
        <f t="shared" si="203"/>
        <v>0.77938309272725248</v>
      </c>
      <c r="AS21" s="24">
        <f t="shared" ref="AS21" si="205">AS16/AS14</f>
        <v>0.77173997559626895</v>
      </c>
      <c r="AT21" s="24">
        <f t="shared" ref="AT21:AY21" si="206">AT16/AT14</f>
        <v>0.7604829069413841</v>
      </c>
      <c r="AU21" s="24">
        <f t="shared" si="206"/>
        <v>0.74913020387516394</v>
      </c>
      <c r="AV21" s="24">
        <f t="shared" si="206"/>
        <v>0.73386739660051725</v>
      </c>
      <c r="AW21" s="24">
        <f t="shared" si="206"/>
        <v>0.72411460398817284</v>
      </c>
      <c r="AX21" s="24">
        <f t="shared" si="206"/>
        <v>0.71119080287566816</v>
      </c>
      <c r="AY21" s="24">
        <f t="shared" si="206"/>
        <v>0.70263740524899132</v>
      </c>
      <c r="AZ21" s="24">
        <f t="shared" ref="AZ21" si="207">AZ16/AZ14</f>
        <v>0.68995319765439578</v>
      </c>
      <c r="BA21" s="24">
        <f t="shared" ref="BA21" si="208">BA16/BA14</f>
        <v>0.68291884779572931</v>
      </c>
      <c r="BB21" s="24">
        <f t="shared" ref="BB21" si="209">BB16/BB14</f>
        <v>0.67865461361860369</v>
      </c>
      <c r="BC21" s="24">
        <f t="shared" ref="BC21:BD21" si="210">BC16/BC14</f>
        <v>0.67111793096212358</v>
      </c>
      <c r="BD21" s="24">
        <f t="shared" ref="BD21" si="211">BD16/BD14</f>
        <v>0.66140548645610708</v>
      </c>
    </row>
    <row r="22" spans="2:56" ht="15" customHeight="1">
      <c r="B22" s="57"/>
      <c r="C22" s="63"/>
      <c r="D22" s="64"/>
      <c r="E22" s="70"/>
      <c r="F22" s="11" t="s">
        <v>54</v>
      </c>
      <c r="G22" s="26"/>
      <c r="H22" s="26"/>
      <c r="I22" s="26"/>
      <c r="J22" s="26"/>
      <c r="K22" s="26"/>
      <c r="L22" s="27"/>
      <c r="M22" s="27"/>
      <c r="N22" s="33">
        <f t="shared" si="194"/>
        <v>0</v>
      </c>
      <c r="O22" s="33">
        <f>O17/O14</f>
        <v>0</v>
      </c>
      <c r="P22" s="33">
        <f t="shared" ref="P22:AJ22" si="212">P17/P14</f>
        <v>0</v>
      </c>
      <c r="Q22" s="33">
        <f t="shared" si="212"/>
        <v>0</v>
      </c>
      <c r="R22" s="33">
        <f t="shared" si="212"/>
        <v>0</v>
      </c>
      <c r="S22" s="33">
        <f t="shared" si="212"/>
        <v>0</v>
      </c>
      <c r="T22" s="33">
        <f t="shared" si="212"/>
        <v>0</v>
      </c>
      <c r="U22" s="33">
        <f t="shared" si="212"/>
        <v>0</v>
      </c>
      <c r="V22" s="33">
        <f t="shared" si="212"/>
        <v>0</v>
      </c>
      <c r="W22" s="33">
        <f t="shared" si="212"/>
        <v>0</v>
      </c>
      <c r="X22" s="33">
        <f t="shared" si="212"/>
        <v>0</v>
      </c>
      <c r="Y22" s="33">
        <f t="shared" si="212"/>
        <v>0</v>
      </c>
      <c r="Z22" s="33">
        <f t="shared" si="212"/>
        <v>0</v>
      </c>
      <c r="AA22" s="33">
        <f t="shared" si="212"/>
        <v>0</v>
      </c>
      <c r="AB22" s="33">
        <f t="shared" si="212"/>
        <v>0</v>
      </c>
      <c r="AC22" s="33">
        <f t="shared" si="212"/>
        <v>0</v>
      </c>
      <c r="AD22" s="33">
        <f t="shared" si="212"/>
        <v>0</v>
      </c>
      <c r="AE22" s="33">
        <f t="shared" si="212"/>
        <v>0</v>
      </c>
      <c r="AF22" s="33">
        <f t="shared" si="212"/>
        <v>0</v>
      </c>
      <c r="AG22" s="33">
        <f t="shared" si="212"/>
        <v>0</v>
      </c>
      <c r="AH22" s="33">
        <f t="shared" si="212"/>
        <v>0</v>
      </c>
      <c r="AI22" s="33">
        <f t="shared" si="212"/>
        <v>0</v>
      </c>
      <c r="AJ22" s="34">
        <f t="shared" si="212"/>
        <v>1.386255246484915E-4</v>
      </c>
      <c r="AK22" s="34">
        <f t="shared" ref="AK22:AL22" si="213">AK17/AK14</f>
        <v>1.6690927526416565E-3</v>
      </c>
      <c r="AL22" s="34">
        <f t="shared" si="213"/>
        <v>4.3959371114578854E-3</v>
      </c>
      <c r="AM22" s="34">
        <f t="shared" ref="AM22:AN22" si="214">AM17/AM14</f>
        <v>2.566355025350316E-2</v>
      </c>
      <c r="AN22" s="33">
        <f t="shared" si="214"/>
        <v>6.5462940472506614E-2</v>
      </c>
      <c r="AO22" s="33">
        <f t="shared" ref="AO22:AR22" si="215">AO17/AO14</f>
        <v>9.6420400339597215E-2</v>
      </c>
      <c r="AP22" s="33">
        <f t="shared" ref="AP22:AQ22" si="216">AP17/AP14</f>
        <v>0.11227985729182054</v>
      </c>
      <c r="AQ22" s="33">
        <f t="shared" si="216"/>
        <v>0.14730487898989439</v>
      </c>
      <c r="AR22" s="33">
        <f t="shared" si="215"/>
        <v>0.17763462243994585</v>
      </c>
      <c r="AS22" s="33">
        <f t="shared" ref="AS22" si="217">AS17/AS14</f>
        <v>0.19340195742422051</v>
      </c>
      <c r="AT22" s="33">
        <f t="shared" ref="AT22" si="218">AT17/AT14</f>
        <v>0.20853880521078302</v>
      </c>
      <c r="AU22" s="33">
        <f t="shared" ref="AU22:AW22" si="219">AU17/AU14</f>
        <v>0.22378086239097678</v>
      </c>
      <c r="AV22" s="33">
        <f t="shared" si="219"/>
        <v>0.24295884323764419</v>
      </c>
      <c r="AW22" s="33">
        <f t="shared" si="219"/>
        <v>0.25534852970970962</v>
      </c>
      <c r="AX22" s="33">
        <f t="shared" ref="AX22:AY22" si="220">AX17/AX14</f>
        <v>0.27046060977754033</v>
      </c>
      <c r="AY22" s="33">
        <f t="shared" si="220"/>
        <v>0.28122668354794728</v>
      </c>
      <c r="AZ22" s="33">
        <f t="shared" ref="AZ22" si="221">AZ17/AZ14</f>
        <v>0.29566532528739253</v>
      </c>
      <c r="BA22" s="33">
        <f t="shared" ref="BA22" si="222">BA17/BA14</f>
        <v>0.30475191657188438</v>
      </c>
      <c r="BB22" s="33">
        <f t="shared" ref="BB22" si="223">BB17/BB14</f>
        <v>0.31226589458825144</v>
      </c>
      <c r="BC22" s="33">
        <f t="shared" ref="BC22:BD22" si="224">BC17/BC14</f>
        <v>0.32061507624243696</v>
      </c>
      <c r="BD22" s="33">
        <f t="shared" ref="BD22" si="225">BD17/BD14</f>
        <v>0.33143360578094072</v>
      </c>
    </row>
    <row r="23" spans="2:56" ht="15" customHeight="1">
      <c r="B23" s="57"/>
      <c r="C23" s="59" t="s">
        <v>59</v>
      </c>
      <c r="D23" s="60"/>
      <c r="E23" s="7" t="s">
        <v>51</v>
      </c>
      <c r="F23" s="8"/>
      <c r="G23" s="9">
        <v>1950981</v>
      </c>
      <c r="H23" s="9">
        <v>1991241</v>
      </c>
      <c r="I23" s="9">
        <v>2007596</v>
      </c>
      <c r="J23" s="9">
        <v>2019862</v>
      </c>
      <c r="K23" s="9">
        <v>2033268</v>
      </c>
      <c r="L23" s="9">
        <v>2064923</v>
      </c>
      <c r="M23" s="9">
        <v>2073452</v>
      </c>
      <c r="N23" s="9">
        <f>SUM(N24:N26)</f>
        <v>2088368</v>
      </c>
      <c r="O23" s="9">
        <f t="shared" ref="O23:AJ23" si="226">SUM(O24:O26)</f>
        <v>2101425</v>
      </c>
      <c r="P23" s="9">
        <f t="shared" si="226"/>
        <v>2129426</v>
      </c>
      <c r="Q23" s="9">
        <f t="shared" si="226"/>
        <v>2136774</v>
      </c>
      <c r="R23" s="9">
        <f t="shared" si="226"/>
        <v>2146498</v>
      </c>
      <c r="S23" s="9">
        <f t="shared" si="226"/>
        <v>2154454</v>
      </c>
      <c r="T23" s="9">
        <f t="shared" si="226"/>
        <v>2171455</v>
      </c>
      <c r="U23" s="9">
        <f t="shared" si="226"/>
        <v>2171014</v>
      </c>
      <c r="V23" s="9">
        <f t="shared" si="226"/>
        <v>2172868</v>
      </c>
      <c r="W23" s="9">
        <f t="shared" si="226"/>
        <v>2169422</v>
      </c>
      <c r="X23" s="9">
        <f t="shared" si="226"/>
        <v>2177687</v>
      </c>
      <c r="Y23" s="9">
        <f t="shared" si="226"/>
        <v>2168193</v>
      </c>
      <c r="Z23" s="9">
        <f t="shared" si="226"/>
        <v>2167506</v>
      </c>
      <c r="AA23" s="9">
        <f t="shared" si="226"/>
        <v>2164593</v>
      </c>
      <c r="AB23" s="9">
        <f t="shared" si="226"/>
        <v>2171692</v>
      </c>
      <c r="AC23" s="9">
        <f t="shared" si="226"/>
        <v>2165756</v>
      </c>
      <c r="AD23" s="9">
        <f t="shared" si="226"/>
        <v>2165312</v>
      </c>
      <c r="AE23" s="9">
        <f t="shared" si="226"/>
        <v>2158332</v>
      </c>
      <c r="AF23" s="9">
        <f t="shared" si="226"/>
        <v>2160677</v>
      </c>
      <c r="AG23" s="9">
        <f t="shared" si="226"/>
        <v>2150539</v>
      </c>
      <c r="AH23" s="9">
        <f t="shared" si="226"/>
        <v>2142385</v>
      </c>
      <c r="AI23" s="9">
        <f t="shared" si="226"/>
        <v>2128216</v>
      </c>
      <c r="AJ23" s="9">
        <f t="shared" si="226"/>
        <v>2125164</v>
      </c>
      <c r="AK23" s="9">
        <f t="shared" ref="AK23:AL23" si="227">SUM(AK24:AK26)</f>
        <v>2125178</v>
      </c>
      <c r="AL23" s="9">
        <f t="shared" si="227"/>
        <v>2125952</v>
      </c>
      <c r="AM23" s="9">
        <f t="shared" ref="AM23:AN23" si="228">SUM(AM24:AM26)</f>
        <v>2150083</v>
      </c>
      <c r="AN23" s="9">
        <f t="shared" si="228"/>
        <v>2163417</v>
      </c>
      <c r="AO23" s="9">
        <f t="shared" ref="AO23" si="229">SUM(AO24:AO26)</f>
        <v>2163787</v>
      </c>
      <c r="AP23" s="9">
        <f t="shared" ref="AP23" si="230">SUM(AP24:AP26)</f>
        <v>2173503</v>
      </c>
      <c r="AQ23" s="9">
        <f t="shared" ref="AQ23:AW23" si="231">SUM(AQ24:AQ26)</f>
        <v>2171784</v>
      </c>
      <c r="AR23" s="9">
        <f t="shared" si="231"/>
        <v>2186045</v>
      </c>
      <c r="AS23" s="9">
        <f t="shared" si="231"/>
        <v>2175237</v>
      </c>
      <c r="AT23" s="9">
        <f t="shared" si="231"/>
        <v>2166370</v>
      </c>
      <c r="AU23" s="9">
        <f t="shared" si="231"/>
        <v>2176830</v>
      </c>
      <c r="AV23" s="9">
        <f t="shared" si="231"/>
        <v>2182578</v>
      </c>
      <c r="AW23" s="9">
        <f t="shared" si="231"/>
        <v>2181172</v>
      </c>
      <c r="AX23" s="9">
        <f t="shared" ref="AX23:AY23" si="232">SUM(AX24:AX26)</f>
        <v>2182005</v>
      </c>
      <c r="AY23" s="9">
        <f t="shared" si="232"/>
        <v>2184948</v>
      </c>
      <c r="AZ23" s="9">
        <f t="shared" ref="AZ23" si="233">SUM(AZ24:AZ26)</f>
        <v>2194498</v>
      </c>
      <c r="BA23" s="9">
        <f t="shared" ref="BA23" si="234">SUM(BA24:BA26)</f>
        <v>2192993</v>
      </c>
      <c r="BB23" s="9">
        <f t="shared" ref="BB23" si="235">SUM(BB24:BB26)</f>
        <v>2195203</v>
      </c>
      <c r="BC23" s="9">
        <f t="shared" ref="BC23:BD23" si="236">SUM(BC24:BC26)</f>
        <v>2197685</v>
      </c>
      <c r="BD23" s="9">
        <f t="shared" ref="BD23" si="237">SUM(BD24:BD26)</f>
        <v>2204383</v>
      </c>
    </row>
    <row r="24" spans="2:56" ht="15" customHeight="1">
      <c r="B24" s="57"/>
      <c r="C24" s="61"/>
      <c r="D24" s="62"/>
      <c r="E24" s="10"/>
      <c r="F24" s="35" t="s">
        <v>52</v>
      </c>
      <c r="G24" s="1">
        <v>1732930</v>
      </c>
      <c r="H24" s="1">
        <v>1662166</v>
      </c>
      <c r="I24" s="1">
        <v>1595780</v>
      </c>
      <c r="J24" s="1">
        <v>1530734</v>
      </c>
      <c r="K24" s="1">
        <v>1455522</v>
      </c>
      <c r="L24" s="1">
        <v>1377916</v>
      </c>
      <c r="M24" s="1">
        <v>1330791</v>
      </c>
      <c r="N24" s="1">
        <v>1275423</v>
      </c>
      <c r="O24" s="1">
        <v>1218693</v>
      </c>
      <c r="P24" s="1">
        <v>1162176</v>
      </c>
      <c r="Q24" s="1">
        <v>1095137</v>
      </c>
      <c r="R24" s="1">
        <v>1055381</v>
      </c>
      <c r="S24" s="13">
        <v>1019115</v>
      </c>
      <c r="T24" s="13">
        <v>972136</v>
      </c>
      <c r="U24" s="13">
        <v>938640</v>
      </c>
      <c r="V24" s="14">
        <v>905116</v>
      </c>
      <c r="W24" s="14">
        <v>863743</v>
      </c>
      <c r="X24" s="14">
        <v>814801</v>
      </c>
      <c r="Y24" s="14">
        <v>766176</v>
      </c>
      <c r="Z24" s="14">
        <v>723029</v>
      </c>
      <c r="AA24" s="14">
        <v>684557</v>
      </c>
      <c r="AB24" s="14">
        <v>638548</v>
      </c>
      <c r="AC24" s="14">
        <v>603105</v>
      </c>
      <c r="AD24" s="14">
        <v>568437</v>
      </c>
      <c r="AE24" s="14">
        <v>533687</v>
      </c>
      <c r="AF24" s="14">
        <v>492132</v>
      </c>
      <c r="AG24" s="14">
        <v>458110</v>
      </c>
      <c r="AH24" s="14">
        <v>418774</v>
      </c>
      <c r="AI24" s="14">
        <v>382042</v>
      </c>
      <c r="AJ24" s="14">
        <v>339934</v>
      </c>
      <c r="AK24" s="14">
        <v>319789</v>
      </c>
      <c r="AL24" s="14">
        <v>292539</v>
      </c>
      <c r="AM24" s="14">
        <v>270331</v>
      </c>
      <c r="AN24" s="14">
        <v>239029</v>
      </c>
      <c r="AO24" s="14">
        <v>213338</v>
      </c>
      <c r="AP24" s="14">
        <v>204559</v>
      </c>
      <c r="AQ24" s="14">
        <v>166420</v>
      </c>
      <c r="AR24" s="14">
        <v>143425</v>
      </c>
      <c r="AS24" s="14">
        <v>122542</v>
      </c>
      <c r="AT24" s="14">
        <v>111786</v>
      </c>
      <c r="AU24" s="14">
        <v>100104</v>
      </c>
      <c r="AV24" s="14">
        <v>86446</v>
      </c>
      <c r="AW24" s="14">
        <v>78285</v>
      </c>
      <c r="AX24" s="14">
        <v>70535</v>
      </c>
      <c r="AY24" s="14">
        <v>63894</v>
      </c>
      <c r="AZ24" s="14">
        <v>57694</v>
      </c>
      <c r="BA24" s="14">
        <v>49919</v>
      </c>
      <c r="BB24" s="14">
        <v>45757</v>
      </c>
      <c r="BC24" s="14">
        <v>42390</v>
      </c>
      <c r="BD24" s="14">
        <v>37274</v>
      </c>
    </row>
    <row r="25" spans="2:56" ht="15" customHeight="1">
      <c r="B25" s="57"/>
      <c r="C25" s="61"/>
      <c r="D25" s="62"/>
      <c r="E25" s="10"/>
      <c r="F25" s="19" t="s">
        <v>53</v>
      </c>
      <c r="G25" s="16">
        <v>218051</v>
      </c>
      <c r="H25" s="16">
        <v>329075</v>
      </c>
      <c r="I25" s="16">
        <v>411816</v>
      </c>
      <c r="J25" s="16">
        <v>489128</v>
      </c>
      <c r="K25" s="16">
        <v>577746</v>
      </c>
      <c r="L25" s="16">
        <v>687007</v>
      </c>
      <c r="M25" s="16">
        <v>742661</v>
      </c>
      <c r="N25" s="3">
        <v>812945</v>
      </c>
      <c r="O25" s="3">
        <v>882732</v>
      </c>
      <c r="P25" s="3">
        <v>967250</v>
      </c>
      <c r="Q25" s="3">
        <v>1041637</v>
      </c>
      <c r="R25" s="3">
        <v>1091117</v>
      </c>
      <c r="S25" s="13">
        <v>1135339</v>
      </c>
      <c r="T25" s="13">
        <v>1199319</v>
      </c>
      <c r="U25" s="13">
        <v>1232374</v>
      </c>
      <c r="V25" s="14">
        <v>1267752</v>
      </c>
      <c r="W25" s="14">
        <v>1305679</v>
      </c>
      <c r="X25" s="14">
        <v>1362886</v>
      </c>
      <c r="Y25" s="14">
        <v>1402017</v>
      </c>
      <c r="Z25" s="14">
        <v>1444477</v>
      </c>
      <c r="AA25" s="14">
        <v>1480036</v>
      </c>
      <c r="AB25" s="14">
        <v>1533144</v>
      </c>
      <c r="AC25" s="14">
        <v>1562651</v>
      </c>
      <c r="AD25" s="14">
        <v>1596875</v>
      </c>
      <c r="AE25" s="14">
        <v>1624645</v>
      </c>
      <c r="AF25" s="14">
        <v>1668545</v>
      </c>
      <c r="AG25" s="14">
        <v>1692429</v>
      </c>
      <c r="AH25" s="14">
        <v>1723611</v>
      </c>
      <c r="AI25" s="14">
        <v>1746174</v>
      </c>
      <c r="AJ25" s="14">
        <v>1784926</v>
      </c>
      <c r="AK25" s="14">
        <v>1801624</v>
      </c>
      <c r="AL25" s="14">
        <v>1823297</v>
      </c>
      <c r="AM25" s="14">
        <v>1816702</v>
      </c>
      <c r="AN25" s="14">
        <v>1747795</v>
      </c>
      <c r="AO25" s="14">
        <v>1669287</v>
      </c>
      <c r="AP25" s="14">
        <v>1631291</v>
      </c>
      <c r="AQ25" s="14">
        <v>1539646</v>
      </c>
      <c r="AR25" s="14">
        <v>1454071</v>
      </c>
      <c r="AS25" s="14">
        <v>1373927</v>
      </c>
      <c r="AT25" s="14">
        <v>1290938</v>
      </c>
      <c r="AU25" s="14">
        <v>1228346</v>
      </c>
      <c r="AV25" s="14">
        <v>1153227</v>
      </c>
      <c r="AW25" s="14">
        <v>1086378</v>
      </c>
      <c r="AX25" s="14">
        <v>1013690</v>
      </c>
      <c r="AY25" s="14">
        <v>941808</v>
      </c>
      <c r="AZ25" s="14">
        <v>865565</v>
      </c>
      <c r="BA25" s="14">
        <v>796132</v>
      </c>
      <c r="BB25" s="14">
        <v>740200</v>
      </c>
      <c r="BC25" s="14">
        <v>682586</v>
      </c>
      <c r="BD25" s="14">
        <v>626724</v>
      </c>
    </row>
    <row r="26" spans="2:56" ht="15" customHeight="1">
      <c r="B26" s="57"/>
      <c r="C26" s="61"/>
      <c r="D26" s="62"/>
      <c r="E26" s="10"/>
      <c r="F26" s="19" t="s">
        <v>54</v>
      </c>
      <c r="G26" s="16"/>
      <c r="H26" s="16"/>
      <c r="I26" s="16"/>
      <c r="J26" s="16"/>
      <c r="K26" s="16"/>
      <c r="L26" s="16"/>
      <c r="M26" s="16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4">
        <v>304</v>
      </c>
      <c r="AK26" s="14">
        <v>3765</v>
      </c>
      <c r="AL26" s="14">
        <v>10116</v>
      </c>
      <c r="AM26" s="14">
        <v>63050</v>
      </c>
      <c r="AN26" s="14">
        <v>176593</v>
      </c>
      <c r="AO26" s="14">
        <v>281162</v>
      </c>
      <c r="AP26" s="14">
        <v>337653</v>
      </c>
      <c r="AQ26" s="14">
        <v>465718</v>
      </c>
      <c r="AR26" s="14">
        <v>588549</v>
      </c>
      <c r="AS26" s="14">
        <v>678768</v>
      </c>
      <c r="AT26" s="14">
        <v>763646</v>
      </c>
      <c r="AU26" s="14">
        <v>848380</v>
      </c>
      <c r="AV26" s="14">
        <v>942905</v>
      </c>
      <c r="AW26" s="14">
        <v>1016509</v>
      </c>
      <c r="AX26" s="14">
        <v>1097780</v>
      </c>
      <c r="AY26" s="14">
        <v>1179246</v>
      </c>
      <c r="AZ26" s="14">
        <v>1271239</v>
      </c>
      <c r="BA26" s="14">
        <v>1346942</v>
      </c>
      <c r="BB26" s="14">
        <v>1409246</v>
      </c>
      <c r="BC26" s="14">
        <v>1472709</v>
      </c>
      <c r="BD26" s="14">
        <v>1540385</v>
      </c>
    </row>
    <row r="27" spans="2:56" ht="15" customHeight="1">
      <c r="B27" s="57"/>
      <c r="C27" s="61"/>
      <c r="D27" s="62"/>
      <c r="E27" s="17" t="s">
        <v>55</v>
      </c>
      <c r="F27" s="18"/>
      <c r="G27" s="2">
        <v>6.9153202290277264E-3</v>
      </c>
      <c r="H27" s="2">
        <v>2.0635772465236721E-2</v>
      </c>
      <c r="I27" s="2">
        <v>8.2134708957881039E-3</v>
      </c>
      <c r="J27" s="2">
        <v>6.1097949985953349E-3</v>
      </c>
      <c r="K27" s="2">
        <f t="shared" ref="K27:N27" si="238">(K23-J23)/J23</f>
        <v>6.6370870881278026E-3</v>
      </c>
      <c r="L27" s="2">
        <f t="shared" si="238"/>
        <v>1.5568533021716763E-2</v>
      </c>
      <c r="M27" s="2">
        <f t="shared" si="238"/>
        <v>4.1304203595000878E-3</v>
      </c>
      <c r="N27" s="2">
        <f t="shared" si="238"/>
        <v>7.1938004834449986E-3</v>
      </c>
      <c r="O27" s="2">
        <f t="shared" ref="O27" si="239">(O23-N23)/N23</f>
        <v>6.2522505612037727E-3</v>
      </c>
      <c r="P27" s="2">
        <f t="shared" ref="P27" si="240">(P23-O23)/O23</f>
        <v>1.3324767717144319E-2</v>
      </c>
      <c r="Q27" s="2">
        <f t="shared" ref="Q27" si="241">(Q23-P23)/P23</f>
        <v>3.4506951638610594E-3</v>
      </c>
      <c r="R27" s="2">
        <f t="shared" ref="R27:S27" si="242">(R23-Q23)/Q23</f>
        <v>4.5507854363634149E-3</v>
      </c>
      <c r="S27" s="2">
        <f t="shared" si="242"/>
        <v>3.7065024053132127E-3</v>
      </c>
      <c r="T27" s="2">
        <f t="shared" ref="T27" si="243">(T23-S23)/S23</f>
        <v>7.8910944489880043E-3</v>
      </c>
      <c r="U27" s="2">
        <f t="shared" ref="U27" si="244">(U23-T23)/T23</f>
        <v>-2.0308963344854028E-4</v>
      </c>
      <c r="V27" s="2">
        <f t="shared" ref="V27:AS27" si="245">(V23-U23)/U23</f>
        <v>8.539788320112169E-4</v>
      </c>
      <c r="W27" s="2">
        <f t="shared" si="245"/>
        <v>-1.585922384608729E-3</v>
      </c>
      <c r="X27" s="2">
        <f t="shared" si="245"/>
        <v>3.809770528739913E-3</v>
      </c>
      <c r="Y27" s="2">
        <f t="shared" si="245"/>
        <v>-4.3596715230425674E-3</v>
      </c>
      <c r="Z27" s="2">
        <f t="shared" si="245"/>
        <v>-3.1685371182362454E-4</v>
      </c>
      <c r="AA27" s="2">
        <f t="shared" si="245"/>
        <v>-1.3439409164265289E-3</v>
      </c>
      <c r="AB27" s="2">
        <f t="shared" si="245"/>
        <v>3.2796003682909443E-3</v>
      </c>
      <c r="AC27" s="2">
        <f t="shared" si="245"/>
        <v>-2.7333526116963178E-3</v>
      </c>
      <c r="AD27" s="2">
        <f t="shared" si="245"/>
        <v>-2.050092438852761E-4</v>
      </c>
      <c r="AE27" s="2">
        <f t="shared" si="245"/>
        <v>-3.2235539266396713E-3</v>
      </c>
      <c r="AF27" s="2">
        <f t="shared" si="245"/>
        <v>1.0864871576754642E-3</v>
      </c>
      <c r="AG27" s="2">
        <f t="shared" si="245"/>
        <v>-4.692047909058133E-3</v>
      </c>
      <c r="AH27" s="2">
        <f t="shared" si="245"/>
        <v>-3.791607592329179E-3</v>
      </c>
      <c r="AI27" s="2">
        <f t="shared" si="245"/>
        <v>-6.6136572091384134E-3</v>
      </c>
      <c r="AJ27" s="2">
        <f t="shared" si="245"/>
        <v>-1.4340649633307898E-3</v>
      </c>
      <c r="AK27" s="2">
        <f t="shared" si="245"/>
        <v>6.5877268766081113E-6</v>
      </c>
      <c r="AL27" s="2">
        <f t="shared" si="245"/>
        <v>3.6420478661081568E-4</v>
      </c>
      <c r="AM27" s="2">
        <f t="shared" si="245"/>
        <v>1.1350679601420917E-2</v>
      </c>
      <c r="AN27" s="2">
        <f t="shared" si="245"/>
        <v>6.201621053698857E-3</v>
      </c>
      <c r="AO27" s="2">
        <f t="shared" si="245"/>
        <v>1.7102574307218627E-4</v>
      </c>
      <c r="AP27" s="2">
        <f t="shared" si="245"/>
        <v>4.490275614004521E-3</v>
      </c>
      <c r="AQ27" s="2">
        <f t="shared" si="245"/>
        <v>-7.9088917751666318E-4</v>
      </c>
      <c r="AR27" s="2">
        <f t="shared" si="245"/>
        <v>6.5664909585852003E-3</v>
      </c>
      <c r="AS27" s="2">
        <f t="shared" si="245"/>
        <v>-4.944088525167597E-3</v>
      </c>
      <c r="AT27" s="2">
        <f>(AT23-AS23)/AS23</f>
        <v>-4.0763374289790036E-3</v>
      </c>
      <c r="AU27" s="2">
        <f>(AU23-AT23)/AT23</f>
        <v>4.8283534206991418E-3</v>
      </c>
      <c r="AV27" s="2">
        <f>(AV23-AU23)/AU23</f>
        <v>2.6405369275506125E-3</v>
      </c>
      <c r="AW27" s="2">
        <f t="shared" ref="AW27:BD27" si="246">(AW23-AU23)/AU23</f>
        <v>1.9946435872346484E-3</v>
      </c>
      <c r="AX27" s="2">
        <f t="shared" si="246"/>
        <v>-2.6253357268331306E-4</v>
      </c>
      <c r="AY27" s="2">
        <f t="shared" si="246"/>
        <v>1.7311793842943151E-3</v>
      </c>
      <c r="AZ27" s="2">
        <f t="shared" si="246"/>
        <v>5.725468090128116E-3</v>
      </c>
      <c r="BA27" s="2">
        <f t="shared" si="246"/>
        <v>3.6820098235747487E-3</v>
      </c>
      <c r="BB27" s="2">
        <f t="shared" si="246"/>
        <v>3.2125798246341534E-4</v>
      </c>
      <c r="BC27" s="2">
        <f t="shared" si="246"/>
        <v>2.1395417130834434E-3</v>
      </c>
      <c r="BD27" s="2">
        <f t="shared" si="246"/>
        <v>4.18184559696757E-3</v>
      </c>
    </row>
    <row r="28" spans="2:56" ht="15" customHeight="1">
      <c r="B28" s="57"/>
      <c r="C28" s="61"/>
      <c r="D28" s="62"/>
      <c r="E28" s="17" t="s">
        <v>56</v>
      </c>
      <c r="F28" s="36"/>
      <c r="G28" s="21">
        <v>4.4481086999001551E-2</v>
      </c>
      <c r="H28" s="21">
        <v>4.7113345897873846E-2</v>
      </c>
      <c r="I28" s="21">
        <v>4.6802750600155589E-2</v>
      </c>
      <c r="J28" s="21">
        <v>4.2465299533129434E-2</v>
      </c>
      <c r="K28" s="21">
        <f t="shared" ref="K28:Q28" si="247">(K23-G23)/G23</f>
        <v>4.2177243140758415E-2</v>
      </c>
      <c r="L28" s="21">
        <f t="shared" si="247"/>
        <v>3.7003054878841889E-2</v>
      </c>
      <c r="M28" s="21">
        <f t="shared" si="247"/>
        <v>3.2803412638797845E-2</v>
      </c>
      <c r="N28" s="21">
        <f t="shared" si="247"/>
        <v>3.3916178431991892E-2</v>
      </c>
      <c r="O28" s="21">
        <f t="shared" si="247"/>
        <v>3.3520913130979289E-2</v>
      </c>
      <c r="P28" s="21">
        <f t="shared" si="247"/>
        <v>3.1237484400144701E-2</v>
      </c>
      <c r="Q28" s="21">
        <f t="shared" si="247"/>
        <v>3.053940964150605E-2</v>
      </c>
      <c r="R28" s="21">
        <f>(R23-N23)/N23</f>
        <v>2.7835132505382193E-2</v>
      </c>
      <c r="S28" s="21">
        <f>(S23-O23)/O23</f>
        <v>2.523478116040306E-2</v>
      </c>
      <c r="T28" s="21">
        <f t="shared" ref="T28" si="248">(T23-P23)/P23</f>
        <v>1.9737243745497613E-2</v>
      </c>
      <c r="U28" s="21">
        <f t="shared" ref="U28" si="249">(U23-Q23)/Q23</f>
        <v>1.6024156040835392E-2</v>
      </c>
      <c r="V28" s="21">
        <f t="shared" ref="V28:AS28" si="250">(V23-R23)/R23</f>
        <v>1.2285126750642208E-2</v>
      </c>
      <c r="W28" s="2">
        <f t="shared" si="250"/>
        <v>6.9474678967385703E-3</v>
      </c>
      <c r="X28" s="2">
        <f t="shared" si="250"/>
        <v>2.8699650695040882E-3</v>
      </c>
      <c r="Y28" s="2">
        <f t="shared" si="250"/>
        <v>-1.2993928182867545E-3</v>
      </c>
      <c r="Z28" s="2">
        <f t="shared" si="250"/>
        <v>-2.4677062757608838E-3</v>
      </c>
      <c r="AA28" s="2">
        <f t="shared" si="250"/>
        <v>-2.225938521873568E-3</v>
      </c>
      <c r="AB28" s="2">
        <f t="shared" si="250"/>
        <v>-2.7529208743037911E-3</v>
      </c>
      <c r="AC28" s="2">
        <f t="shared" si="250"/>
        <v>-1.1239774318983597E-3</v>
      </c>
      <c r="AD28" s="2">
        <f t="shared" si="250"/>
        <v>-1.0122232648952299E-3</v>
      </c>
      <c r="AE28" s="2">
        <f t="shared" si="250"/>
        <v>-2.8924606149978312E-3</v>
      </c>
      <c r="AF28" s="2">
        <f t="shared" si="250"/>
        <v>-5.072082044783514E-3</v>
      </c>
      <c r="AG28" s="2">
        <f t="shared" si="250"/>
        <v>-7.026183928383437E-3</v>
      </c>
      <c r="AH28" s="2">
        <f t="shared" si="250"/>
        <v>-1.0588312446428043E-2</v>
      </c>
      <c r="AI28" s="2">
        <f t="shared" si="250"/>
        <v>-1.395336769320012E-2</v>
      </c>
      <c r="AJ28" s="2">
        <f t="shared" si="250"/>
        <v>-1.6436052218818453E-2</v>
      </c>
      <c r="AK28" s="2">
        <f t="shared" si="250"/>
        <v>-1.1792857511535481E-2</v>
      </c>
      <c r="AL28" s="2">
        <f t="shared" si="250"/>
        <v>-7.6704233832854503E-3</v>
      </c>
      <c r="AM28" s="2">
        <f t="shared" si="250"/>
        <v>1.0274802933536822E-2</v>
      </c>
      <c r="AN28" s="2">
        <f t="shared" si="250"/>
        <v>1.8000022586492147E-2</v>
      </c>
      <c r="AO28" s="2">
        <f t="shared" si="250"/>
        <v>1.8167419387928915E-2</v>
      </c>
      <c r="AP28" s="2">
        <f t="shared" si="250"/>
        <v>2.2366920795954003E-2</v>
      </c>
      <c r="AQ28" s="2">
        <f t="shared" si="250"/>
        <v>1.0093098731537341E-2</v>
      </c>
      <c r="AR28" s="2">
        <f t="shared" si="250"/>
        <v>1.0459379768209272E-2</v>
      </c>
      <c r="AS28" s="2">
        <f t="shared" si="250"/>
        <v>5.2916483923787323E-3</v>
      </c>
      <c r="AT28" s="2">
        <f>(AT23-AP23)/AP23</f>
        <v>-3.2817990129298188E-3</v>
      </c>
      <c r="AU28" s="2">
        <f>(AU23-AQ23)/AQ23</f>
        <v>2.3234354797714691E-3</v>
      </c>
      <c r="AV28" s="2">
        <f>(AV23-AR23)/AR23</f>
        <v>-1.5859691817872001E-3</v>
      </c>
      <c r="AW28" s="2">
        <f t="shared" ref="AW28:BD28" si="251">(AW23-AR23)/AR23</f>
        <v>-2.2291398392988251E-3</v>
      </c>
      <c r="AX28" s="2">
        <f t="shared" si="251"/>
        <v>3.1113851042438136E-3</v>
      </c>
      <c r="AY28" s="2">
        <f t="shared" si="251"/>
        <v>8.5756357408937525E-3</v>
      </c>
      <c r="AZ28" s="2">
        <f t="shared" si="251"/>
        <v>8.1163894286646176E-3</v>
      </c>
      <c r="BA28" s="2">
        <f t="shared" si="251"/>
        <v>4.771879859505594E-3</v>
      </c>
      <c r="BB28" s="2">
        <f t="shared" si="251"/>
        <v>6.4327801750618478E-3</v>
      </c>
      <c r="BC28" s="2">
        <f t="shared" si="251"/>
        <v>7.1860513610188794E-3</v>
      </c>
      <c r="BD28" s="2">
        <f t="shared" si="251"/>
        <v>8.8949485296675249E-3</v>
      </c>
    </row>
    <row r="29" spans="2:56" ht="15" customHeight="1">
      <c r="B29" s="57"/>
      <c r="C29" s="61"/>
      <c r="D29" s="62"/>
      <c r="E29" s="68" t="s">
        <v>57</v>
      </c>
      <c r="F29" s="35" t="s">
        <v>52</v>
      </c>
      <c r="G29" s="31">
        <v>0.88823520065033945</v>
      </c>
      <c r="H29" s="31">
        <v>0.83473873830440415</v>
      </c>
      <c r="I29" s="31">
        <v>0.79487107963952908</v>
      </c>
      <c r="J29" s="31">
        <v>0.7578408821988829</v>
      </c>
      <c r="K29" s="31">
        <f t="shared" ref="K29:Q29" si="252">K24/K23</f>
        <v>0.71585349299747991</v>
      </c>
      <c r="L29" s="2">
        <f t="shared" si="252"/>
        <v>0.66729655294652634</v>
      </c>
      <c r="M29" s="2">
        <f t="shared" si="252"/>
        <v>0.64182387631833293</v>
      </c>
      <c r="N29" s="2">
        <f t="shared" si="252"/>
        <v>0.61072713238279841</v>
      </c>
      <c r="O29" s="2">
        <f t="shared" si="252"/>
        <v>0.57993647167993145</v>
      </c>
      <c r="P29" s="2">
        <f t="shared" si="252"/>
        <v>0.54576961115342815</v>
      </c>
      <c r="Q29" s="2">
        <f t="shared" si="252"/>
        <v>0.5125188719069026</v>
      </c>
      <c r="R29" s="2">
        <f t="shared" ref="R29" si="253">R24/R23</f>
        <v>0.49167574346680032</v>
      </c>
      <c r="S29" s="2">
        <f t="shared" ref="S29:V29" si="254">S24/S23</f>
        <v>0.47302704072586371</v>
      </c>
      <c r="T29" s="2">
        <f t="shared" si="254"/>
        <v>0.44768876168283478</v>
      </c>
      <c r="U29" s="2">
        <f t="shared" si="254"/>
        <v>0.43235096595415784</v>
      </c>
      <c r="V29" s="2">
        <f t="shared" si="254"/>
        <v>0.41655360564930771</v>
      </c>
      <c r="W29" s="2">
        <f t="shared" ref="W29:X29" si="255">W24/W23</f>
        <v>0.39814429834306098</v>
      </c>
      <c r="X29" s="2">
        <f t="shared" si="255"/>
        <v>0.37415891264447093</v>
      </c>
      <c r="Y29" s="2">
        <f t="shared" ref="Y29:Z29" si="256">Y24/Y23</f>
        <v>0.35337075620113156</v>
      </c>
      <c r="Z29" s="2">
        <f t="shared" si="256"/>
        <v>0.33357646991519285</v>
      </c>
      <c r="AA29" s="2">
        <f t="shared" ref="AA29:AB29" si="257">AA24/AA23</f>
        <v>0.31625206216595914</v>
      </c>
      <c r="AB29" s="2">
        <f t="shared" si="257"/>
        <v>0.29403248711143198</v>
      </c>
      <c r="AC29" s="2">
        <f t="shared" ref="AC29:AF29" si="258">AC24/AC23</f>
        <v>0.27847319827348971</v>
      </c>
      <c r="AD29" s="2">
        <f t="shared" si="258"/>
        <v>0.26251967383915115</v>
      </c>
      <c r="AE29" s="2">
        <f t="shared" si="258"/>
        <v>0.24726826086070169</v>
      </c>
      <c r="AF29" s="2">
        <f t="shared" si="258"/>
        <v>0.22776750064910212</v>
      </c>
      <c r="AG29" s="2">
        <f t="shared" ref="AG29:AH29" si="259">AG24/AG23</f>
        <v>0.21302101473165563</v>
      </c>
      <c r="AH29" s="2">
        <f t="shared" si="259"/>
        <v>0.19547093542943961</v>
      </c>
      <c r="AI29" s="2">
        <f t="shared" ref="AI29:AJ29" si="260">AI24/AI23</f>
        <v>0.17951279381416171</v>
      </c>
      <c r="AJ29" s="2">
        <f t="shared" si="260"/>
        <v>0.15995659629092154</v>
      </c>
      <c r="AK29" s="2">
        <f t="shared" ref="AK29:AL29" si="261">AK24/AK23</f>
        <v>0.15047633657039552</v>
      </c>
      <c r="AL29" s="2">
        <f t="shared" si="261"/>
        <v>0.13760376527786139</v>
      </c>
      <c r="AM29" s="2">
        <f t="shared" ref="AM29:AN29" si="262">AM24/AM23</f>
        <v>0.12573049505530717</v>
      </c>
      <c r="AN29" s="2">
        <f t="shared" si="262"/>
        <v>0.11048679011027462</v>
      </c>
      <c r="AO29" s="2">
        <f t="shared" ref="AO29:AR29" si="263">AO24/AO23</f>
        <v>9.8594732291117385E-2</v>
      </c>
      <c r="AP29" s="2">
        <f t="shared" ref="AP29:AQ29" si="264">AP24/AP23</f>
        <v>9.411489195091978E-2</v>
      </c>
      <c r="AQ29" s="2">
        <f t="shared" si="264"/>
        <v>7.6628246639628986E-2</v>
      </c>
      <c r="AR29" s="2">
        <f t="shared" si="263"/>
        <v>6.5609353878808535E-2</v>
      </c>
      <c r="AS29" s="2">
        <f t="shared" ref="AS29" si="265">AS24/AS23</f>
        <v>5.6335010851691104E-2</v>
      </c>
      <c r="AT29" s="2">
        <f t="shared" ref="AT29" si="266">AT24/AT23</f>
        <v>5.1600603774978424E-2</v>
      </c>
      <c r="AU29" s="2">
        <f t="shared" ref="AU29:AW29" si="267">AU24/AU23</f>
        <v>4.5986135802979562E-2</v>
      </c>
      <c r="AV29" s="2">
        <f t="shared" si="267"/>
        <v>3.9607290094557907E-2</v>
      </c>
      <c r="AW29" s="2">
        <f t="shared" si="267"/>
        <v>3.5891254793294615E-2</v>
      </c>
      <c r="AX29" s="2">
        <f t="shared" ref="AX29:AY29" si="268">AX24/AX23</f>
        <v>3.2325773772287417E-2</v>
      </c>
      <c r="AY29" s="2">
        <f t="shared" si="268"/>
        <v>2.9242801201676195E-2</v>
      </c>
      <c r="AZ29" s="2">
        <f t="shared" ref="AZ29" si="269">AZ24/AZ23</f>
        <v>2.6290295092545084E-2</v>
      </c>
      <c r="BA29" s="2">
        <f t="shared" ref="BA29" si="270">BA24/BA23</f>
        <v>2.2762954555714497E-2</v>
      </c>
      <c r="BB29" s="2">
        <f t="shared" ref="BB29" si="271">BB24/BB23</f>
        <v>2.0844085945582253E-2</v>
      </c>
      <c r="BC29" s="2">
        <f t="shared" ref="BC29:BD29" si="272">BC24/BC23</f>
        <v>1.9288478558119111E-2</v>
      </c>
      <c r="BD29" s="2">
        <f t="shared" ref="BD29" si="273">BD24/BD23</f>
        <v>1.6909039853782216E-2</v>
      </c>
    </row>
    <row r="30" spans="2:56" ht="15" customHeight="1">
      <c r="B30" s="57"/>
      <c r="C30" s="61"/>
      <c r="D30" s="62"/>
      <c r="E30" s="69"/>
      <c r="F30" s="22" t="s">
        <v>53</v>
      </c>
      <c r="G30" s="23">
        <v>0.11176479934966051</v>
      </c>
      <c r="H30" s="23">
        <v>0.16526126169559585</v>
      </c>
      <c r="I30" s="23">
        <v>0.20512892036047092</v>
      </c>
      <c r="J30" s="23">
        <v>0.2421591178011171</v>
      </c>
      <c r="K30" s="23">
        <f t="shared" ref="K30:Q30" si="274">K25/K23</f>
        <v>0.28414650700252009</v>
      </c>
      <c r="L30" s="24">
        <f t="shared" si="274"/>
        <v>0.33270344705347366</v>
      </c>
      <c r="M30" s="24">
        <f t="shared" si="274"/>
        <v>0.35817612368166707</v>
      </c>
      <c r="N30" s="2">
        <f t="shared" si="274"/>
        <v>0.38927286761720159</v>
      </c>
      <c r="O30" s="2">
        <f t="shared" si="274"/>
        <v>0.42006352832006855</v>
      </c>
      <c r="P30" s="2">
        <f t="shared" si="274"/>
        <v>0.4542303888465718</v>
      </c>
      <c r="Q30" s="2">
        <f t="shared" si="274"/>
        <v>0.48748112809309735</v>
      </c>
      <c r="R30" s="2">
        <f t="shared" ref="R30" si="275">R25/R23</f>
        <v>0.50832425653319968</v>
      </c>
      <c r="S30" s="24">
        <f t="shared" ref="S30:V30" si="276">S25/S23</f>
        <v>0.52697295927413623</v>
      </c>
      <c r="T30" s="24">
        <f t="shared" si="276"/>
        <v>0.55231123831716522</v>
      </c>
      <c r="U30" s="24">
        <f t="shared" si="276"/>
        <v>0.56764903404584222</v>
      </c>
      <c r="V30" s="24">
        <f t="shared" si="276"/>
        <v>0.58344639435069223</v>
      </c>
      <c r="W30" s="24">
        <f t="shared" ref="W30:X30" si="277">W25/W23</f>
        <v>0.60185570165693902</v>
      </c>
      <c r="X30" s="24">
        <f t="shared" si="277"/>
        <v>0.62584108735552901</v>
      </c>
      <c r="Y30" s="24">
        <f t="shared" ref="Y30:Z30" si="278">Y25/Y23</f>
        <v>0.64662924379886844</v>
      </c>
      <c r="Z30" s="24">
        <f t="shared" si="278"/>
        <v>0.66642353008480715</v>
      </c>
      <c r="AA30" s="24">
        <f t="shared" ref="AA30:AB30" si="279">AA25/AA23</f>
        <v>0.68374793783404086</v>
      </c>
      <c r="AB30" s="24">
        <f t="shared" si="279"/>
        <v>0.70596751288856796</v>
      </c>
      <c r="AC30" s="24">
        <f t="shared" ref="AC30:AF30" si="280">AC25/AC23</f>
        <v>0.72152680172651029</v>
      </c>
      <c r="AD30" s="24">
        <f t="shared" si="280"/>
        <v>0.73748032616084891</v>
      </c>
      <c r="AE30" s="24">
        <f t="shared" si="280"/>
        <v>0.75273173913929836</v>
      </c>
      <c r="AF30" s="24">
        <f t="shared" si="280"/>
        <v>0.77223249935089788</v>
      </c>
      <c r="AG30" s="24">
        <f t="shared" ref="AG30:AH30" si="281">AG25/AG23</f>
        <v>0.78697898526834431</v>
      </c>
      <c r="AH30" s="24">
        <f t="shared" si="281"/>
        <v>0.80452906457056039</v>
      </c>
      <c r="AI30" s="24">
        <f t="shared" ref="AI30:AJ30" si="282">AI25/AI23</f>
        <v>0.82048720618583826</v>
      </c>
      <c r="AJ30" s="24">
        <f t="shared" si="282"/>
        <v>0.83990035592547208</v>
      </c>
      <c r="AK30" s="24">
        <f t="shared" ref="AK30:AL30" si="283">AK25/AK23</f>
        <v>0.84775204712264107</v>
      </c>
      <c r="AL30" s="24">
        <f t="shared" si="283"/>
        <v>0.85763789586970918</v>
      </c>
      <c r="AM30" s="24">
        <f t="shared" ref="AM30:AN30" si="284">AM25/AM23</f>
        <v>0.84494505560948108</v>
      </c>
      <c r="AN30" s="2">
        <f t="shared" si="284"/>
        <v>0.8078863205752751</v>
      </c>
      <c r="AO30" s="2">
        <f t="shared" ref="AO30:AR30" si="285">AO25/AO23</f>
        <v>0.77146549082696214</v>
      </c>
      <c r="AP30" s="2">
        <f t="shared" ref="AP30:AQ30" si="286">AP25/AP23</f>
        <v>0.75053542599205059</v>
      </c>
      <c r="AQ30" s="2">
        <f t="shared" si="286"/>
        <v>0.70893145911379774</v>
      </c>
      <c r="AR30" s="2">
        <f t="shared" si="285"/>
        <v>0.66516059824934981</v>
      </c>
      <c r="AS30" s="2">
        <f t="shared" ref="AS30" si="287">AS25/AS23</f>
        <v>0.63162174972198437</v>
      </c>
      <c r="AT30" s="2">
        <f t="shared" ref="AT30" si="288">AT25/AT23</f>
        <v>0.59589913080406398</v>
      </c>
      <c r="AU30" s="2">
        <f t="shared" ref="AU30:AW30" si="289">AU25/AU23</f>
        <v>0.56428200640380732</v>
      </c>
      <c r="AV30" s="2">
        <f t="shared" si="289"/>
        <v>0.52837836723361087</v>
      </c>
      <c r="AW30" s="2">
        <f t="shared" si="289"/>
        <v>0.49807076195733302</v>
      </c>
      <c r="AX30" s="2">
        <f t="shared" ref="AX30:AY30" si="290">AX25/AX23</f>
        <v>0.4645681380198487</v>
      </c>
      <c r="AY30" s="2">
        <f t="shared" si="290"/>
        <v>0.43104366785845705</v>
      </c>
      <c r="AZ30" s="2">
        <f t="shared" ref="AZ30" si="291">AZ25/AZ23</f>
        <v>0.39442505757581003</v>
      </c>
      <c r="BA30" s="2">
        <f t="shared" ref="BA30" si="292">BA25/BA23</f>
        <v>0.36303444653038108</v>
      </c>
      <c r="BB30" s="2">
        <f t="shared" ref="BB30" si="293">BB25/BB23</f>
        <v>0.33718977242651366</v>
      </c>
      <c r="BC30" s="2">
        <f t="shared" ref="BC30:BD30" si="294">BC25/BC23</f>
        <v>0.3105931923819838</v>
      </c>
      <c r="BD30" s="2">
        <f t="shared" ref="BD30" si="295">BD25/BD23</f>
        <v>0.2843081261287172</v>
      </c>
    </row>
    <row r="31" spans="2:56" ht="15" customHeight="1">
      <c r="B31" s="57"/>
      <c r="C31" s="63"/>
      <c r="D31" s="64"/>
      <c r="E31" s="70"/>
      <c r="F31" s="25" t="s">
        <v>54</v>
      </c>
      <c r="G31" s="26"/>
      <c r="H31" s="26"/>
      <c r="I31" s="26"/>
      <c r="J31" s="26"/>
      <c r="K31" s="26"/>
      <c r="L31" s="27"/>
      <c r="M31" s="27"/>
      <c r="N31" s="24">
        <f>N26/N23</f>
        <v>0</v>
      </c>
      <c r="O31" s="24">
        <f t="shared" ref="O31:Q31" si="296">O26/O23</f>
        <v>0</v>
      </c>
      <c r="P31" s="24">
        <f t="shared" si="296"/>
        <v>0</v>
      </c>
      <c r="Q31" s="24">
        <f t="shared" si="296"/>
        <v>0</v>
      </c>
      <c r="R31" s="24">
        <f t="shared" ref="R31:AI31" si="297">R26/R23</f>
        <v>0</v>
      </c>
      <c r="S31" s="24">
        <f t="shared" si="297"/>
        <v>0</v>
      </c>
      <c r="T31" s="24">
        <f t="shared" si="297"/>
        <v>0</v>
      </c>
      <c r="U31" s="24">
        <f t="shared" si="297"/>
        <v>0</v>
      </c>
      <c r="V31" s="24">
        <f t="shared" si="297"/>
        <v>0</v>
      </c>
      <c r="W31" s="24">
        <f t="shared" si="297"/>
        <v>0</v>
      </c>
      <c r="X31" s="24">
        <f t="shared" si="297"/>
        <v>0</v>
      </c>
      <c r="Y31" s="24">
        <f t="shared" si="297"/>
        <v>0</v>
      </c>
      <c r="Z31" s="24">
        <f t="shared" si="297"/>
        <v>0</v>
      </c>
      <c r="AA31" s="24">
        <f t="shared" si="297"/>
        <v>0</v>
      </c>
      <c r="AB31" s="24">
        <f t="shared" si="297"/>
        <v>0</v>
      </c>
      <c r="AC31" s="24">
        <f t="shared" si="297"/>
        <v>0</v>
      </c>
      <c r="AD31" s="24">
        <f t="shared" si="297"/>
        <v>0</v>
      </c>
      <c r="AE31" s="24">
        <f t="shared" si="297"/>
        <v>0</v>
      </c>
      <c r="AF31" s="24">
        <f t="shared" si="297"/>
        <v>0</v>
      </c>
      <c r="AG31" s="24">
        <f t="shared" si="297"/>
        <v>0</v>
      </c>
      <c r="AH31" s="24">
        <f t="shared" si="297"/>
        <v>0</v>
      </c>
      <c r="AI31" s="24">
        <f t="shared" si="297"/>
        <v>0</v>
      </c>
      <c r="AJ31" s="28">
        <f t="shared" ref="AJ31:AO31" si="298">AJ26/AJ23</f>
        <v>1.4304778360634755E-4</v>
      </c>
      <c r="AK31" s="28">
        <f t="shared" si="298"/>
        <v>1.7716163069634637E-3</v>
      </c>
      <c r="AL31" s="28">
        <f t="shared" si="298"/>
        <v>4.7583388524294057E-3</v>
      </c>
      <c r="AM31" s="28">
        <f t="shared" si="298"/>
        <v>2.9324449335211712E-2</v>
      </c>
      <c r="AN31" s="24">
        <f t="shared" si="298"/>
        <v>8.1626889314450238E-2</v>
      </c>
      <c r="AO31" s="24">
        <f t="shared" si="298"/>
        <v>0.12993977688192046</v>
      </c>
      <c r="AP31" s="24">
        <f t="shared" ref="AP31:AR31" si="299">AP26/AP23</f>
        <v>0.15534968205702959</v>
      </c>
      <c r="AQ31" s="24">
        <f t="shared" ref="AQ31" si="300">AQ26/AQ23</f>
        <v>0.21444029424657332</v>
      </c>
      <c r="AR31" s="24">
        <f t="shared" si="299"/>
        <v>0.26923004787184163</v>
      </c>
      <c r="AS31" s="24">
        <f t="shared" ref="AS31" si="301">AS26/AS23</f>
        <v>0.31204323942632456</v>
      </c>
      <c r="AT31" s="24">
        <f t="shared" ref="AT31" si="302">AT26/AT23</f>
        <v>0.35250026542095764</v>
      </c>
      <c r="AU31" s="24">
        <f t="shared" ref="AU31:AW31" si="303">AU26/AU23</f>
        <v>0.38973185779321307</v>
      </c>
      <c r="AV31" s="24">
        <f t="shared" si="303"/>
        <v>0.4320143426718312</v>
      </c>
      <c r="AW31" s="24">
        <f t="shared" si="303"/>
        <v>0.46603798324937235</v>
      </c>
      <c r="AX31" s="24">
        <f t="shared" ref="AX31:AY31" si="304">AX26/AX23</f>
        <v>0.50310608820786384</v>
      </c>
      <c r="AY31" s="24">
        <f t="shared" si="304"/>
        <v>0.53971353093986674</v>
      </c>
      <c r="AZ31" s="24">
        <f t="shared" ref="AZ31" si="305">AZ26/AZ23</f>
        <v>0.57928464733164486</v>
      </c>
      <c r="BA31" s="24">
        <f t="shared" ref="BA31" si="306">BA26/BA23</f>
        <v>0.61420259891390439</v>
      </c>
      <c r="BB31" s="24">
        <f t="shared" ref="BB31" si="307">BB26/BB23</f>
        <v>0.64196614162790411</v>
      </c>
      <c r="BC31" s="24">
        <f t="shared" ref="BC31:BD31" si="308">BC26/BC23</f>
        <v>0.6701183290598971</v>
      </c>
      <c r="BD31" s="24">
        <f t="shared" ref="BD31" si="309">BD26/BD23</f>
        <v>0.69878283401750063</v>
      </c>
    </row>
    <row r="32" spans="2:56" ht="15" customHeight="1">
      <c r="B32" s="57"/>
      <c r="C32" s="59" t="s">
        <v>60</v>
      </c>
      <c r="D32" s="60"/>
      <c r="E32" s="7" t="s">
        <v>51</v>
      </c>
      <c r="F32" s="8"/>
      <c r="G32" s="9">
        <v>1838310</v>
      </c>
      <c r="H32" s="9">
        <v>1869930</v>
      </c>
      <c r="I32" s="9">
        <v>1879176</v>
      </c>
      <c r="J32" s="9">
        <v>1886072</v>
      </c>
      <c r="K32" s="9">
        <v>1896238</v>
      </c>
      <c r="L32" s="9">
        <v>1924071</v>
      </c>
      <c r="M32" s="9">
        <v>1930833</v>
      </c>
      <c r="N32" s="9">
        <f>SUM(N33:N35)</f>
        <v>1941336</v>
      </c>
      <c r="O32" s="9">
        <f t="shared" ref="O32:AJ32" si="310">SUM(O33:O35)</f>
        <v>1963082</v>
      </c>
      <c r="P32" s="9">
        <f t="shared" si="310"/>
        <v>1982631</v>
      </c>
      <c r="Q32" s="9">
        <f t="shared" si="310"/>
        <v>1986456</v>
      </c>
      <c r="R32" s="9">
        <f t="shared" si="310"/>
        <v>1993794</v>
      </c>
      <c r="S32" s="9">
        <f t="shared" si="310"/>
        <v>1999649</v>
      </c>
      <c r="T32" s="9">
        <f t="shared" si="310"/>
        <v>2017726</v>
      </c>
      <c r="U32" s="9">
        <f t="shared" si="310"/>
        <v>2020114</v>
      </c>
      <c r="V32" s="9">
        <f t="shared" si="310"/>
        <v>2022296</v>
      </c>
      <c r="W32" s="9">
        <f t="shared" si="310"/>
        <v>2021662</v>
      </c>
      <c r="X32" s="9">
        <f t="shared" si="310"/>
        <v>2034378</v>
      </c>
      <c r="Y32" s="9">
        <f t="shared" si="310"/>
        <v>2030189</v>
      </c>
      <c r="Z32" s="9">
        <f t="shared" si="310"/>
        <v>2035812</v>
      </c>
      <c r="AA32" s="9">
        <f t="shared" si="310"/>
        <v>2039335</v>
      </c>
      <c r="AB32" s="9">
        <f t="shared" si="310"/>
        <v>2050872</v>
      </c>
      <c r="AC32" s="9">
        <f t="shared" si="310"/>
        <v>2054107</v>
      </c>
      <c r="AD32" s="9">
        <f t="shared" si="310"/>
        <v>2050417</v>
      </c>
      <c r="AE32" s="9">
        <f t="shared" si="310"/>
        <v>2058840</v>
      </c>
      <c r="AF32" s="9">
        <f t="shared" si="310"/>
        <v>2150703</v>
      </c>
      <c r="AG32" s="9">
        <f t="shared" si="310"/>
        <v>2182097</v>
      </c>
      <c r="AH32" s="9">
        <f t="shared" si="310"/>
        <v>2234424</v>
      </c>
      <c r="AI32" s="9">
        <f t="shared" si="310"/>
        <v>2367604</v>
      </c>
      <c r="AJ32" s="9">
        <f t="shared" si="310"/>
        <v>2455522</v>
      </c>
      <c r="AK32" s="9">
        <f t="shared" ref="AK32:AL32" si="311">SUM(AK33:AK35)</f>
        <v>2531843</v>
      </c>
      <c r="AL32" s="9">
        <f t="shared" si="311"/>
        <v>2742407</v>
      </c>
      <c r="AM32" s="9">
        <f t="shared" ref="AM32:AN32" si="312">SUM(AM33:AM35)</f>
        <v>2977072</v>
      </c>
      <c r="AN32" s="9">
        <f t="shared" si="312"/>
        <v>3246285</v>
      </c>
      <c r="AO32" s="9">
        <f t="shared" ref="AO32" si="313">SUM(AO33:AO35)</f>
        <v>3548863</v>
      </c>
      <c r="AP32" s="9">
        <f t="shared" ref="AP32" si="314">SUM(AP33:AP35)</f>
        <v>3797283</v>
      </c>
      <c r="AQ32" s="9">
        <f t="shared" ref="AQ32:AW32" si="315">SUM(AQ33:AQ35)</f>
        <v>4074058</v>
      </c>
      <c r="AR32" s="9">
        <f t="shared" si="315"/>
        <v>4352928</v>
      </c>
      <c r="AS32" s="9">
        <f t="shared" si="315"/>
        <v>4731084</v>
      </c>
      <c r="AT32" s="9">
        <f t="shared" si="315"/>
        <v>5025409</v>
      </c>
      <c r="AU32" s="9">
        <f t="shared" si="315"/>
        <v>5272042</v>
      </c>
      <c r="AV32" s="9">
        <f t="shared" si="315"/>
        <v>5461585</v>
      </c>
      <c r="AW32" s="9">
        <f t="shared" si="315"/>
        <v>5696320</v>
      </c>
      <c r="AX32" s="9">
        <f t="shared" ref="AX32:AY32" si="316">SUM(AX33:AX35)</f>
        <v>5859813</v>
      </c>
      <c r="AY32" s="9">
        <f t="shared" si="316"/>
        <v>6180926</v>
      </c>
      <c r="AZ32" s="9">
        <f t="shared" ref="AZ32" si="317">SUM(AZ33:AZ35)</f>
        <v>6371312</v>
      </c>
      <c r="BA32" s="9">
        <f t="shared" ref="BA32" si="318">SUM(BA33:BA35)</f>
        <v>6607877</v>
      </c>
      <c r="BB32" s="9">
        <f t="shared" ref="BB32" si="319">SUM(BB33:BB35)</f>
        <v>6795939</v>
      </c>
      <c r="BC32" s="9">
        <f t="shared" ref="BC32:BD32" si="320">SUM(BC33:BC35)</f>
        <v>6952075</v>
      </c>
      <c r="BD32" s="9">
        <f t="shared" ref="BD32" si="321">SUM(BD33:BD35)</f>
        <v>7049751</v>
      </c>
    </row>
    <row r="33" spans="2:56" ht="15" customHeight="1">
      <c r="B33" s="57"/>
      <c r="C33" s="61"/>
      <c r="D33" s="62"/>
      <c r="E33" s="65"/>
      <c r="F33" s="35" t="s">
        <v>52</v>
      </c>
      <c r="G33" s="1">
        <v>1661275</v>
      </c>
      <c r="H33" s="1">
        <v>1592027</v>
      </c>
      <c r="I33" s="1">
        <v>1526447</v>
      </c>
      <c r="J33" s="1">
        <v>1463192</v>
      </c>
      <c r="K33" s="1">
        <v>1386281</v>
      </c>
      <c r="L33" s="1">
        <v>1309061</v>
      </c>
      <c r="M33" s="3">
        <v>1259924</v>
      </c>
      <c r="N33" s="3">
        <v>1203667</v>
      </c>
      <c r="O33" s="1">
        <v>1152634</v>
      </c>
      <c r="P33" s="1">
        <v>1097510</v>
      </c>
      <c r="Q33" s="1">
        <v>1037016</v>
      </c>
      <c r="R33" s="3">
        <v>999984</v>
      </c>
      <c r="S33" s="13">
        <v>964081</v>
      </c>
      <c r="T33" s="13">
        <v>920747</v>
      </c>
      <c r="U33" s="13">
        <v>890448</v>
      </c>
      <c r="V33" s="14">
        <v>856698</v>
      </c>
      <c r="W33" s="14">
        <v>817287</v>
      </c>
      <c r="X33" s="14">
        <v>770567</v>
      </c>
      <c r="Y33" s="14">
        <v>725249</v>
      </c>
      <c r="Z33" s="14">
        <v>687110</v>
      </c>
      <c r="AA33" s="14">
        <v>650996</v>
      </c>
      <c r="AB33" s="14">
        <v>605727</v>
      </c>
      <c r="AC33" s="14">
        <v>578142</v>
      </c>
      <c r="AD33" s="14">
        <v>541754</v>
      </c>
      <c r="AE33" s="14">
        <v>512646</v>
      </c>
      <c r="AF33" s="14">
        <v>473498</v>
      </c>
      <c r="AG33" s="14">
        <v>440696</v>
      </c>
      <c r="AH33" s="14">
        <v>405121</v>
      </c>
      <c r="AI33" s="14">
        <v>373095</v>
      </c>
      <c r="AJ33" s="14">
        <v>336307</v>
      </c>
      <c r="AK33" s="14">
        <v>319461</v>
      </c>
      <c r="AL33" s="14">
        <v>283531</v>
      </c>
      <c r="AM33" s="14">
        <v>264616</v>
      </c>
      <c r="AN33" s="14">
        <v>233863</v>
      </c>
      <c r="AO33" s="14">
        <v>209584</v>
      </c>
      <c r="AP33" s="14">
        <v>198321</v>
      </c>
      <c r="AQ33" s="14">
        <v>164063</v>
      </c>
      <c r="AR33" s="14">
        <v>137635</v>
      </c>
      <c r="AS33" s="14">
        <v>118199</v>
      </c>
      <c r="AT33" s="14">
        <v>111003</v>
      </c>
      <c r="AU33" s="14">
        <v>101678</v>
      </c>
      <c r="AV33" s="14">
        <v>90698</v>
      </c>
      <c r="AW33" s="14">
        <v>83494</v>
      </c>
      <c r="AX33" s="14">
        <v>77021</v>
      </c>
      <c r="AY33" s="14">
        <v>71097</v>
      </c>
      <c r="AZ33" s="14">
        <v>65495</v>
      </c>
      <c r="BA33" s="14">
        <v>58589</v>
      </c>
      <c r="BB33" s="14">
        <v>35878</v>
      </c>
      <c r="BC33" s="14">
        <v>33251</v>
      </c>
      <c r="BD33" s="14">
        <v>28994</v>
      </c>
    </row>
    <row r="34" spans="2:56" ht="15" customHeight="1">
      <c r="B34" s="57"/>
      <c r="C34" s="61"/>
      <c r="D34" s="62"/>
      <c r="E34" s="66"/>
      <c r="F34" s="19" t="s">
        <v>53</v>
      </c>
      <c r="G34" s="16">
        <v>177035</v>
      </c>
      <c r="H34" s="16">
        <v>277903</v>
      </c>
      <c r="I34" s="16">
        <v>352729</v>
      </c>
      <c r="J34" s="16">
        <v>422880</v>
      </c>
      <c r="K34" s="16">
        <v>509957</v>
      </c>
      <c r="L34" s="16">
        <v>615010</v>
      </c>
      <c r="M34" s="37">
        <v>670909</v>
      </c>
      <c r="N34" s="3">
        <v>737669</v>
      </c>
      <c r="O34" s="3">
        <v>810448</v>
      </c>
      <c r="P34" s="3">
        <v>885121</v>
      </c>
      <c r="Q34" s="3">
        <v>949440</v>
      </c>
      <c r="R34" s="37">
        <v>993810</v>
      </c>
      <c r="S34" s="13">
        <v>1035568</v>
      </c>
      <c r="T34" s="13">
        <v>1096979</v>
      </c>
      <c r="U34" s="13">
        <v>1129666</v>
      </c>
      <c r="V34" s="14">
        <v>1165598</v>
      </c>
      <c r="W34" s="14">
        <v>1204375</v>
      </c>
      <c r="X34" s="14">
        <v>1263811</v>
      </c>
      <c r="Y34" s="14">
        <v>1304940</v>
      </c>
      <c r="Z34" s="14">
        <v>1348702</v>
      </c>
      <c r="AA34" s="14">
        <v>1388339</v>
      </c>
      <c r="AB34" s="14">
        <v>1445145</v>
      </c>
      <c r="AC34" s="14">
        <v>1475965</v>
      </c>
      <c r="AD34" s="14">
        <v>1508663</v>
      </c>
      <c r="AE34" s="14">
        <v>1546194</v>
      </c>
      <c r="AF34" s="14">
        <v>1677205</v>
      </c>
      <c r="AG34" s="14">
        <v>1741401</v>
      </c>
      <c r="AH34" s="14">
        <v>1829303</v>
      </c>
      <c r="AI34" s="14">
        <v>1994509</v>
      </c>
      <c r="AJ34" s="14">
        <v>2118884</v>
      </c>
      <c r="AK34" s="14">
        <v>2208374</v>
      </c>
      <c r="AL34" s="14">
        <v>2447591</v>
      </c>
      <c r="AM34" s="14">
        <v>2643925</v>
      </c>
      <c r="AN34" s="14">
        <v>2834880</v>
      </c>
      <c r="AO34" s="14">
        <v>3069625</v>
      </c>
      <c r="AP34" s="14">
        <v>3266216</v>
      </c>
      <c r="AQ34" s="14">
        <v>3455670</v>
      </c>
      <c r="AR34" s="14">
        <v>3642294</v>
      </c>
      <c r="AS34" s="14">
        <v>3955957</v>
      </c>
      <c r="AT34" s="14">
        <v>4178287</v>
      </c>
      <c r="AU34" s="14">
        <v>4351829</v>
      </c>
      <c r="AV34" s="14">
        <v>4456575</v>
      </c>
      <c r="AW34" s="14">
        <v>4617829</v>
      </c>
      <c r="AX34" s="14">
        <v>4705577</v>
      </c>
      <c r="AY34" s="14">
        <v>4936368</v>
      </c>
      <c r="AZ34" s="14">
        <v>5044443</v>
      </c>
      <c r="BA34" s="14">
        <v>5214148</v>
      </c>
      <c r="BB34" s="14">
        <v>5361680</v>
      </c>
      <c r="BC34" s="14">
        <v>5457982</v>
      </c>
      <c r="BD34" s="14">
        <v>5494011</v>
      </c>
    </row>
    <row r="35" spans="2:56" ht="15" customHeight="1">
      <c r="B35" s="57"/>
      <c r="C35" s="61"/>
      <c r="D35" s="62"/>
      <c r="E35" s="67"/>
      <c r="F35" s="19" t="s">
        <v>54</v>
      </c>
      <c r="G35" s="16"/>
      <c r="H35" s="16"/>
      <c r="I35" s="16"/>
      <c r="J35" s="16"/>
      <c r="K35" s="16"/>
      <c r="L35" s="16"/>
      <c r="M35" s="37"/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14">
        <v>331</v>
      </c>
      <c r="AK35" s="14">
        <v>4008</v>
      </c>
      <c r="AL35" s="14">
        <v>11285</v>
      </c>
      <c r="AM35" s="14">
        <v>68531</v>
      </c>
      <c r="AN35" s="14">
        <v>177542</v>
      </c>
      <c r="AO35" s="14">
        <v>269654</v>
      </c>
      <c r="AP35" s="14">
        <v>332746</v>
      </c>
      <c r="AQ35" s="14">
        <v>454325</v>
      </c>
      <c r="AR35" s="14">
        <v>572999</v>
      </c>
      <c r="AS35" s="14">
        <v>656928</v>
      </c>
      <c r="AT35" s="14">
        <v>736119</v>
      </c>
      <c r="AU35" s="14">
        <v>818535</v>
      </c>
      <c r="AV35" s="14">
        <v>914312</v>
      </c>
      <c r="AW35" s="14">
        <v>994997</v>
      </c>
      <c r="AX35" s="14">
        <v>1077215</v>
      </c>
      <c r="AY35" s="14">
        <v>1173461</v>
      </c>
      <c r="AZ35" s="14">
        <v>1261374</v>
      </c>
      <c r="BA35" s="14">
        <v>1335140</v>
      </c>
      <c r="BB35" s="14">
        <v>1398381</v>
      </c>
      <c r="BC35" s="14">
        <v>1460842</v>
      </c>
      <c r="BD35" s="14">
        <v>1526746</v>
      </c>
    </row>
    <row r="36" spans="2:56" ht="15" customHeight="1">
      <c r="B36" s="57"/>
      <c r="C36" s="61"/>
      <c r="D36" s="62"/>
      <c r="E36" s="10" t="s">
        <v>55</v>
      </c>
      <c r="F36" s="18"/>
      <c r="G36" s="2">
        <v>4.9253812933909144E-3</v>
      </c>
      <c r="H36" s="2">
        <v>1.7200580968389445E-2</v>
      </c>
      <c r="I36" s="2">
        <v>4.9445701175979849E-3</v>
      </c>
      <c r="J36" s="2">
        <v>3.6696935252472358E-3</v>
      </c>
      <c r="K36" s="2">
        <f t="shared" ref="K36:N36" si="322">(K32-J32)/J32</f>
        <v>5.390038132160384E-3</v>
      </c>
      <c r="L36" s="2">
        <f t="shared" si="322"/>
        <v>1.4678009827880256E-2</v>
      </c>
      <c r="M36" s="2">
        <f t="shared" si="322"/>
        <v>3.5144233242952053E-3</v>
      </c>
      <c r="N36" s="2">
        <f t="shared" si="322"/>
        <v>5.4396211376126265E-3</v>
      </c>
      <c r="O36" s="2">
        <f t="shared" ref="O36" si="323">(O32-N32)/N32</f>
        <v>1.1201564283565545E-2</v>
      </c>
      <c r="P36" s="2">
        <f t="shared" ref="P36" si="324">(P32-O32)/O32</f>
        <v>9.9583206407068067E-3</v>
      </c>
      <c r="Q36" s="2">
        <f t="shared" ref="Q36" si="325">(Q32-P32)/P32</f>
        <v>1.9292546116750923E-3</v>
      </c>
      <c r="R36" s="2">
        <f t="shared" ref="R36:S36" si="326">(R32-Q32)/Q32</f>
        <v>3.6940158755089467E-3</v>
      </c>
      <c r="S36" s="2">
        <f t="shared" si="326"/>
        <v>2.9366123079916985E-3</v>
      </c>
      <c r="T36" s="2">
        <f t="shared" ref="T36" si="327">(T32-S32)/S32</f>
        <v>9.0400865351869253E-3</v>
      </c>
      <c r="U36" s="2">
        <f t="shared" ref="U36" si="328">(U32-T32)/T32</f>
        <v>1.1835105460305314E-3</v>
      </c>
      <c r="V36" s="2">
        <f t="shared" ref="V36" si="329">(V32-U32)/U32</f>
        <v>1.0801370615717727E-3</v>
      </c>
      <c r="W36" s="2">
        <f t="shared" ref="W36" si="330">(W32-V32)/V32</f>
        <v>-3.1350504574997922E-4</v>
      </c>
      <c r="X36" s="2">
        <f t="shared" ref="X36" si="331">(X32-W32)/W32</f>
        <v>6.2898743706910456E-3</v>
      </c>
      <c r="Y36" s="2">
        <f t="shared" ref="Y36" si="332">(Y32-X32)/X32</f>
        <v>-2.0591060265103141E-3</v>
      </c>
      <c r="Z36" s="2">
        <f t="shared" ref="Z36" si="333">(Z32-Y32)/Y32</f>
        <v>2.7696928709593049E-3</v>
      </c>
      <c r="AA36" s="2">
        <f t="shared" ref="AA36" si="334">(AA32-Z32)/Z32</f>
        <v>1.7305134265835941E-3</v>
      </c>
      <c r="AB36" s="2">
        <f t="shared" ref="AB36" si="335">(AB32-AA32)/AA32</f>
        <v>5.6572363049719639E-3</v>
      </c>
      <c r="AC36" s="2">
        <f t="shared" ref="AC36" si="336">(AC32-AB32)/AB32</f>
        <v>1.5773778178257835E-3</v>
      </c>
      <c r="AD36" s="2">
        <f t="shared" ref="AD36" si="337">(AD32-AC32)/AC32</f>
        <v>-1.7964010638199471E-3</v>
      </c>
      <c r="AE36" s="2">
        <f t="shared" ref="AE36" si="338">(AE32-AD32)/AD32</f>
        <v>4.1079448717017079E-3</v>
      </c>
      <c r="AF36" s="2">
        <f t="shared" ref="AF36" si="339">(AF32-AE32)/AE32</f>
        <v>4.4618814478055602E-2</v>
      </c>
      <c r="AG36" s="2">
        <f t="shared" ref="AG36" si="340">(AG32-AF32)/AF32</f>
        <v>1.4597087556952309E-2</v>
      </c>
      <c r="AH36" s="2">
        <f t="shared" ref="AH36" si="341">(AH32-AG32)/AG32</f>
        <v>2.3980143870781179E-2</v>
      </c>
      <c r="AI36" s="2">
        <f t="shared" ref="AI36" si="342">(AI32-AH32)/AH32</f>
        <v>5.9603727851115097E-2</v>
      </c>
      <c r="AJ36" s="2">
        <f t="shared" ref="AJ36" si="343">(AJ32-AI32)/AI32</f>
        <v>3.7133743649698174E-2</v>
      </c>
      <c r="AK36" s="2">
        <f t="shared" ref="AK36" si="344">(AK32-AJ32)/AJ32</f>
        <v>3.1081374958155536E-2</v>
      </c>
      <c r="AL36" s="2">
        <f t="shared" ref="AL36" si="345">(AL32-AK32)/AK32</f>
        <v>8.3166294276540847E-2</v>
      </c>
      <c r="AM36" s="2">
        <f t="shared" ref="AM36" si="346">(AM32-AL32)/AL32</f>
        <v>8.5568991035976788E-2</v>
      </c>
      <c r="AN36" s="2">
        <f t="shared" ref="AN36" si="347">(AN32-AM32)/AM32</f>
        <v>9.0428783717693084E-2</v>
      </c>
      <c r="AO36" s="2">
        <f t="shared" ref="AO36" si="348">(AO32-AN32)/AN32</f>
        <v>9.3207466380801435E-2</v>
      </c>
      <c r="AP36" s="2">
        <f t="shared" ref="AP36" si="349">(AP32-AO32)/AO32</f>
        <v>6.9999884470040116E-2</v>
      </c>
      <c r="AQ36" s="2">
        <f t="shared" ref="AQ36" si="350">(AQ32-AP32)/AP32</f>
        <v>7.2887640979089521E-2</v>
      </c>
      <c r="AR36" s="2">
        <f t="shared" ref="AR36" si="351">(AR32-AQ32)/AQ32</f>
        <v>6.8450179157979588E-2</v>
      </c>
      <c r="AS36" s="2">
        <f t="shared" ref="AS36" si="352">(AS32-AR32)/AR32</f>
        <v>8.6873938645435897E-2</v>
      </c>
      <c r="AT36" s="2">
        <f>(AT32-AS32)/AS32</f>
        <v>6.2210901349458177E-2</v>
      </c>
      <c r="AU36" s="2">
        <f>(AU32-AT32)/AT32</f>
        <v>4.9077199487643691E-2</v>
      </c>
      <c r="AV36" s="2">
        <f>(AV32-AU32)/AU32</f>
        <v>3.5952482927867416E-2</v>
      </c>
      <c r="AW36" s="2">
        <f t="shared" ref="AW36:BD36" si="353">(AW32-AU32)/AU32</f>
        <v>8.0476976473252679E-2</v>
      </c>
      <c r="AX36" s="2">
        <f t="shared" si="353"/>
        <v>7.2914364602949505E-2</v>
      </c>
      <c r="AY36" s="2">
        <f t="shared" si="353"/>
        <v>8.5073521150497169E-2</v>
      </c>
      <c r="AZ36" s="2">
        <f t="shared" si="353"/>
        <v>8.7289304283259553E-2</v>
      </c>
      <c r="BA36" s="2">
        <f t="shared" si="353"/>
        <v>6.9075572171548402E-2</v>
      </c>
      <c r="BB36" s="2">
        <f t="shared" si="353"/>
        <v>6.6646712639406136E-2</v>
      </c>
      <c r="BC36" s="2">
        <f t="shared" si="353"/>
        <v>5.2089044635667402E-2</v>
      </c>
      <c r="BD36" s="2">
        <f t="shared" si="353"/>
        <v>3.7347598323057341E-2</v>
      </c>
    </row>
    <row r="37" spans="2:56" ht="15" customHeight="1">
      <c r="B37" s="57"/>
      <c r="C37" s="61"/>
      <c r="D37" s="62"/>
      <c r="E37" s="10" t="s">
        <v>56</v>
      </c>
      <c r="F37" s="36"/>
      <c r="G37" s="21">
        <v>3.862549401252581E-2</v>
      </c>
      <c r="H37" s="21">
        <v>3.9214879891161784E-2</v>
      </c>
      <c r="I37" s="21">
        <v>3.4894543163561907E-2</v>
      </c>
      <c r="J37" s="21">
        <v>3.1034822063084239E-2</v>
      </c>
      <c r="K37" s="21">
        <f t="shared" ref="K37:Q37" si="354">(K32-G32)/G32</f>
        <v>3.1511551370552303E-2</v>
      </c>
      <c r="L37" s="21">
        <f t="shared" si="354"/>
        <v>2.8953490237602478E-2</v>
      </c>
      <c r="M37" s="21">
        <f t="shared" si="354"/>
        <v>2.7489176106974548E-2</v>
      </c>
      <c r="N37" s="21">
        <f t="shared" si="354"/>
        <v>2.9301108335206716E-2</v>
      </c>
      <c r="O37" s="21">
        <f t="shared" si="354"/>
        <v>3.5250849313219118E-2</v>
      </c>
      <c r="P37" s="21">
        <f t="shared" si="354"/>
        <v>3.0435467298244191E-2</v>
      </c>
      <c r="Q37" s="21">
        <f t="shared" si="354"/>
        <v>2.8807773639667439E-2</v>
      </c>
      <c r="R37" s="21">
        <f>(R32-N32)/N32</f>
        <v>2.7021597497805635E-2</v>
      </c>
      <c r="S37" s="21">
        <f>(S32-O32)/O32</f>
        <v>1.8627342107971036E-2</v>
      </c>
      <c r="T37" s="21">
        <f t="shared" ref="T37" si="355">(T32-P32)/P32</f>
        <v>1.7701226299800619E-2</v>
      </c>
      <c r="U37" s="21">
        <f t="shared" ref="U37" si="356">(U32-Q32)/Q32</f>
        <v>1.6943743027784154E-2</v>
      </c>
      <c r="V37" s="21">
        <f t="shared" ref="V37" si="357">(V32-R32)/R32</f>
        <v>1.4295358497417487E-2</v>
      </c>
      <c r="W37" s="2">
        <f t="shared" ref="W37" si="358">(W32-S32)/S32</f>
        <v>1.1008431979812458E-2</v>
      </c>
      <c r="X37" s="2">
        <f t="shared" ref="X37" si="359">(X32-T32)/T32</f>
        <v>8.2528549466082107E-3</v>
      </c>
      <c r="Y37" s="2">
        <f t="shared" ref="Y37" si="360">(Y32-U32)/U32</f>
        <v>4.987342298503946E-3</v>
      </c>
      <c r="Z37" s="2">
        <f t="shared" ref="Z37" si="361">(Z32-V32)/V32</f>
        <v>6.6834924264301569E-3</v>
      </c>
      <c r="AA37" s="2">
        <f t="shared" ref="AA37" si="362">(AA32-W32)/W32</f>
        <v>8.7418173760005387E-3</v>
      </c>
      <c r="AB37" s="2">
        <f t="shared" ref="AB37" si="363">(AB32-X32)/X32</f>
        <v>8.107637813621657E-3</v>
      </c>
      <c r="AC37" s="2">
        <f t="shared" ref="AC37" si="364">(AC32-Y32)/Y32</f>
        <v>1.1781169142380339E-2</v>
      </c>
      <c r="AD37" s="2">
        <f t="shared" ref="AD37" si="365">(AD32-Z32)/Z32</f>
        <v>7.1740416109149566E-3</v>
      </c>
      <c r="AE37" s="2">
        <f t="shared" ref="AE37" si="366">(AE32-AA32)/AA32</f>
        <v>9.5643923141612332E-3</v>
      </c>
      <c r="AF37" s="2">
        <f t="shared" ref="AF37" si="367">(AF32-AB32)/AB32</f>
        <v>4.8677343100885867E-2</v>
      </c>
      <c r="AG37" s="2">
        <f t="shared" ref="AG37" si="368">(AG32-AC32)/AC32</f>
        <v>6.2309314948052849E-2</v>
      </c>
      <c r="AH37" s="2">
        <f t="shared" ref="AH37" si="369">(AH32-AD32)/AD32</f>
        <v>8.9741257510057709E-2</v>
      </c>
      <c r="AI37" s="2">
        <f t="shared" ref="AI37" si="370">(AI32-AE32)/AE32</f>
        <v>0.14996988595519808</v>
      </c>
      <c r="AJ37" s="2">
        <f t="shared" ref="AJ37" si="371">(AJ32-AF32)/AF32</f>
        <v>0.14172993667651926</v>
      </c>
      <c r="AK37" s="2">
        <f t="shared" ref="AK37" si="372">(AK32-AG32)/AG32</f>
        <v>0.16027976758136783</v>
      </c>
      <c r="AL37" s="2">
        <f t="shared" ref="AL37" si="373">(AL32-AH32)/AH32</f>
        <v>0.22734404929413576</v>
      </c>
      <c r="AM37" s="2">
        <f t="shared" ref="AM37" si="374">(AM32-AI32)/AI32</f>
        <v>0.25741973742230539</v>
      </c>
      <c r="AN37" s="2">
        <f t="shared" ref="AN37" si="375">(AN32-AJ32)/AJ32</f>
        <v>0.32203458164903431</v>
      </c>
      <c r="AO37" s="2">
        <f t="shared" ref="AO37" si="376">(AO32-AK32)/AK32</f>
        <v>0.40169157408259515</v>
      </c>
      <c r="AP37" s="2">
        <f t="shared" ref="AP37" si="377">(AP32-AL32)/AL32</f>
        <v>0.38465333555522574</v>
      </c>
      <c r="AQ37" s="2">
        <f t="shared" ref="AQ37" si="378">(AQ32-AM32)/AM32</f>
        <v>0.36847815571810155</v>
      </c>
      <c r="AR37" s="2">
        <f t="shared" ref="AR37" si="379">(AR32-AN32)/AN32</f>
        <v>0.34089520790688432</v>
      </c>
      <c r="AS37" s="2">
        <f t="shared" ref="AS37" si="380">(AS32-AO32)/AO32</f>
        <v>0.3331266943807073</v>
      </c>
      <c r="AT37" s="2">
        <f>(AT32-AP32)/AP32</f>
        <v>0.32342229957577562</v>
      </c>
      <c r="AU37" s="2">
        <f>(AU32-AQ32)/AQ32</f>
        <v>0.29405177834974366</v>
      </c>
      <c r="AV37" s="2">
        <f>(AV32-AR32)/AR32</f>
        <v>0.25469224393327894</v>
      </c>
      <c r="AW37" s="2">
        <f t="shared" ref="AW37:BD37" si="381">(AW32-AR32)/AR32</f>
        <v>0.30861801527615434</v>
      </c>
      <c r="AX37" s="2">
        <f t="shared" si="381"/>
        <v>0.23857724783580253</v>
      </c>
      <c r="AY37" s="2">
        <f t="shared" si="381"/>
        <v>0.2299349167401101</v>
      </c>
      <c r="AZ37" s="2">
        <f t="shared" si="381"/>
        <v>0.20850934040358557</v>
      </c>
      <c r="BA37" s="2">
        <f t="shared" si="381"/>
        <v>0.20988266226745533</v>
      </c>
      <c r="BB37" s="2">
        <f t="shared" si="381"/>
        <v>0.19304024352564464</v>
      </c>
      <c r="BC37" s="2">
        <f t="shared" si="381"/>
        <v>0.18639878098499046</v>
      </c>
      <c r="BD37" s="2">
        <f t="shared" si="381"/>
        <v>0.14056550749839103</v>
      </c>
    </row>
    <row r="38" spans="2:56" ht="15" customHeight="1">
      <c r="B38" s="57"/>
      <c r="C38" s="61"/>
      <c r="D38" s="62"/>
      <c r="E38" s="68" t="s">
        <v>57</v>
      </c>
      <c r="F38" s="35" t="s">
        <v>52</v>
      </c>
      <c r="G38" s="31">
        <v>0.90369687375905039</v>
      </c>
      <c r="H38" s="31">
        <v>0.85138320685801072</v>
      </c>
      <c r="I38" s="31">
        <v>0.81229592119099014</v>
      </c>
      <c r="J38" s="31">
        <v>0.77578798688491213</v>
      </c>
      <c r="K38" s="31">
        <f t="shared" ref="K38:Q38" si="382">K33/K32</f>
        <v>0.73106909575696721</v>
      </c>
      <c r="L38" s="2">
        <f t="shared" si="382"/>
        <v>0.68036002829417419</v>
      </c>
      <c r="M38" s="2">
        <f t="shared" si="382"/>
        <v>0.65252872723845101</v>
      </c>
      <c r="N38" s="2">
        <f t="shared" si="382"/>
        <v>0.62001992442318077</v>
      </c>
      <c r="O38" s="2">
        <f t="shared" si="382"/>
        <v>0.58715529967673286</v>
      </c>
      <c r="P38" s="2">
        <f t="shared" si="382"/>
        <v>0.55356241277373353</v>
      </c>
      <c r="Q38" s="2">
        <f t="shared" si="382"/>
        <v>0.52204327707233389</v>
      </c>
      <c r="R38" s="2">
        <f t="shared" ref="R38" si="383">R33/R32</f>
        <v>0.50154830438851761</v>
      </c>
      <c r="S38" s="2">
        <f t="shared" ref="S38:V38" si="384">S33/S32</f>
        <v>0.48212511295732402</v>
      </c>
      <c r="T38" s="2">
        <f t="shared" si="384"/>
        <v>0.456329055580391</v>
      </c>
      <c r="U38" s="2">
        <f t="shared" si="384"/>
        <v>0.4407909652623565</v>
      </c>
      <c r="V38" s="2">
        <f t="shared" si="384"/>
        <v>0.42362641275065571</v>
      </c>
      <c r="W38" s="2">
        <f t="shared" ref="W38:X38" si="385">W33/W32</f>
        <v>0.40426490679450866</v>
      </c>
      <c r="X38" s="2">
        <f t="shared" si="385"/>
        <v>0.3787727747744028</v>
      </c>
      <c r="Y38" s="2">
        <f t="shared" ref="Y38:Z38" si="386">Y33/Y32</f>
        <v>0.35723225768635336</v>
      </c>
      <c r="Z38" s="2">
        <f t="shared" si="386"/>
        <v>0.33751151874534585</v>
      </c>
      <c r="AA38" s="2">
        <f t="shared" ref="AA38:AB38" si="387">AA33/AA32</f>
        <v>0.31921974565238176</v>
      </c>
      <c r="AB38" s="2">
        <f t="shared" si="387"/>
        <v>0.29535095315553578</v>
      </c>
      <c r="AC38" s="2">
        <f t="shared" ref="AC38:AF38" si="388">AC33/AC32</f>
        <v>0.28145661350650186</v>
      </c>
      <c r="AD38" s="2">
        <f t="shared" si="388"/>
        <v>0.26421649840008155</v>
      </c>
      <c r="AE38" s="2">
        <f t="shared" si="388"/>
        <v>0.24899749373433583</v>
      </c>
      <c r="AF38" s="2">
        <f t="shared" si="388"/>
        <v>0.2201596408244188</v>
      </c>
      <c r="AG38" s="2">
        <f t="shared" ref="AG38:AH38" si="389">AG33/AG32</f>
        <v>0.20195985787982845</v>
      </c>
      <c r="AH38" s="2">
        <f t="shared" si="389"/>
        <v>0.18130891898762277</v>
      </c>
      <c r="AI38" s="2">
        <f t="shared" ref="AI38:AJ38" si="390">AI33/AI32</f>
        <v>0.15758336275829909</v>
      </c>
      <c r="AJ38" s="2">
        <f t="shared" si="390"/>
        <v>0.13695947338284895</v>
      </c>
      <c r="AK38" s="2">
        <f t="shared" ref="AK38:AL38" si="391">AK33/AK32</f>
        <v>0.12617725506676361</v>
      </c>
      <c r="AL38" s="2">
        <f t="shared" si="391"/>
        <v>0.10338764450353284</v>
      </c>
      <c r="AM38" s="2">
        <f t="shared" ref="AM38:AN38" si="392">AM33/AM32</f>
        <v>8.8884649078020281E-2</v>
      </c>
      <c r="AN38" s="2">
        <f t="shared" si="392"/>
        <v>7.2040193636726285E-2</v>
      </c>
      <c r="AO38" s="2">
        <f t="shared" ref="AO38:AR38" si="393">AO33/AO32</f>
        <v>5.9056661246151235E-2</v>
      </c>
      <c r="AP38" s="2">
        <f t="shared" ref="AP38:AQ38" si="394">AP33/AP32</f>
        <v>5.2227079203735934E-2</v>
      </c>
      <c r="AQ38" s="2">
        <f t="shared" si="394"/>
        <v>4.0270167975026375E-2</v>
      </c>
      <c r="AR38" s="2">
        <f t="shared" si="393"/>
        <v>3.1618947062758675E-2</v>
      </c>
      <c r="AS38" s="2">
        <f t="shared" ref="AS38" si="395">AS33/AS32</f>
        <v>2.498349215528619E-2</v>
      </c>
      <c r="AT38" s="2">
        <f t="shared" ref="AT38" si="396">AT33/AT32</f>
        <v>2.2088351415775313E-2</v>
      </c>
      <c r="AU38" s="2">
        <f t="shared" ref="AU38:AW38" si="397">AU33/AU32</f>
        <v>1.9286265170118146E-2</v>
      </c>
      <c r="AV38" s="2">
        <f t="shared" si="397"/>
        <v>1.6606534549952073E-2</v>
      </c>
      <c r="AW38" s="2">
        <f t="shared" si="397"/>
        <v>1.465753328464693E-2</v>
      </c>
      <c r="AX38" s="2">
        <f t="shared" ref="AX38:AY38" si="398">AX33/AX32</f>
        <v>1.3143934797919319E-2</v>
      </c>
      <c r="AY38" s="2">
        <f t="shared" si="398"/>
        <v>1.1502645396498841E-2</v>
      </c>
      <c r="AZ38" s="2">
        <f t="shared" ref="AZ38" si="399">AZ33/AZ32</f>
        <v>1.0279672381449849E-2</v>
      </c>
      <c r="BA38" s="2">
        <f t="shared" ref="BA38" si="400">BA33/BA32</f>
        <v>8.8665391320086624E-3</v>
      </c>
      <c r="BB38" s="2">
        <f t="shared" ref="BB38" si="401">BB33/BB32</f>
        <v>5.2793293171112922E-3</v>
      </c>
      <c r="BC38" s="2">
        <f t="shared" ref="BC38:BD38" si="402">BC33/BC32</f>
        <v>4.7828885620480217E-3</v>
      </c>
      <c r="BD38" s="2">
        <f t="shared" ref="BD38" si="403">BD33/BD32</f>
        <v>4.1127693729892017E-3</v>
      </c>
    </row>
    <row r="39" spans="2:56" ht="15" customHeight="1">
      <c r="B39" s="57"/>
      <c r="C39" s="61"/>
      <c r="D39" s="62"/>
      <c r="E39" s="69"/>
      <c r="F39" s="38" t="s">
        <v>53</v>
      </c>
      <c r="G39" s="32">
        <v>9.6303126240949569E-2</v>
      </c>
      <c r="H39" s="32">
        <v>0.14861679314198928</v>
      </c>
      <c r="I39" s="32">
        <v>0.18770407880900991</v>
      </c>
      <c r="J39" s="32">
        <v>0.22421201311508787</v>
      </c>
      <c r="K39" s="32">
        <f t="shared" ref="K39:Q39" si="404">K34/K32</f>
        <v>0.26893090424303279</v>
      </c>
      <c r="L39" s="33">
        <f t="shared" si="404"/>
        <v>0.31963997170582581</v>
      </c>
      <c r="M39" s="33">
        <f t="shared" si="404"/>
        <v>0.34747127276154904</v>
      </c>
      <c r="N39" s="33">
        <f t="shared" si="404"/>
        <v>0.37998007557681929</v>
      </c>
      <c r="O39" s="33">
        <f t="shared" si="404"/>
        <v>0.4128447003232672</v>
      </c>
      <c r="P39" s="33">
        <f t="shared" si="404"/>
        <v>0.44643758722626653</v>
      </c>
      <c r="Q39" s="33">
        <f t="shared" si="404"/>
        <v>0.47795672292766617</v>
      </c>
      <c r="R39" s="33">
        <f t="shared" ref="R39" si="405">R34/R32</f>
        <v>0.49845169561148245</v>
      </c>
      <c r="S39" s="33">
        <f t="shared" ref="S39:V39" si="406">S34/S32</f>
        <v>0.51787488704267604</v>
      </c>
      <c r="T39" s="33">
        <f t="shared" si="406"/>
        <v>0.54367094441960906</v>
      </c>
      <c r="U39" s="33">
        <f t="shared" si="406"/>
        <v>0.5592090347376435</v>
      </c>
      <c r="V39" s="33">
        <f t="shared" si="406"/>
        <v>0.57637358724934429</v>
      </c>
      <c r="W39" s="2">
        <f t="shared" ref="W39:X39" si="407">W34/W32</f>
        <v>0.59573509320549134</v>
      </c>
      <c r="X39" s="33">
        <f t="shared" si="407"/>
        <v>0.62122722522559726</v>
      </c>
      <c r="Y39" s="33">
        <f t="shared" ref="Y39:Z39" si="408">Y34/Y32</f>
        <v>0.64276774231364664</v>
      </c>
      <c r="Z39" s="39">
        <f t="shared" si="408"/>
        <v>0.6624884812546542</v>
      </c>
      <c r="AA39" s="2">
        <f t="shared" ref="AA39:AB39" si="409">AA34/AA32</f>
        <v>0.68078025434761824</v>
      </c>
      <c r="AB39" s="2">
        <f t="shared" si="409"/>
        <v>0.70464904684446417</v>
      </c>
      <c r="AC39" s="2">
        <f t="shared" ref="AC39:AF39" si="410">AC34/AC32</f>
        <v>0.71854338649349814</v>
      </c>
      <c r="AD39" s="2">
        <f t="shared" si="410"/>
        <v>0.73578350159991845</v>
      </c>
      <c r="AE39" s="2">
        <f t="shared" si="410"/>
        <v>0.75100250626566412</v>
      </c>
      <c r="AF39" s="2">
        <f t="shared" si="410"/>
        <v>0.77984035917558114</v>
      </c>
      <c r="AG39" s="2">
        <f t="shared" ref="AG39:AH39" si="411">AG34/AG32</f>
        <v>0.7980401421201716</v>
      </c>
      <c r="AH39" s="2">
        <f t="shared" si="411"/>
        <v>0.8186910810123772</v>
      </c>
      <c r="AI39" s="40">
        <f t="shared" ref="AI39:AJ39" si="412">AI34/AI32</f>
        <v>0.84241663724170091</v>
      </c>
      <c r="AJ39" s="2">
        <f t="shared" si="412"/>
        <v>0.86290572839502155</v>
      </c>
      <c r="AK39" s="2">
        <f t="shared" ref="AK39:AL39" si="413">AK34/AK32</f>
        <v>0.87223970838634146</v>
      </c>
      <c r="AL39" s="2">
        <f t="shared" si="413"/>
        <v>0.89249735724857759</v>
      </c>
      <c r="AM39" s="2">
        <f t="shared" ref="AM39:AN39" si="414">AM34/AM32</f>
        <v>0.88809575314268518</v>
      </c>
      <c r="AN39" s="2">
        <f t="shared" si="414"/>
        <v>0.87326898285270704</v>
      </c>
      <c r="AO39" s="2">
        <f t="shared" ref="AO39:AR39" si="415">AO34/AO32</f>
        <v>0.8649601294837248</v>
      </c>
      <c r="AP39" s="33">
        <f t="shared" ref="AP39:AQ39" si="416">AP34/AP32</f>
        <v>0.86014553037000407</v>
      </c>
      <c r="AQ39" s="2">
        <f t="shared" si="416"/>
        <v>0.84821325567775419</v>
      </c>
      <c r="AR39" s="33">
        <f t="shared" si="415"/>
        <v>0.83674574906821342</v>
      </c>
      <c r="AS39" s="2">
        <f t="shared" ref="AS39" si="417">AS34/AS32</f>
        <v>0.83616291742019377</v>
      </c>
      <c r="AT39" s="2">
        <f t="shared" ref="AT39" si="418">AT34/AT32</f>
        <v>0.8314322277052475</v>
      </c>
      <c r="AU39" s="2">
        <f t="shared" ref="AU39:AW39" si="419">AU34/AU32</f>
        <v>0.82545415988719362</v>
      </c>
      <c r="AV39" s="2">
        <f t="shared" si="419"/>
        <v>0.81598565251662292</v>
      </c>
      <c r="AW39" s="2">
        <f t="shared" si="419"/>
        <v>0.810668817763047</v>
      </c>
      <c r="AX39" s="2">
        <f t="shared" ref="AX39:AY39" si="420">AX34/AX32</f>
        <v>0.80302511360004147</v>
      </c>
      <c r="AY39" s="2">
        <f t="shared" si="420"/>
        <v>0.7986453809671884</v>
      </c>
      <c r="AZ39" s="2">
        <f t="shared" ref="AZ39" si="421">AZ34/AZ32</f>
        <v>0.79174320767841855</v>
      </c>
      <c r="BA39" s="2">
        <f t="shared" ref="BA39" si="422">BA34/BA32</f>
        <v>0.78908066842043212</v>
      </c>
      <c r="BB39" s="2">
        <f t="shared" ref="BB39" si="423">BB34/BB32</f>
        <v>0.78895352062459656</v>
      </c>
      <c r="BC39" s="2">
        <f t="shared" ref="BC39:BD39" si="424">BC34/BC32</f>
        <v>0.78508675467396427</v>
      </c>
      <c r="BD39" s="2">
        <f t="shared" ref="BD39" si="425">BD34/BD32</f>
        <v>0.77931986533992481</v>
      </c>
    </row>
    <row r="40" spans="2:56" ht="15" customHeight="1">
      <c r="B40" s="58"/>
      <c r="C40" s="63"/>
      <c r="D40" s="64"/>
      <c r="E40" s="70"/>
      <c r="F40" s="25" t="s">
        <v>54</v>
      </c>
      <c r="G40" s="26"/>
      <c r="H40" s="26"/>
      <c r="I40" s="26"/>
      <c r="J40" s="26"/>
      <c r="K40" s="26"/>
      <c r="L40" s="27"/>
      <c r="M40" s="27"/>
      <c r="N40" s="41">
        <f>N35/N32</f>
        <v>0</v>
      </c>
      <c r="O40" s="41">
        <f t="shared" ref="O40:Q40" si="426">O35/O32</f>
        <v>0</v>
      </c>
      <c r="P40" s="41">
        <f t="shared" si="426"/>
        <v>0</v>
      </c>
      <c r="Q40" s="41">
        <f t="shared" si="426"/>
        <v>0</v>
      </c>
      <c r="R40" s="41">
        <f t="shared" ref="R40:AI40" si="427">R35/R32</f>
        <v>0</v>
      </c>
      <c r="S40" s="41">
        <f t="shared" si="427"/>
        <v>0</v>
      </c>
      <c r="T40" s="41">
        <f t="shared" si="427"/>
        <v>0</v>
      </c>
      <c r="U40" s="41">
        <f t="shared" si="427"/>
        <v>0</v>
      </c>
      <c r="V40" s="41">
        <f t="shared" si="427"/>
        <v>0</v>
      </c>
      <c r="W40" s="41">
        <f t="shared" si="427"/>
        <v>0</v>
      </c>
      <c r="X40" s="27">
        <f t="shared" si="427"/>
        <v>0</v>
      </c>
      <c r="Y40" s="27">
        <f t="shared" si="427"/>
        <v>0</v>
      </c>
      <c r="Z40" s="27">
        <f t="shared" si="427"/>
        <v>0</v>
      </c>
      <c r="AA40" s="41">
        <f t="shared" si="427"/>
        <v>0</v>
      </c>
      <c r="AB40" s="41">
        <f t="shared" si="427"/>
        <v>0</v>
      </c>
      <c r="AC40" s="41">
        <f t="shared" si="427"/>
        <v>0</v>
      </c>
      <c r="AD40" s="41">
        <f t="shared" si="427"/>
        <v>0</v>
      </c>
      <c r="AE40" s="41">
        <f t="shared" si="427"/>
        <v>0</v>
      </c>
      <c r="AF40" s="41">
        <f t="shared" si="427"/>
        <v>0</v>
      </c>
      <c r="AG40" s="41">
        <f t="shared" si="427"/>
        <v>0</v>
      </c>
      <c r="AH40" s="41">
        <f t="shared" si="427"/>
        <v>0</v>
      </c>
      <c r="AI40" s="41">
        <f t="shared" si="427"/>
        <v>0</v>
      </c>
      <c r="AJ40" s="42">
        <f t="shared" ref="AJ40:AO40" si="428">AJ35/AJ32</f>
        <v>1.3479822212955126E-4</v>
      </c>
      <c r="AK40" s="42">
        <f t="shared" si="428"/>
        <v>1.5830365468948904E-3</v>
      </c>
      <c r="AL40" s="42">
        <f t="shared" si="428"/>
        <v>4.1149982478895361E-3</v>
      </c>
      <c r="AM40" s="42">
        <f t="shared" si="428"/>
        <v>2.3019597779294555E-2</v>
      </c>
      <c r="AN40" s="41">
        <f t="shared" si="428"/>
        <v>5.4690823510566693E-2</v>
      </c>
      <c r="AO40" s="41">
        <f t="shared" si="428"/>
        <v>7.5983209270123975E-2</v>
      </c>
      <c r="AP40" s="27">
        <f t="shared" ref="AP40:AR40" si="429">AP35/AP32</f>
        <v>8.7627390426260041E-2</v>
      </c>
      <c r="AQ40" s="41">
        <f t="shared" ref="AQ40" si="430">AQ35/AQ32</f>
        <v>0.11151657634721941</v>
      </c>
      <c r="AR40" s="27">
        <f t="shared" si="429"/>
        <v>0.13163530386902791</v>
      </c>
      <c r="AS40" s="41">
        <f t="shared" ref="AS40" si="431">AS35/AS32</f>
        <v>0.13885359042452006</v>
      </c>
      <c r="AT40" s="41">
        <f t="shared" ref="AT40" si="432">AT35/AT32</f>
        <v>0.14647942087897722</v>
      </c>
      <c r="AU40" s="41">
        <f t="shared" ref="AU40:AW40" si="433">AU35/AU32</f>
        <v>0.15525957494268824</v>
      </c>
      <c r="AV40" s="41">
        <f t="shared" si="433"/>
        <v>0.16740781293342499</v>
      </c>
      <c r="AW40" s="41">
        <f t="shared" si="433"/>
        <v>0.17467364895230605</v>
      </c>
      <c r="AX40" s="41">
        <f t="shared" ref="AX40:AY40" si="434">AX35/AX32</f>
        <v>0.18383095160203919</v>
      </c>
      <c r="AY40" s="41">
        <f t="shared" si="434"/>
        <v>0.18985197363631276</v>
      </c>
      <c r="AZ40" s="41">
        <f t="shared" ref="AZ40" si="435">AZ35/AZ32</f>
        <v>0.19797711994013165</v>
      </c>
      <c r="BA40" s="41">
        <f t="shared" ref="BA40" si="436">BA35/BA32</f>
        <v>0.20205279244755917</v>
      </c>
      <c r="BB40" s="41">
        <f t="shared" ref="BB40" si="437">BB35/BB32</f>
        <v>0.20576715005829216</v>
      </c>
      <c r="BC40" s="41">
        <f t="shared" ref="BC40:BD40" si="438">BC35/BC32</f>
        <v>0.21013035676398772</v>
      </c>
      <c r="BD40" s="41">
        <f t="shared" ref="BD40" si="439">BD35/BD32</f>
        <v>0.21656736528708603</v>
      </c>
    </row>
    <row r="41" spans="2:56" ht="6.75" customHeight="1">
      <c r="B41" s="43"/>
      <c r="D41" s="44"/>
    </row>
    <row r="42" spans="2:56" ht="14.7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AC42" s="46" t="s">
        <v>61</v>
      </c>
      <c r="AD42" s="46"/>
      <c r="AE42" s="46"/>
      <c r="AF42" s="46"/>
      <c r="AG42" s="46"/>
      <c r="AH42" s="46"/>
      <c r="AI42" s="46"/>
      <c r="AJ42" s="46"/>
      <c r="AK42" s="46"/>
      <c r="AL42" s="46"/>
      <c r="AM42" s="46" t="s">
        <v>62</v>
      </c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</row>
    <row r="43" spans="2:56" ht="12.6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O43" s="4"/>
      <c r="P43" s="4"/>
      <c r="Q43" s="4"/>
      <c r="R43" s="4"/>
      <c r="S43" s="4"/>
    </row>
    <row r="44" spans="2:56">
      <c r="K44" s="47"/>
      <c r="L44" s="47"/>
      <c r="S44" s="47"/>
      <c r="T44" s="47"/>
    </row>
    <row r="45" spans="2:56"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</sheetData>
  <mergeCells count="62">
    <mergeCell ref="BD3:BD4"/>
    <mergeCell ref="AH3:AH4"/>
    <mergeCell ref="AZ3:AZ4"/>
    <mergeCell ref="AY3:AY4"/>
    <mergeCell ref="AM3:AM4"/>
    <mergeCell ref="AL3:AL4"/>
    <mergeCell ref="AP3:AP4"/>
    <mergeCell ref="AQ3:AQ4"/>
    <mergeCell ref="AW3:AW4"/>
    <mergeCell ref="B5:B40"/>
    <mergeCell ref="C32:D40"/>
    <mergeCell ref="E33:E35"/>
    <mergeCell ref="E38:E40"/>
    <mergeCell ref="E11:E13"/>
    <mergeCell ref="C14:D22"/>
    <mergeCell ref="E20:E22"/>
    <mergeCell ref="E29:E31"/>
    <mergeCell ref="C5:D13"/>
    <mergeCell ref="C23:D31"/>
    <mergeCell ref="K3:K4"/>
    <mergeCell ref="L3:L4"/>
    <mergeCell ref="M3:M4"/>
    <mergeCell ref="N3:N4"/>
    <mergeCell ref="B3:F4"/>
    <mergeCell ref="G3:G4"/>
    <mergeCell ref="I3:I4"/>
    <mergeCell ref="J3:J4"/>
    <mergeCell ref="H3:H4"/>
    <mergeCell ref="Q3:Q4"/>
    <mergeCell ref="P3:P4"/>
    <mergeCell ref="O3:O4"/>
    <mergeCell ref="X3:X4"/>
    <mergeCell ref="V3:V4"/>
    <mergeCell ref="W3:W4"/>
    <mergeCell ref="U3:U4"/>
    <mergeCell ref="T3:T4"/>
    <mergeCell ref="S3:S4"/>
    <mergeCell ref="R3:R4"/>
    <mergeCell ref="AA3:AA4"/>
    <mergeCell ref="Z3:Z4"/>
    <mergeCell ref="Y3:Y4"/>
    <mergeCell ref="AR3:AR4"/>
    <mergeCell ref="AO3:AO4"/>
    <mergeCell ref="AB3:AB4"/>
    <mergeCell ref="AN3:AN4"/>
    <mergeCell ref="AC3:AC4"/>
    <mergeCell ref="AE3:AE4"/>
    <mergeCell ref="AF3:AF4"/>
    <mergeCell ref="AD3:AD4"/>
    <mergeCell ref="AK3:AK4"/>
    <mergeCell ref="AJ3:AJ4"/>
    <mergeCell ref="AI3:AI4"/>
    <mergeCell ref="AG3:AG4"/>
    <mergeCell ref="BC3:BC4"/>
    <mergeCell ref="BB3:BB4"/>
    <mergeCell ref="BA3:BA4"/>
    <mergeCell ref="AO45:AY45"/>
    <mergeCell ref="AX3:AX4"/>
    <mergeCell ref="AV3:AV4"/>
    <mergeCell ref="AU3:AU4"/>
    <mergeCell ref="AT3:AT4"/>
    <mergeCell ref="AS3:AS4"/>
  </mergeCells>
  <phoneticPr fontId="2"/>
  <printOptions horizontalCentered="1"/>
  <pageMargins left="0.39370078740157483" right="0.19685039370078741" top="0.78740157480314965" bottom="0.39370078740157483" header="0.59055118110236227" footer="0.19685039370078741"/>
  <pageSetup paperSize="9" scale="46" orientation="landscape" r:id="rId1"/>
  <headerFooter>
    <oddHeader xml:space="preserve">&amp;R&amp;14参　考 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E8F7469742B541BC7F00D60DC1AF56" ma:contentTypeVersion="13" ma:contentTypeDescription="新しいドキュメントを作成します。" ma:contentTypeScope="" ma:versionID="78278bf0f0fa09fde147f47716a724cd">
  <xsd:schema xmlns:xsd="http://www.w3.org/2001/XMLSchema" xmlns:xs="http://www.w3.org/2001/XMLSchema" xmlns:p="http://schemas.microsoft.com/office/2006/metadata/properties" xmlns:ns2="eb2cb492-bffd-455b-8b31-f211ce20405d" xmlns:ns3="0882243d-f57a-4866-a99a-a070c8b13f10" targetNamespace="http://schemas.microsoft.com/office/2006/metadata/properties" ma:root="true" ma:fieldsID="c68f6ab6e6ae958335b25e56de4456b7" ns2:_="" ns3:_="">
    <xsd:import namespace="eb2cb492-bffd-455b-8b31-f211ce20405d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cb492-bffd-455b-8b31-f211ce2040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eb2cb492-bffd-455b-8b31-f211ce2040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8C2A77-4A30-408B-BDB0-46FED43AB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0E67C2-999F-4051-9A6E-29BD7FBBD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2cb492-bffd-455b-8b31-f211ce20405d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BD9116-410A-456E-9CE0-06F821CAF701}">
  <ds:schemaRefs>
    <ds:schemaRef ds:uri="http://schemas.microsoft.com/office/2006/documentManagement/types"/>
    <ds:schemaRef ds:uri="http://schemas.microsoft.com/office/2006/metadata/properties"/>
    <ds:schemaRef ds:uri="0882243d-f57a-4866-a99a-a070c8b13f1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eb2cb492-bffd-455b-8b31-f211ce20405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0x010100E1E8F7469742B541BC7F00D60DC1AF56</vt:lpwstr>
  </property>
  <property fmtid="{D5CDD505-2E9C-101B-9397-08002B2CF9AE}" pid="3" name="MediaServiceImageTags">
    <vt:lpwstr/>
  </property>
</Properties>
</file>