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56" documentId="13_ncr:1_{C4F54715-F401-4DD5-BC8C-695B5355F714}" xr6:coauthVersionLast="47" xr6:coauthVersionMax="47" xr10:uidLastSave="{E2BEF5AE-2B35-4831-87C0-0D0C46E28FE3}"/>
  <bookViews>
    <workbookView xWindow="-120" yWindow="-120" windowWidth="19440" windowHeight="11520" xr2:uid="{00000000-000D-0000-FFFF-FFFF00000000}"/>
  </bookViews>
  <sheets>
    <sheet name="個別包括 " sheetId="4" r:id="rId1"/>
    <sheet name="公債費 " sheetId="5" r:id="rId2"/>
  </sheets>
  <externalReferences>
    <externalReference r:id="rId3"/>
    <externalReference r:id="rId4"/>
  </externalReferences>
  <definedNames>
    <definedName name="_1_12">#REF!</definedName>
    <definedName name="\A" localSheetId="1">'公債費 '!#REF!</definedName>
    <definedName name="\A">[1]千円単・増減付!#REF!</definedName>
    <definedName name="_xlnm.Print_Area" localSheetId="0">'個別包括 '!$A$1:$BA$56</definedName>
    <definedName name="_xlnm.Print_Area" localSheetId="1">'公債費 '!$A$1:$O$57</definedName>
    <definedName name="_xlnm.Print_Titles" localSheetId="0">'個別包括 '!$A:$A,'個別包括 '!$3:$5</definedName>
    <definedName name="_xlnm.Print_Titles" localSheetId="1">'公債費 '!$A:$A</definedName>
    <definedName name="_xlnm.Print_Titles">#N/A</definedName>
    <definedName name="局議">[2]A!$V$3:$AM$59</definedName>
    <definedName name="振替後">#REF!</definedName>
    <definedName name="振替前需要額" localSheetId="0">'個別包括 '!$B$1:$AS$55</definedName>
    <definedName name="振替前全体" localSheetId="0">'個別包括 '!$B$6:$AS$55</definedName>
    <definedName name="対前年">[2]A!$B$3:$AZ$58</definedName>
    <definedName name="当該年度">#REF!</definedName>
    <definedName name="範囲" localSheetId="1">'公債費 '!$B$7:$N$56</definedName>
    <definedName name="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5" i="4" l="1"/>
  <c r="AQ6" i="4"/>
  <c r="AI6" i="4"/>
  <c r="AS43" i="4"/>
  <c r="AP55" i="4"/>
  <c r="AP54" i="4"/>
  <c r="AP53" i="4"/>
  <c r="AO55" i="4"/>
  <c r="AO53" i="4" s="1"/>
  <c r="AO54" i="4"/>
  <c r="AN55" i="4"/>
  <c r="AN53" i="4" s="1"/>
  <c r="AN54" i="4"/>
  <c r="AS6" i="4" l="1"/>
  <c r="AS55" i="4" s="1"/>
  <c r="AS53" i="4" s="1"/>
  <c r="AQ8" i="4" l="1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7" i="4"/>
  <c r="AQ55" i="4"/>
  <c r="M56" i="5" l="1"/>
  <c r="L56" i="5"/>
  <c r="K56" i="5"/>
  <c r="K54" i="5" s="1"/>
  <c r="J56" i="5"/>
  <c r="J54" i="5" s="1"/>
  <c r="I56" i="5"/>
  <c r="I54" i="5" s="1"/>
  <c r="H56" i="5"/>
  <c r="G56" i="5"/>
  <c r="F56" i="5"/>
  <c r="E56" i="5"/>
  <c r="D56" i="5"/>
  <c r="C56" i="5"/>
  <c r="B56" i="5"/>
  <c r="M55" i="5"/>
  <c r="L55" i="5"/>
  <c r="K55" i="5"/>
  <c r="J55" i="5"/>
  <c r="I55" i="5"/>
  <c r="H55" i="5"/>
  <c r="G55" i="5"/>
  <c r="F55" i="5"/>
  <c r="E55" i="5"/>
  <c r="D55" i="5"/>
  <c r="C55" i="5"/>
  <c r="B55" i="5"/>
  <c r="B54" i="5" s="1"/>
  <c r="M54" i="5"/>
  <c r="L54" i="5"/>
  <c r="H54" i="5"/>
  <c r="G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55" i="5" s="1"/>
  <c r="N18" i="5"/>
  <c r="N17" i="5"/>
  <c r="N16" i="5"/>
  <c r="N15" i="5"/>
  <c r="N14" i="5"/>
  <c r="N13" i="5"/>
  <c r="N12" i="5"/>
  <c r="N11" i="5"/>
  <c r="N10" i="5"/>
  <c r="N9" i="5"/>
  <c r="N8" i="5"/>
  <c r="N7" i="5"/>
  <c r="AZ55" i="4"/>
  <c r="AV55" i="4"/>
  <c r="AU55" i="4"/>
  <c r="AR55" i="4"/>
  <c r="AM55" i="4"/>
  <c r="AL55" i="4"/>
  <c r="AK55" i="4"/>
  <c r="AK53" i="4" s="1"/>
  <c r="AJ55" i="4"/>
  <c r="AJ53" i="4" s="1"/>
  <c r="AH55" i="4"/>
  <c r="AH53" i="4" s="1"/>
  <c r="AG55" i="4"/>
  <c r="AF55" i="4"/>
  <c r="AF53" i="4" s="1"/>
  <c r="AE55" i="4"/>
  <c r="AD55" i="4"/>
  <c r="AC55" i="4"/>
  <c r="AB55" i="4"/>
  <c r="AA55" i="4"/>
  <c r="Z55" i="4"/>
  <c r="Y55" i="4"/>
  <c r="X55" i="4"/>
  <c r="W55" i="4"/>
  <c r="V55" i="4"/>
  <c r="V53" i="4" s="1"/>
  <c r="U55" i="4"/>
  <c r="U53" i="4" s="1"/>
  <c r="T55" i="4"/>
  <c r="T53" i="4" s="1"/>
  <c r="S55" i="4"/>
  <c r="R55" i="4"/>
  <c r="Q55" i="4"/>
  <c r="P55" i="4"/>
  <c r="O55" i="4"/>
  <c r="N55" i="4"/>
  <c r="M55" i="4"/>
  <c r="M53" i="4" s="1"/>
  <c r="L55" i="4"/>
  <c r="K55" i="4"/>
  <c r="K53" i="4" s="1"/>
  <c r="J55" i="4"/>
  <c r="J53" i="4" s="1"/>
  <c r="I55" i="4"/>
  <c r="I53" i="4" s="1"/>
  <c r="H55" i="4"/>
  <c r="H53" i="4" s="1"/>
  <c r="G55" i="4"/>
  <c r="F55" i="4"/>
  <c r="E55" i="4"/>
  <c r="D55" i="4"/>
  <c r="C55" i="4"/>
  <c r="B55" i="4"/>
  <c r="AZ54" i="4"/>
  <c r="AV54" i="4"/>
  <c r="AU54" i="4"/>
  <c r="AR54" i="4"/>
  <c r="AM54" i="4"/>
  <c r="AL54" i="4"/>
  <c r="AK54" i="4"/>
  <c r="AJ54" i="4"/>
  <c r="AH54" i="4"/>
  <c r="AG54" i="4"/>
  <c r="AF54" i="4"/>
  <c r="AE54" i="4"/>
  <c r="AD54" i="4"/>
  <c r="AC54" i="4"/>
  <c r="AB54" i="4"/>
  <c r="AB53" i="4" s="1"/>
  <c r="AA54" i="4"/>
  <c r="AA53" i="4" s="1"/>
  <c r="Z54" i="4"/>
  <c r="Z53" i="4" s="1"/>
  <c r="Y54" i="4"/>
  <c r="X54" i="4"/>
  <c r="W54" i="4"/>
  <c r="V54" i="4"/>
  <c r="U54" i="4"/>
  <c r="T54" i="4"/>
  <c r="S54" i="4"/>
  <c r="R54" i="4"/>
  <c r="Q54" i="4"/>
  <c r="P54" i="4"/>
  <c r="P53" i="4" s="1"/>
  <c r="O54" i="4"/>
  <c r="O53" i="4" s="1"/>
  <c r="N54" i="4"/>
  <c r="N53" i="4" s="1"/>
  <c r="M54" i="4"/>
  <c r="L54" i="4"/>
  <c r="K54" i="4"/>
  <c r="J54" i="4"/>
  <c r="I54" i="4"/>
  <c r="H54" i="4"/>
  <c r="G54" i="4"/>
  <c r="F54" i="4"/>
  <c r="E54" i="4"/>
  <c r="D54" i="4"/>
  <c r="D53" i="4" s="1"/>
  <c r="C54" i="4"/>
  <c r="B54" i="4"/>
  <c r="B53" i="4" s="1"/>
  <c r="C53" i="4"/>
  <c r="AW52" i="4"/>
  <c r="AI52" i="4"/>
  <c r="AS52" i="4" s="1"/>
  <c r="AX52" i="4" s="1"/>
  <c r="BA52" i="4" s="1"/>
  <c r="AW51" i="4"/>
  <c r="AI51" i="4"/>
  <c r="AW50" i="4"/>
  <c r="AI50" i="4"/>
  <c r="AW49" i="4"/>
  <c r="AI49" i="4"/>
  <c r="AW48" i="4"/>
  <c r="AI48" i="4"/>
  <c r="AS48" i="4" s="1"/>
  <c r="AW47" i="4"/>
  <c r="AI47" i="4"/>
  <c r="AW46" i="4"/>
  <c r="AI46" i="4"/>
  <c r="AW45" i="4"/>
  <c r="AI45" i="4"/>
  <c r="AW44" i="4"/>
  <c r="AI44" i="4"/>
  <c r="AS44" i="4" s="1"/>
  <c r="AW43" i="4"/>
  <c r="AI43" i="4"/>
  <c r="AW42" i="4"/>
  <c r="AI42" i="4"/>
  <c r="AW41" i="4"/>
  <c r="AI41" i="4"/>
  <c r="AW40" i="4"/>
  <c r="AI40" i="4"/>
  <c r="AS40" i="4" s="1"/>
  <c r="AW39" i="4"/>
  <c r="AI39" i="4"/>
  <c r="AW38" i="4"/>
  <c r="AI38" i="4"/>
  <c r="AW37" i="4"/>
  <c r="AI37" i="4"/>
  <c r="AW36" i="4"/>
  <c r="AI36" i="4"/>
  <c r="AS36" i="4" s="1"/>
  <c r="AW35" i="4"/>
  <c r="AI35" i="4"/>
  <c r="AW34" i="4"/>
  <c r="AI34" i="4"/>
  <c r="AW33" i="4"/>
  <c r="AI33" i="4"/>
  <c r="AW32" i="4"/>
  <c r="AI32" i="4"/>
  <c r="AS32" i="4" s="1"/>
  <c r="AW31" i="4"/>
  <c r="AI31" i="4"/>
  <c r="AW30" i="4"/>
  <c r="AI30" i="4"/>
  <c r="AW29" i="4"/>
  <c r="AI29" i="4"/>
  <c r="AW28" i="4"/>
  <c r="AI28" i="4"/>
  <c r="AS28" i="4" s="1"/>
  <c r="AX28" i="4" s="1"/>
  <c r="BA28" i="4" s="1"/>
  <c r="AW27" i="4"/>
  <c r="AI27" i="4"/>
  <c r="AW26" i="4"/>
  <c r="AI26" i="4"/>
  <c r="AW25" i="4"/>
  <c r="AI25" i="4"/>
  <c r="AW24" i="4"/>
  <c r="AI24" i="4"/>
  <c r="AS24" i="4" s="1"/>
  <c r="AX24" i="4" s="1"/>
  <c r="BA24" i="4" s="1"/>
  <c r="AW23" i="4"/>
  <c r="AI23" i="4"/>
  <c r="AW22" i="4"/>
  <c r="AI22" i="4"/>
  <c r="AW21" i="4"/>
  <c r="AI21" i="4"/>
  <c r="AW20" i="4"/>
  <c r="AI20" i="4"/>
  <c r="AS20" i="4" s="1"/>
  <c r="AX20" i="4" s="1"/>
  <c r="BA20" i="4" s="1"/>
  <c r="AW19" i="4"/>
  <c r="AI19" i="4"/>
  <c r="AW18" i="4"/>
  <c r="AW54" i="4" s="1"/>
  <c r="AI18" i="4"/>
  <c r="AI54" i="4" s="1"/>
  <c r="AW17" i="4"/>
  <c r="AI17" i="4"/>
  <c r="AW16" i="4"/>
  <c r="AI16" i="4"/>
  <c r="AS16" i="4" s="1"/>
  <c r="AX16" i="4" s="1"/>
  <c r="BA16" i="4" s="1"/>
  <c r="AW15" i="4"/>
  <c r="AI15" i="4"/>
  <c r="AW14" i="4"/>
  <c r="AI14" i="4"/>
  <c r="AW13" i="4"/>
  <c r="AI13" i="4"/>
  <c r="AW12" i="4"/>
  <c r="AI12" i="4"/>
  <c r="AS12" i="4" s="1"/>
  <c r="AX12" i="4" s="1"/>
  <c r="BA12" i="4" s="1"/>
  <c r="AW11" i="4"/>
  <c r="AI11" i="4"/>
  <c r="AW10" i="4"/>
  <c r="AI10" i="4"/>
  <c r="AW9" i="4"/>
  <c r="AI9" i="4"/>
  <c r="AW8" i="4"/>
  <c r="AI8" i="4"/>
  <c r="AS8" i="4" s="1"/>
  <c r="AX8" i="4" s="1"/>
  <c r="BA8" i="4" s="1"/>
  <c r="AW7" i="4"/>
  <c r="AI7" i="4"/>
  <c r="AW6" i="4"/>
  <c r="AM53" i="4" l="1"/>
  <c r="AU53" i="4"/>
  <c r="AS9" i="4"/>
  <c r="AX9" i="4" s="1"/>
  <c r="BA9" i="4" s="1"/>
  <c r="AS13" i="4"/>
  <c r="AX13" i="4" s="1"/>
  <c r="BA13" i="4" s="1"/>
  <c r="AS17" i="4"/>
  <c r="AX17" i="4" s="1"/>
  <c r="BA17" i="4" s="1"/>
  <c r="AS21" i="4"/>
  <c r="AX21" i="4" s="1"/>
  <c r="BA21" i="4" s="1"/>
  <c r="AS25" i="4"/>
  <c r="AX25" i="4" s="1"/>
  <c r="BA25" i="4" s="1"/>
  <c r="AS29" i="4"/>
  <c r="AX29" i="4" s="1"/>
  <c r="BA29" i="4" s="1"/>
  <c r="AS33" i="4"/>
  <c r="AX33" i="4" s="1"/>
  <c r="BA33" i="4" s="1"/>
  <c r="AS37" i="4"/>
  <c r="AX37" i="4" s="1"/>
  <c r="BA37" i="4" s="1"/>
  <c r="AS41" i="4"/>
  <c r="AX41" i="4" s="1"/>
  <c r="BA41" i="4" s="1"/>
  <c r="AS45" i="4"/>
  <c r="AX45" i="4" s="1"/>
  <c r="BA45" i="4" s="1"/>
  <c r="W53" i="4"/>
  <c r="E53" i="4"/>
  <c r="Q53" i="4"/>
  <c r="L53" i="4"/>
  <c r="X53" i="4"/>
  <c r="F53" i="4"/>
  <c r="R53" i="4"/>
  <c r="AD53" i="4"/>
  <c r="AZ53" i="4"/>
  <c r="AS10" i="4"/>
  <c r="AX10" i="4" s="1"/>
  <c r="BA10" i="4" s="1"/>
  <c r="AS14" i="4"/>
  <c r="AX14" i="4" s="1"/>
  <c r="BA14" i="4" s="1"/>
  <c r="AS22" i="4"/>
  <c r="AX22" i="4" s="1"/>
  <c r="BA22" i="4" s="1"/>
  <c r="AS26" i="4"/>
  <c r="AX26" i="4" s="1"/>
  <c r="BA26" i="4" s="1"/>
  <c r="AS30" i="4"/>
  <c r="AX30" i="4" s="1"/>
  <c r="BA30" i="4" s="1"/>
  <c r="AS34" i="4"/>
  <c r="AX34" i="4" s="1"/>
  <c r="BA34" i="4" s="1"/>
  <c r="AS38" i="4"/>
  <c r="AX38" i="4" s="1"/>
  <c r="BA38" i="4" s="1"/>
  <c r="AS42" i="4"/>
  <c r="AX42" i="4" s="1"/>
  <c r="BA42" i="4" s="1"/>
  <c r="AS46" i="4"/>
  <c r="AX46" i="4" s="1"/>
  <c r="BA46" i="4" s="1"/>
  <c r="AS50" i="4"/>
  <c r="AX50" i="4" s="1"/>
  <c r="BA50" i="4" s="1"/>
  <c r="Y53" i="4"/>
  <c r="AL53" i="4"/>
  <c r="G53" i="4"/>
  <c r="S53" i="4"/>
  <c r="AE53" i="4"/>
  <c r="AG53" i="4"/>
  <c r="F54" i="5"/>
  <c r="N56" i="5"/>
  <c r="N54" i="5" s="1"/>
  <c r="C54" i="5"/>
  <c r="D54" i="5"/>
  <c r="E54" i="5"/>
  <c r="AW55" i="4"/>
  <c r="AW53" i="4" s="1"/>
  <c r="AX32" i="4"/>
  <c r="BA32" i="4" s="1"/>
  <c r="AX36" i="4"/>
  <c r="BA36" i="4" s="1"/>
  <c r="AX40" i="4"/>
  <c r="BA40" i="4" s="1"/>
  <c r="AX44" i="4"/>
  <c r="BA44" i="4" s="1"/>
  <c r="AX48" i="4"/>
  <c r="BA48" i="4" s="1"/>
  <c r="AV53" i="4"/>
  <c r="AR53" i="4"/>
  <c r="AS49" i="4"/>
  <c r="AX49" i="4" s="1"/>
  <c r="BA49" i="4" s="1"/>
  <c r="AS7" i="4"/>
  <c r="AX7" i="4" s="1"/>
  <c r="BA7" i="4" s="1"/>
  <c r="AS15" i="4"/>
  <c r="AX15" i="4" s="1"/>
  <c r="BA15" i="4" s="1"/>
  <c r="AS19" i="4"/>
  <c r="AX19" i="4" s="1"/>
  <c r="BA19" i="4" s="1"/>
  <c r="AS27" i="4"/>
  <c r="AX27" i="4" s="1"/>
  <c r="BA27" i="4" s="1"/>
  <c r="AS39" i="4"/>
  <c r="AX39" i="4" s="1"/>
  <c r="BA39" i="4" s="1"/>
  <c r="AS51" i="4"/>
  <c r="AX51" i="4" s="1"/>
  <c r="BA51" i="4" s="1"/>
  <c r="AS11" i="4"/>
  <c r="AX11" i="4" s="1"/>
  <c r="BA11" i="4" s="1"/>
  <c r="AS23" i="4"/>
  <c r="AX23" i="4" s="1"/>
  <c r="BA23" i="4" s="1"/>
  <c r="AS31" i="4"/>
  <c r="AX31" i="4" s="1"/>
  <c r="BA31" i="4" s="1"/>
  <c r="AS35" i="4"/>
  <c r="AX35" i="4" s="1"/>
  <c r="BA35" i="4" s="1"/>
  <c r="AX43" i="4"/>
  <c r="BA43" i="4" s="1"/>
  <c r="AS47" i="4"/>
  <c r="AX47" i="4" s="1"/>
  <c r="BA47" i="4" s="1"/>
  <c r="AC53" i="4"/>
  <c r="AX6" i="4"/>
  <c r="AI55" i="4"/>
  <c r="AI53" i="4" s="1"/>
  <c r="AS18" i="4"/>
  <c r="AX18" i="4" l="1"/>
  <c r="AS54" i="4"/>
  <c r="BA6" i="4"/>
  <c r="AX54" i="4" l="1"/>
  <c r="BA18" i="4"/>
  <c r="BA54" i="4" s="1"/>
  <c r="AX53" i="4" l="1"/>
  <c r="BA55" i="4"/>
  <c r="BA53" i="4" s="1"/>
</calcChain>
</file>

<file path=xl/sharedStrings.xml><?xml version="1.0" encoding="utf-8"?>
<sst xmlns="http://schemas.openxmlformats.org/spreadsheetml/2006/main" count="238" uniqueCount="159">
  <si>
    <t>道路橋りょう費</t>
  </si>
  <si>
    <t>小学校費</t>
  </si>
  <si>
    <t>中学校費</t>
  </si>
  <si>
    <t>生活保護費</t>
  </si>
  <si>
    <t>徴税費</t>
  </si>
  <si>
    <t>恩給費</t>
  </si>
  <si>
    <t>教職員数</t>
  </si>
  <si>
    <t>学級数</t>
  </si>
  <si>
    <t>農家数</t>
  </si>
  <si>
    <t>世帯数</t>
  </si>
  <si>
    <t>警察費</t>
  </si>
  <si>
    <t>河川費</t>
  </si>
  <si>
    <t>高等学校費</t>
  </si>
  <si>
    <t>衛生費</t>
  </si>
  <si>
    <t>労働費</t>
  </si>
  <si>
    <t xml:space="preserve"> 農業行政費</t>
  </si>
  <si>
    <t>林野行政費</t>
  </si>
  <si>
    <t xml:space="preserve"> 1  北海道</t>
  </si>
  <si>
    <t xml:space="preserve"> 2　青  森</t>
  </si>
  <si>
    <t xml:space="preserve"> 3　岩  手</t>
  </si>
  <si>
    <t xml:space="preserve"> 4　宮  城</t>
  </si>
  <si>
    <t xml:space="preserve"> 5　秋  田</t>
  </si>
  <si>
    <t xml:space="preserve"> 6　山  形</t>
  </si>
  <si>
    <t xml:space="preserve"> 7  福  島</t>
  </si>
  <si>
    <t xml:space="preserve"> 8　茨  城</t>
  </si>
  <si>
    <t xml:space="preserve"> 9　栃  木</t>
  </si>
  <si>
    <t>10　群  馬</t>
  </si>
  <si>
    <t>11　埼  玉</t>
  </si>
  <si>
    <t>12　千  葉</t>
  </si>
  <si>
    <t>13　東  京</t>
  </si>
  <si>
    <t>14　神奈川</t>
  </si>
  <si>
    <t>15　新  潟</t>
  </si>
  <si>
    <t>16　富  山</t>
  </si>
  <si>
    <t>17　石  川</t>
  </si>
  <si>
    <t>18　福  井</t>
  </si>
  <si>
    <t>19　山  梨</t>
  </si>
  <si>
    <t>20　長  野</t>
  </si>
  <si>
    <t>21　岐  阜</t>
  </si>
  <si>
    <t>22　静  岡</t>
  </si>
  <si>
    <t>23　愛  知</t>
  </si>
  <si>
    <t>24　三  重</t>
  </si>
  <si>
    <t>25　滋  賀</t>
  </si>
  <si>
    <t>26　京  都</t>
  </si>
  <si>
    <t>27　大  阪</t>
  </si>
  <si>
    <t>28　兵  庫</t>
  </si>
  <si>
    <t>29　奈  良</t>
  </si>
  <si>
    <t>30　和歌山</t>
  </si>
  <si>
    <t>31　鳥  取</t>
  </si>
  <si>
    <t>32　島  根</t>
  </si>
  <si>
    <t>33　岡  山</t>
  </si>
  <si>
    <t>34　広  島</t>
  </si>
  <si>
    <t>35　山  口</t>
  </si>
  <si>
    <t>36　徳  島</t>
  </si>
  <si>
    <t>37　香  川</t>
  </si>
  <si>
    <t>38　愛  媛</t>
  </si>
  <si>
    <t>39　高  知</t>
  </si>
  <si>
    <t>40　福  岡</t>
  </si>
  <si>
    <t>41　佐  賀</t>
  </si>
  <si>
    <t>42　長  崎</t>
  </si>
  <si>
    <t>43　熊  本</t>
  </si>
  <si>
    <t>44　大  分</t>
  </si>
  <si>
    <t>45　宮  崎</t>
  </si>
  <si>
    <t>46　鹿児島</t>
  </si>
  <si>
    <t>47　沖  縄</t>
  </si>
  <si>
    <t xml:space="preserve"> 商工行政費</t>
    <rPh sb="3" eb="6">
      <t>ギョウセイヒ</t>
    </rPh>
    <phoneticPr fontId="1"/>
  </si>
  <si>
    <t>合　計</t>
    <rPh sb="0" eb="1">
      <t>ゴウ</t>
    </rPh>
    <rPh sb="2" eb="3">
      <t>ケイ</t>
    </rPh>
    <phoneticPr fontId="1"/>
  </si>
  <si>
    <t>港湾費</t>
    <phoneticPr fontId="1"/>
  </si>
  <si>
    <t>人　口</t>
    <phoneticPr fontId="1"/>
  </si>
  <si>
    <t>公有以外の
林野の面積</t>
    <rPh sb="0" eb="2">
      <t>コウユウ</t>
    </rPh>
    <rPh sb="2" eb="4">
      <t>イガイ</t>
    </rPh>
    <rPh sb="6" eb="8">
      <t>リンヤ</t>
    </rPh>
    <rPh sb="9" eb="11">
      <t>メンセキ</t>
    </rPh>
    <phoneticPr fontId="1"/>
  </si>
  <si>
    <t>公有林野
の面積</t>
    <phoneticPr fontId="1"/>
  </si>
  <si>
    <t xml:space="preserve"> 人　口</t>
    <phoneticPr fontId="1"/>
  </si>
  <si>
    <t>生徒数</t>
    <rPh sb="0" eb="3">
      <t>セイトスウ</t>
    </rPh>
    <phoneticPr fontId="1"/>
  </si>
  <si>
    <t>不   足</t>
    <phoneticPr fontId="1"/>
  </si>
  <si>
    <t>超   過</t>
    <phoneticPr fontId="1"/>
  </si>
  <si>
    <t>合   計</t>
    <phoneticPr fontId="1"/>
  </si>
  <si>
    <t>恩給受給権者数</t>
    <rPh sb="0" eb="2">
      <t>オンキュウ</t>
    </rPh>
    <phoneticPr fontId="1"/>
  </si>
  <si>
    <t>厚　　生　　労　　働　　費</t>
    <rPh sb="0" eb="1">
      <t>アツシ</t>
    </rPh>
    <rPh sb="3" eb="4">
      <t>ショウ</t>
    </rPh>
    <rPh sb="6" eb="7">
      <t>ロウ</t>
    </rPh>
    <rPh sb="9" eb="10">
      <t>ドウ</t>
    </rPh>
    <rPh sb="12" eb="13">
      <t>ヒ</t>
    </rPh>
    <phoneticPr fontId="1"/>
  </si>
  <si>
    <t>教　　育　　費</t>
    <rPh sb="0" eb="1">
      <t>キョウ</t>
    </rPh>
    <rPh sb="3" eb="4">
      <t>イク</t>
    </rPh>
    <rPh sb="6" eb="7">
      <t>ヒ</t>
    </rPh>
    <phoneticPr fontId="1"/>
  </si>
  <si>
    <t>土　　木　　費</t>
    <rPh sb="0" eb="1">
      <t>ツチ</t>
    </rPh>
    <rPh sb="3" eb="4">
      <t>キ</t>
    </rPh>
    <rPh sb="6" eb="7">
      <t>ヒ</t>
    </rPh>
    <phoneticPr fontId="1"/>
  </si>
  <si>
    <t>（単位：千円）</t>
    <rPh sb="1" eb="3">
      <t>タンイ</t>
    </rPh>
    <rPh sb="4" eb="6">
      <t>センエン</t>
    </rPh>
    <phoneticPr fontId="1"/>
  </si>
  <si>
    <t>その他の教育費</t>
    <phoneticPr fontId="1"/>
  </si>
  <si>
    <t>その他の土木費</t>
    <phoneticPr fontId="1"/>
  </si>
  <si>
    <t>警察職員数</t>
    <rPh sb="0" eb="2">
      <t>ケイサツ</t>
    </rPh>
    <phoneticPr fontId="1"/>
  </si>
  <si>
    <t>道路の面積</t>
    <rPh sb="0" eb="2">
      <t>ドウロ</t>
    </rPh>
    <phoneticPr fontId="1"/>
  </si>
  <si>
    <t>河川の延長</t>
    <rPh sb="0" eb="2">
      <t>カセン</t>
    </rPh>
    <phoneticPr fontId="1"/>
  </si>
  <si>
    <t xml:space="preserve"> 港湾(係留)</t>
    <rPh sb="4" eb="6">
      <t>ケイリュウ</t>
    </rPh>
    <phoneticPr fontId="1"/>
  </si>
  <si>
    <t>公立大学等生徒数</t>
    <rPh sb="0" eb="2">
      <t>コウリツ</t>
    </rPh>
    <rPh sb="2" eb="4">
      <t>ダイガク</t>
    </rPh>
    <rPh sb="4" eb="5">
      <t>トウ</t>
    </rPh>
    <rPh sb="5" eb="8">
      <t>セイトスウ</t>
    </rPh>
    <phoneticPr fontId="1"/>
  </si>
  <si>
    <t>町村部人口</t>
    <rPh sb="2" eb="3">
      <t>ブ</t>
    </rPh>
    <phoneticPr fontId="1"/>
  </si>
  <si>
    <t>65歳以上人口</t>
    <rPh sb="5" eb="7">
      <t>ジンコウ</t>
    </rPh>
    <phoneticPr fontId="1"/>
  </si>
  <si>
    <t>高齢者保健福祉費</t>
    <rPh sb="5" eb="7">
      <t>フクシ</t>
    </rPh>
    <rPh sb="7" eb="8">
      <t>ヒ</t>
    </rPh>
    <phoneticPr fontId="1"/>
  </si>
  <si>
    <t>水産業者数</t>
    <rPh sb="0" eb="2">
      <t>スイサン</t>
    </rPh>
    <phoneticPr fontId="1"/>
  </si>
  <si>
    <t>社会福祉費</t>
    <rPh sb="0" eb="2">
      <t>シャカイ</t>
    </rPh>
    <phoneticPr fontId="1"/>
  </si>
  <si>
    <t xml:space="preserve"> 漁港(外郭)</t>
    <rPh sb="4" eb="6">
      <t>ガイカク</t>
    </rPh>
    <phoneticPr fontId="1"/>
  </si>
  <si>
    <t>補正予算債</t>
  </si>
  <si>
    <t>地方税</t>
  </si>
  <si>
    <t>臨時財政</t>
  </si>
  <si>
    <t>財源対策債</t>
  </si>
  <si>
    <t>減税</t>
  </si>
  <si>
    <t>公害防止</t>
  </si>
  <si>
    <t>被災者生活</t>
  </si>
  <si>
    <t>原子力発電施設</t>
  </si>
  <si>
    <t>災害復旧費</t>
  </si>
  <si>
    <t>償還費</t>
  </si>
  <si>
    <t>対策債</t>
  </si>
  <si>
    <t>事業債</t>
  </si>
  <si>
    <t>再建債</t>
  </si>
  <si>
    <t>等立地地域振興</t>
  </si>
  <si>
    <t>合　　計</t>
  </si>
  <si>
    <t>債償還費</t>
  </si>
  <si>
    <t>（単位：千円）</t>
    <rPh sb="1" eb="3">
      <t>タンイ</t>
    </rPh>
    <rPh sb="4" eb="6">
      <t>センエン</t>
    </rPh>
    <phoneticPr fontId="7"/>
  </si>
  <si>
    <t>公　　　　　　　　　　　　　　　　　債　　　　　　　　　　　　　　　　　費</t>
    <rPh sb="0" eb="1">
      <t>オオヤケ</t>
    </rPh>
    <rPh sb="18" eb="19">
      <t>サイ</t>
    </rPh>
    <rPh sb="36" eb="37">
      <t>ヒ</t>
    </rPh>
    <phoneticPr fontId="7"/>
  </si>
  <si>
    <t>道路の延長</t>
    <rPh sb="0" eb="2">
      <t>ドウロ</t>
    </rPh>
    <phoneticPr fontId="1"/>
  </si>
  <si>
    <t xml:space="preserve"> 港湾(外郭)</t>
    <rPh sb="1" eb="3">
      <t>コウワン</t>
    </rPh>
    <rPh sb="4" eb="6">
      <t>ガイカク</t>
    </rPh>
    <phoneticPr fontId="1"/>
  </si>
  <si>
    <t xml:space="preserve"> 漁港(係留)</t>
    <rPh sb="1" eb="3">
      <t>ギョコウ</t>
    </rPh>
    <rPh sb="4" eb="6">
      <t>ケイリュウ</t>
    </rPh>
    <phoneticPr fontId="1"/>
  </si>
  <si>
    <t>特別支援学校費</t>
    <rPh sb="0" eb="2">
      <t>トクベツ</t>
    </rPh>
    <rPh sb="2" eb="4">
      <t>シエン</t>
    </rPh>
    <phoneticPr fontId="1"/>
  </si>
  <si>
    <t>75歳以上人口</t>
    <rPh sb="5" eb="7">
      <t>ジンコウ</t>
    </rPh>
    <phoneticPr fontId="1"/>
  </si>
  <si>
    <t>水産行政費</t>
    <phoneticPr fontId="1"/>
  </si>
  <si>
    <t>総　　　務　　　費</t>
    <rPh sb="0" eb="1">
      <t>フサ</t>
    </rPh>
    <rPh sb="4" eb="5">
      <t>ツトム</t>
    </rPh>
    <rPh sb="8" eb="9">
      <t>ヒ</t>
    </rPh>
    <phoneticPr fontId="1"/>
  </si>
  <si>
    <t>地域振興費</t>
    <rPh sb="0" eb="2">
      <t>チイキ</t>
    </rPh>
    <rPh sb="2" eb="5">
      <t>シンコウヒ</t>
    </rPh>
    <phoneticPr fontId="1"/>
  </si>
  <si>
    <t>公債費</t>
    <rPh sb="0" eb="3">
      <t>コウサイヒ</t>
    </rPh>
    <phoneticPr fontId="1"/>
  </si>
  <si>
    <t>(包括算定経費)</t>
    <rPh sb="1" eb="3">
      <t>ホウカツ</t>
    </rPh>
    <rPh sb="3" eb="5">
      <t>サンテイ</t>
    </rPh>
    <rPh sb="5" eb="7">
      <t>ケイヒ</t>
    </rPh>
    <phoneticPr fontId="1"/>
  </si>
  <si>
    <t>包括算定経費</t>
    <rPh sb="0" eb="2">
      <t>ホウカツ</t>
    </rPh>
    <rPh sb="2" eb="4">
      <t>サンテイ</t>
    </rPh>
    <rPh sb="4" eb="6">
      <t>ケイヒ</t>
    </rPh>
    <phoneticPr fontId="1"/>
  </si>
  <si>
    <t>人　口</t>
    <rPh sb="0" eb="1">
      <t>ヒト</t>
    </rPh>
    <rPh sb="2" eb="3">
      <t>クチ</t>
    </rPh>
    <phoneticPr fontId="1"/>
  </si>
  <si>
    <t>面　積</t>
    <rPh sb="0" eb="1">
      <t>メン</t>
    </rPh>
    <rPh sb="2" eb="3">
      <t>セキ</t>
    </rPh>
    <phoneticPr fontId="1"/>
  </si>
  <si>
    <t>総　計</t>
    <rPh sb="0" eb="1">
      <t>フサ</t>
    </rPh>
    <rPh sb="2" eb="3">
      <t>ケイ</t>
    </rPh>
    <phoneticPr fontId="1"/>
  </si>
  <si>
    <t>（公債費内訳）</t>
    <rPh sb="1" eb="4">
      <t>コウサイヒ</t>
    </rPh>
    <rPh sb="4" eb="6">
      <t>ウチワケ</t>
    </rPh>
    <phoneticPr fontId="1"/>
  </si>
  <si>
    <t xml:space="preserve"> (個別算定経費)</t>
    <phoneticPr fontId="1"/>
  </si>
  <si>
    <t>小　計</t>
    <rPh sb="0" eb="1">
      <t>ショウ</t>
    </rPh>
    <rPh sb="2" eb="3">
      <t>ケイ</t>
    </rPh>
    <phoneticPr fontId="1"/>
  </si>
  <si>
    <t>H11以降同意等</t>
    <rPh sb="5" eb="7">
      <t>ドウイ</t>
    </rPh>
    <rPh sb="7" eb="8">
      <t>トウ</t>
    </rPh>
    <phoneticPr fontId="7"/>
  </si>
  <si>
    <t>H10以前許可</t>
    <phoneticPr fontId="7"/>
  </si>
  <si>
    <t>教　　育　　費</t>
    <phoneticPr fontId="1"/>
  </si>
  <si>
    <t>減収補塡債</t>
  </si>
  <si>
    <t>補塡債</t>
  </si>
  <si>
    <t>地域の元気
創造事業費</t>
    <rPh sb="0" eb="2">
      <t>チイキ</t>
    </rPh>
    <rPh sb="3" eb="5">
      <t>ゲンキ</t>
    </rPh>
    <rPh sb="6" eb="8">
      <t>ソウゾウ</t>
    </rPh>
    <rPh sb="8" eb="10">
      <t>ジギョウ</t>
    </rPh>
    <rPh sb="10" eb="11">
      <t>ヒ</t>
    </rPh>
    <phoneticPr fontId="1"/>
  </si>
  <si>
    <t>東日本大震災</t>
    <rPh sb="0" eb="1">
      <t>ヒガシ</t>
    </rPh>
    <rPh sb="1" eb="3">
      <t>ニホン</t>
    </rPh>
    <rPh sb="3" eb="6">
      <t>ダイシンサイ</t>
    </rPh>
    <phoneticPr fontId="2"/>
  </si>
  <si>
    <t>全国緊急防災</t>
    <rPh sb="0" eb="2">
      <t>ゼンコク</t>
    </rPh>
    <rPh sb="2" eb="4">
      <t>キンキュウ</t>
    </rPh>
    <rPh sb="4" eb="6">
      <t>ボウサイ</t>
    </rPh>
    <phoneticPr fontId="7"/>
  </si>
  <si>
    <t>施策等債償還費</t>
    <rPh sb="0" eb="2">
      <t>シサク</t>
    </rPh>
    <rPh sb="2" eb="3">
      <t>ナド</t>
    </rPh>
    <rPh sb="3" eb="4">
      <t>サイ</t>
    </rPh>
    <rPh sb="4" eb="6">
      <t>ショウカン</t>
    </rPh>
    <phoneticPr fontId="7"/>
  </si>
  <si>
    <t>人口減少等特
別対策事業費</t>
    <rPh sb="0" eb="2">
      <t>ジンコウ</t>
    </rPh>
    <rPh sb="2" eb="4">
      <t>ゲンショウ</t>
    </rPh>
    <rPh sb="4" eb="5">
      <t>トウ</t>
    </rPh>
    <rPh sb="5" eb="6">
      <t>トク</t>
    </rPh>
    <rPh sb="7" eb="8">
      <t>ベツ</t>
    </rPh>
    <rPh sb="8" eb="10">
      <t>タイサク</t>
    </rPh>
    <rPh sb="10" eb="13">
      <t>ジギョウヒ</t>
    </rPh>
    <phoneticPr fontId="1"/>
  </si>
  <si>
    <t>産　業　経　済　費</t>
    <rPh sb="0" eb="1">
      <t>サン</t>
    </rPh>
    <rPh sb="2" eb="3">
      <t>ギョウ</t>
    </rPh>
    <rPh sb="4" eb="5">
      <t>キョウ</t>
    </rPh>
    <rPh sb="6" eb="7">
      <t>スミ</t>
    </rPh>
    <rPh sb="8" eb="9">
      <t>ヒ</t>
    </rPh>
    <phoneticPr fontId="1"/>
  </si>
  <si>
    <t>都道府県</t>
    <phoneticPr fontId="1"/>
  </si>
  <si>
    <t>都道府県</t>
    <phoneticPr fontId="7"/>
  </si>
  <si>
    <t>※錯誤額は除く</t>
    <rPh sb="1" eb="3">
      <t>サクゴ</t>
    </rPh>
    <rPh sb="3" eb="4">
      <t>ガク</t>
    </rPh>
    <rPh sb="5" eb="6">
      <t>ノゾ</t>
    </rPh>
    <phoneticPr fontId="1"/>
  </si>
  <si>
    <t>※錯誤額は除く</t>
    <rPh sb="1" eb="3">
      <t>サクゴ</t>
    </rPh>
    <rPh sb="3" eb="4">
      <t>ガク</t>
    </rPh>
    <rPh sb="5" eb="6">
      <t>ノゾ</t>
    </rPh>
    <phoneticPr fontId="7"/>
  </si>
  <si>
    <t>私立学校等生徒数</t>
    <rPh sb="0" eb="2">
      <t>シリツ</t>
    </rPh>
    <rPh sb="2" eb="4">
      <t>ガッコウ</t>
    </rPh>
    <rPh sb="4" eb="5">
      <t>トウ</t>
    </rPh>
    <rPh sb="5" eb="7">
      <t>セイト</t>
    </rPh>
    <rPh sb="7" eb="8">
      <t>スウ</t>
    </rPh>
    <phoneticPr fontId="1"/>
  </si>
  <si>
    <t>臨時財政対策債
振替相当額</t>
    <rPh sb="0" eb="2">
      <t>リンジ</t>
    </rPh>
    <rPh sb="2" eb="4">
      <t>ザイセイ</t>
    </rPh>
    <rPh sb="4" eb="6">
      <t>タイサク</t>
    </rPh>
    <rPh sb="6" eb="7">
      <t>サイ</t>
    </rPh>
    <rPh sb="8" eb="10">
      <t>フリカエ</t>
    </rPh>
    <rPh sb="10" eb="12">
      <t>ソウトウ</t>
    </rPh>
    <rPh sb="12" eb="13">
      <t>ガク</t>
    </rPh>
    <phoneticPr fontId="1"/>
  </si>
  <si>
    <t>臨時財政対策債
振替後需要額</t>
    <rPh sb="0" eb="2">
      <t>リンジ</t>
    </rPh>
    <rPh sb="2" eb="4">
      <t>ザイセイ</t>
    </rPh>
    <rPh sb="4" eb="6">
      <t>タイサク</t>
    </rPh>
    <rPh sb="6" eb="7">
      <t>サイ</t>
    </rPh>
    <rPh sb="8" eb="10">
      <t>フリカエ</t>
    </rPh>
    <rPh sb="10" eb="11">
      <t>アト</t>
    </rPh>
    <rPh sb="11" eb="13">
      <t>ジュヨウ</t>
    </rPh>
    <rPh sb="13" eb="14">
      <t>ガク</t>
    </rPh>
    <phoneticPr fontId="1"/>
  </si>
  <si>
    <t>地域社会再生
事業費</t>
    <rPh sb="0" eb="2">
      <t>チイキ</t>
    </rPh>
    <rPh sb="2" eb="4">
      <t>シャカイ</t>
    </rPh>
    <rPh sb="4" eb="6">
      <t>サイセイ</t>
    </rPh>
    <rPh sb="7" eb="10">
      <t>ジギョウヒ</t>
    </rPh>
    <phoneticPr fontId="1"/>
  </si>
  <si>
    <t>国土強靱化</t>
    <rPh sb="0" eb="2">
      <t>コクド</t>
    </rPh>
    <rPh sb="2" eb="4">
      <t>キョウジン</t>
    </rPh>
    <rPh sb="4" eb="5">
      <t>カ</t>
    </rPh>
    <phoneticPr fontId="2"/>
  </si>
  <si>
    <t>施策債</t>
    <rPh sb="0" eb="2">
      <t>シサク</t>
    </rPh>
    <rPh sb="2" eb="3">
      <t>サイ</t>
    </rPh>
    <phoneticPr fontId="7"/>
  </si>
  <si>
    <t>償還費</t>
    <rPh sb="0" eb="2">
      <t>ショウカン</t>
    </rPh>
    <phoneticPr fontId="7"/>
  </si>
  <si>
    <t>地域デジタル社会推進費</t>
    <rPh sb="0" eb="2">
      <t>チイキ</t>
    </rPh>
    <rPh sb="6" eb="8">
      <t>シャカイ</t>
    </rPh>
    <rPh sb="8" eb="11">
      <t>スイシンヒ</t>
    </rPh>
    <phoneticPr fontId="1"/>
  </si>
  <si>
    <t xml:space="preserve">    (個別算定経費)</t>
    <phoneticPr fontId="1"/>
  </si>
  <si>
    <t>こども子育て費</t>
    <rPh sb="3" eb="5">
      <t>コソダ</t>
    </rPh>
    <phoneticPr fontId="1"/>
  </si>
  <si>
    <t>18歳以下人口</t>
    <rPh sb="2" eb="3">
      <t>サイ</t>
    </rPh>
    <rPh sb="3" eb="5">
      <t>イカ</t>
    </rPh>
    <rPh sb="5" eb="7">
      <t>ジンコウ</t>
    </rPh>
    <phoneticPr fontId="1"/>
  </si>
  <si>
    <t>令和７年度 都道府県別（費目別）基準財政需要額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10">
      <t>トドウフケン</t>
    </rPh>
    <rPh sb="10" eb="11">
      <t>ベツ</t>
    </rPh>
    <rPh sb="12" eb="14">
      <t>ヒモク</t>
    </rPh>
    <rPh sb="14" eb="15">
      <t>ベツ</t>
    </rPh>
    <rPh sb="16" eb="18">
      <t>キジュン</t>
    </rPh>
    <rPh sb="18" eb="20">
      <t>ザイセイ</t>
    </rPh>
    <rPh sb="20" eb="22">
      <t>ジュヨウ</t>
    </rPh>
    <rPh sb="22" eb="23">
      <t>ガク</t>
    </rPh>
    <phoneticPr fontId="1"/>
  </si>
  <si>
    <t>臨時経済対策費</t>
    <rPh sb="0" eb="2">
      <t>リンジ</t>
    </rPh>
    <rPh sb="2" eb="4">
      <t>ケイザイ</t>
    </rPh>
    <rPh sb="4" eb="7">
      <t>タイサクヒ</t>
    </rPh>
    <phoneticPr fontId="1"/>
  </si>
  <si>
    <t>給与改定費</t>
    <rPh sb="0" eb="2">
      <t>キュウヨ</t>
    </rPh>
    <rPh sb="2" eb="4">
      <t>カイテイ</t>
    </rPh>
    <rPh sb="4" eb="5">
      <t>ヒ</t>
    </rPh>
    <phoneticPr fontId="1"/>
  </si>
  <si>
    <t>臨時財政対策債
償還基金費</t>
    <rPh sb="0" eb="2">
      <t>リンジ</t>
    </rPh>
    <rPh sb="2" eb="4">
      <t>ザイセイ</t>
    </rPh>
    <rPh sb="4" eb="6">
      <t>タイサク</t>
    </rPh>
    <rPh sb="6" eb="7">
      <t>サイ</t>
    </rPh>
    <rPh sb="8" eb="10">
      <t>ショウカン</t>
    </rPh>
    <rPh sb="10" eb="12">
      <t>キキン</t>
    </rPh>
    <rPh sb="12" eb="13">
      <t>ヒ</t>
    </rPh>
    <phoneticPr fontId="1"/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</si>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</sst>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4"/>
      <name val="ＭＳ ゴシック"/>
      <family val="3"/>
    </font>
    <font>
      <sz val="7"/>
      <name val="ＭＳ Ｐゴシック"/>
      <family val="3"/>
      <charset val="128"/>
    </font>
    <font>
      <sz val="14"/>
      <name val="HGｺﾞｼｯｸE"/>
      <family val="3"/>
      <charset val="128"/>
    </font>
    <font>
      <sz val="12"/>
      <name val="HGｺﾞｼｯｸM"/>
      <family val="3"/>
      <charset val="128"/>
    </font>
    <font>
      <sz val="14"/>
      <name val="HGPｺﾞｼｯｸM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ＭＳ Ｐゴシック"/>
      <family val="3"/>
    </font>
    <font>
      <b/>
      <sz val="12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ＭＳ ゴシック"/>
      <family val="3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ＭＳ Ｐゴシック"/>
      <family val="3"/>
    </font>
    <font>
      <sz val="12"/>
      <color theme="1"/>
      <name val="ＭＳ ゴシック"/>
      <family val="3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ＭＳ ゴシック"/>
      <family val="3"/>
      <charset val="128"/>
    </font>
    <font>
      <sz val="16"/>
      <name val="HGSｺﾞｼｯｸM"/>
      <family val="3"/>
      <charset val="128"/>
    </font>
    <font>
      <b/>
      <sz val="14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ゴシック"/>
      <family val="3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  <font>
      <sz val="8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91">
    <xf numFmtId="0" fontId="0" fillId="0" borderId="0" xfId="0"/>
    <xf numFmtId="3" fontId="9" fillId="0" borderId="0" xfId="1" applyNumberFormat="1" applyFont="1" applyAlignment="1">
      <alignment horizontal="center"/>
    </xf>
    <xf numFmtId="3" fontId="9" fillId="0" borderId="0" xfId="0" applyNumberFormat="1" applyFont="1" applyAlignment="1">
      <alignment horizontal="right" vertical="top"/>
    </xf>
    <xf numFmtId="3" fontId="8" fillId="0" borderId="0" xfId="1" applyNumberFormat="1" applyFont="1"/>
    <xf numFmtId="0" fontId="5" fillId="0" borderId="0" xfId="1" applyFont="1"/>
    <xf numFmtId="3" fontId="8" fillId="0" borderId="1" xfId="1" applyNumberFormat="1" applyFont="1" applyBorder="1"/>
    <xf numFmtId="0" fontId="3" fillId="0" borderId="35" xfId="1" applyFont="1" applyBorder="1"/>
    <xf numFmtId="3" fontId="3" fillId="0" borderId="2" xfId="1" applyNumberFormat="1" applyFont="1" applyBorder="1" applyAlignment="1">
      <alignment horizontal="distributed" vertical="center"/>
    </xf>
    <xf numFmtId="3" fontId="4" fillId="0" borderId="0" xfId="0" quotePrefix="1" applyNumberFormat="1" applyFont="1" applyAlignment="1">
      <alignment horizontal="right" vertical="top"/>
    </xf>
    <xf numFmtId="3" fontId="4" fillId="0" borderId="0" xfId="0" quotePrefix="1" applyNumberFormat="1" applyFont="1" applyAlignment="1" applyProtection="1">
      <alignment horizontal="left" vertical="top"/>
      <protection locked="0"/>
    </xf>
    <xf numFmtId="3" fontId="3" fillId="0" borderId="21" xfId="1" applyNumberFormat="1" applyFont="1" applyBorder="1" applyAlignment="1">
      <alignment horizontal="center"/>
    </xf>
    <xf numFmtId="3" fontId="3" fillId="0" borderId="35" xfId="1" applyNumberFormat="1" applyFont="1" applyBorder="1" applyAlignment="1">
      <alignment horizontal="distributed" vertical="center"/>
    </xf>
    <xf numFmtId="3" fontId="3" fillId="0" borderId="36" xfId="1" applyNumberFormat="1" applyFont="1" applyBorder="1" applyAlignment="1">
      <alignment horizontal="distributed" vertical="center"/>
    </xf>
    <xf numFmtId="3" fontId="3" fillId="0" borderId="37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distributed" vertical="center" wrapText="1"/>
    </xf>
    <xf numFmtId="3" fontId="10" fillId="0" borderId="0" xfId="0" applyNumberFormat="1" applyFont="1"/>
    <xf numFmtId="0" fontId="10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quotePrefix="1" applyNumberFormat="1" applyFont="1" applyAlignment="1" applyProtection="1">
      <alignment vertical="top"/>
      <protection locked="0"/>
    </xf>
    <xf numFmtId="3" fontId="13" fillId="0" borderId="0" xfId="0" applyNumberFormat="1" applyFont="1" applyAlignment="1">
      <alignment vertical="top"/>
    </xf>
    <xf numFmtId="3" fontId="14" fillId="0" borderId="0" xfId="0" applyNumberFormat="1" applyFont="1" applyAlignment="1" applyProtection="1">
      <alignment vertical="top"/>
      <protection locked="0"/>
    </xf>
    <xf numFmtId="0" fontId="11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/>
    </xf>
    <xf numFmtId="49" fontId="16" fillId="0" borderId="0" xfId="0" applyNumberFormat="1" applyFont="1" applyAlignment="1" applyProtection="1">
      <alignment horizontal="center" vertical="top"/>
      <protection locked="0"/>
    </xf>
    <xf numFmtId="3" fontId="14" fillId="0" borderId="0" xfId="0" applyNumberFormat="1" applyFont="1" applyAlignment="1" applyProtection="1">
      <alignment horizontal="center" vertical="top"/>
      <protection locked="0"/>
    </xf>
    <xf numFmtId="3" fontId="15" fillId="0" borderId="0" xfId="0" quotePrefix="1" applyNumberFormat="1" applyFont="1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3" fontId="16" fillId="0" borderId="0" xfId="0" quotePrefix="1" applyNumberFormat="1" applyFont="1" applyAlignment="1" applyProtection="1">
      <alignment horizontal="center" vertical="top"/>
      <protection locked="0"/>
    </xf>
    <xf numFmtId="3" fontId="17" fillId="0" borderId="12" xfId="0" applyNumberFormat="1" applyFont="1" applyBorder="1" applyAlignment="1" applyProtection="1">
      <alignment horizontal="centerContinuous"/>
      <protection locked="0"/>
    </xf>
    <xf numFmtId="3" fontId="17" fillId="0" borderId="10" xfId="0" applyNumberFormat="1" applyFont="1" applyBorder="1" applyAlignment="1">
      <alignment horizontal="centerContinuous"/>
    </xf>
    <xf numFmtId="3" fontId="17" fillId="0" borderId="11" xfId="0" applyNumberFormat="1" applyFont="1" applyBorder="1" applyAlignment="1">
      <alignment horizontal="centerContinuous"/>
    </xf>
    <xf numFmtId="0" fontId="20" fillId="0" borderId="12" xfId="0" applyFont="1" applyBorder="1" applyAlignment="1">
      <alignment horizontal="centerContinuous"/>
    </xf>
    <xf numFmtId="3" fontId="17" fillId="0" borderId="10" xfId="0" applyNumberFormat="1" applyFont="1" applyBorder="1" applyAlignment="1" applyProtection="1">
      <alignment horizontal="centerContinuous"/>
      <protection locked="0"/>
    </xf>
    <xf numFmtId="3" fontId="17" fillId="0" borderId="25" xfId="0" applyNumberFormat="1" applyFont="1" applyBorder="1" applyAlignment="1">
      <alignment horizontal="centerContinuous"/>
    </xf>
    <xf numFmtId="3" fontId="17" fillId="0" borderId="38" xfId="0" applyNumberFormat="1" applyFont="1" applyBorder="1" applyAlignment="1">
      <alignment horizontal="centerContinuous"/>
    </xf>
    <xf numFmtId="3" fontId="22" fillId="0" borderId="9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 applyProtection="1">
      <alignment horizontal="centerContinuous"/>
      <protection locked="0"/>
    </xf>
    <xf numFmtId="3" fontId="17" fillId="0" borderId="26" xfId="0" applyNumberFormat="1" applyFont="1" applyBorder="1" applyAlignment="1">
      <alignment horizontal="centerContinuous"/>
    </xf>
    <xf numFmtId="3" fontId="19" fillId="0" borderId="6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centerContinuous" vertical="center"/>
    </xf>
    <xf numFmtId="3" fontId="22" fillId="0" borderId="8" xfId="0" applyNumberFormat="1" applyFont="1" applyBorder="1" applyAlignment="1">
      <alignment horizontal="centerContinuous" vertical="center"/>
    </xf>
    <xf numFmtId="3" fontId="22" fillId="0" borderId="32" xfId="0" applyNumberFormat="1" applyFont="1" applyBorder="1" applyAlignment="1">
      <alignment horizontal="centerContinuous" vertical="center"/>
    </xf>
    <xf numFmtId="3" fontId="19" fillId="0" borderId="29" xfId="0" applyNumberFormat="1" applyFont="1" applyBorder="1" applyAlignment="1">
      <alignment horizontal="center" vertical="center"/>
    </xf>
    <xf numFmtId="3" fontId="22" fillId="0" borderId="33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3" fontId="19" fillId="0" borderId="30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 shrinkToFit="1"/>
    </xf>
    <xf numFmtId="3" fontId="19" fillId="0" borderId="13" xfId="0" applyNumberFormat="1" applyFont="1" applyBorder="1" applyAlignment="1">
      <alignment horizontal="center" vertical="center" shrinkToFit="1"/>
    </xf>
    <xf numFmtId="3" fontId="19" fillId="0" borderId="3" xfId="0" quotePrefix="1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 wrapText="1"/>
    </xf>
    <xf numFmtId="3" fontId="19" fillId="0" borderId="19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/>
    </xf>
    <xf numFmtId="3" fontId="19" fillId="0" borderId="4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24" xfId="0" applyNumberFormat="1" applyFont="1" applyBorder="1" applyAlignment="1">
      <alignment horizontal="center" vertical="center"/>
    </xf>
    <xf numFmtId="3" fontId="22" fillId="0" borderId="2" xfId="0" applyNumberFormat="1" applyFont="1" applyBorder="1"/>
    <xf numFmtId="3" fontId="24" fillId="0" borderId="14" xfId="0" applyNumberFormat="1" applyFont="1" applyBorder="1" applyAlignment="1">
      <alignment shrinkToFit="1"/>
    </xf>
    <xf numFmtId="3" fontId="24" fillId="0" borderId="4" xfId="0" applyNumberFormat="1" applyFont="1" applyBorder="1" applyAlignment="1">
      <alignment shrinkToFit="1"/>
    </xf>
    <xf numFmtId="3" fontId="24" fillId="0" borderId="15" xfId="0" applyNumberFormat="1" applyFont="1" applyBorder="1" applyAlignment="1">
      <alignment shrinkToFit="1"/>
    </xf>
    <xf numFmtId="3" fontId="24" fillId="0" borderId="20" xfId="0" applyNumberFormat="1" applyFont="1" applyBorder="1" applyAlignment="1">
      <alignment shrinkToFit="1"/>
    </xf>
    <xf numFmtId="3" fontId="24" fillId="0" borderId="27" xfId="0" applyNumberFormat="1" applyFont="1" applyBorder="1" applyAlignment="1">
      <alignment shrinkToFit="1"/>
    </xf>
    <xf numFmtId="3" fontId="24" fillId="0" borderId="4" xfId="0" applyNumberFormat="1" applyFont="1" applyBorder="1" applyAlignment="1">
      <alignment horizontal="right" shrinkToFit="1"/>
    </xf>
    <xf numFmtId="3" fontId="24" fillId="0" borderId="41" xfId="0" applyNumberFormat="1" applyFont="1" applyBorder="1" applyAlignment="1">
      <alignment shrinkToFit="1"/>
    </xf>
    <xf numFmtId="3" fontId="21" fillId="0" borderId="4" xfId="0" applyNumberFormat="1" applyFont="1" applyBorder="1" applyAlignment="1">
      <alignment shrinkToFit="1"/>
    </xf>
    <xf numFmtId="3" fontId="24" fillId="0" borderId="16" xfId="0" applyNumberFormat="1" applyFont="1" applyBorder="1" applyAlignment="1">
      <alignment shrinkToFit="1"/>
    </xf>
    <xf numFmtId="3" fontId="24" fillId="0" borderId="2" xfId="0" applyNumberFormat="1" applyFont="1" applyBorder="1" applyAlignment="1">
      <alignment shrinkToFit="1"/>
    </xf>
    <xf numFmtId="3" fontId="24" fillId="0" borderId="17" xfId="0" applyNumberFormat="1" applyFont="1" applyBorder="1" applyAlignment="1">
      <alignment shrinkToFit="1"/>
    </xf>
    <xf numFmtId="3" fontId="24" fillId="0" borderId="21" xfId="0" applyNumberFormat="1" applyFont="1" applyBorder="1" applyAlignment="1">
      <alignment shrinkToFit="1"/>
    </xf>
    <xf numFmtId="3" fontId="24" fillId="0" borderId="28" xfId="0" applyNumberFormat="1" applyFont="1" applyBorder="1" applyAlignment="1">
      <alignment shrinkToFit="1"/>
    </xf>
    <xf numFmtId="3" fontId="24" fillId="0" borderId="2" xfId="0" applyNumberFormat="1" applyFont="1" applyBorder="1" applyAlignment="1">
      <alignment horizontal="right" shrinkToFit="1"/>
    </xf>
    <xf numFmtId="3" fontId="24" fillId="0" borderId="33" xfId="0" applyNumberFormat="1" applyFont="1" applyBorder="1" applyAlignment="1">
      <alignment shrinkToFit="1"/>
    </xf>
    <xf numFmtId="3" fontId="21" fillId="0" borderId="2" xfId="0" applyNumberFormat="1" applyFont="1" applyBorder="1" applyAlignment="1">
      <alignment shrinkToFit="1"/>
    </xf>
    <xf numFmtId="3" fontId="22" fillId="0" borderId="4" xfId="0" applyNumberFormat="1" applyFont="1" applyBorder="1"/>
    <xf numFmtId="3" fontId="22" fillId="0" borderId="4" xfId="0" applyNumberFormat="1" applyFont="1" applyBorder="1" applyAlignment="1">
      <alignment horizontal="distributed" justifyLastLine="1"/>
    </xf>
    <xf numFmtId="3" fontId="21" fillId="0" borderId="14" xfId="0" applyNumberFormat="1" applyFont="1" applyBorder="1" applyAlignment="1">
      <alignment shrinkToFit="1"/>
    </xf>
    <xf numFmtId="3" fontId="21" fillId="0" borderId="15" xfId="0" applyNumberFormat="1" applyFont="1" applyBorder="1" applyAlignment="1">
      <alignment shrinkToFit="1"/>
    </xf>
    <xf numFmtId="3" fontId="21" fillId="0" borderId="20" xfId="0" applyNumberFormat="1" applyFont="1" applyBorder="1" applyAlignment="1">
      <alignment shrinkToFit="1"/>
    </xf>
    <xf numFmtId="3" fontId="21" fillId="0" borderId="27" xfId="0" applyNumberFormat="1" applyFont="1" applyBorder="1" applyAlignment="1">
      <alignment shrinkToFit="1"/>
    </xf>
    <xf numFmtId="3" fontId="10" fillId="0" borderId="2" xfId="0" applyNumberFormat="1" applyFont="1" applyBorder="1"/>
    <xf numFmtId="3" fontId="22" fillId="0" borderId="2" xfId="0" applyNumberFormat="1" applyFont="1" applyBorder="1" applyAlignment="1">
      <alignment horizontal="distributed" justifyLastLine="1"/>
    </xf>
    <xf numFmtId="3" fontId="21" fillId="0" borderId="16" xfId="0" applyNumberFormat="1" applyFont="1" applyBorder="1" applyAlignment="1">
      <alignment shrinkToFit="1"/>
    </xf>
    <xf numFmtId="3" fontId="21" fillId="0" borderId="17" xfId="0" applyNumberFormat="1" applyFont="1" applyBorder="1" applyAlignment="1">
      <alignment shrinkToFit="1"/>
    </xf>
    <xf numFmtId="3" fontId="21" fillId="0" borderId="21" xfId="0" applyNumberFormat="1" applyFont="1" applyBorder="1" applyAlignment="1">
      <alignment shrinkToFit="1"/>
    </xf>
    <xf numFmtId="3" fontId="21" fillId="0" borderId="28" xfId="0" applyNumberFormat="1" applyFont="1" applyBorder="1" applyAlignment="1">
      <alignment shrinkToFit="1"/>
    </xf>
    <xf numFmtId="3" fontId="22" fillId="0" borderId="5" xfId="0" applyNumberFormat="1" applyFont="1" applyBorder="1" applyAlignment="1">
      <alignment horizontal="distributed" justifyLastLine="1"/>
    </xf>
    <xf numFmtId="3" fontId="21" fillId="0" borderId="18" xfId="0" applyNumberFormat="1" applyFont="1" applyBorder="1" applyAlignment="1">
      <alignment shrinkToFit="1"/>
    </xf>
    <xf numFmtId="3" fontId="21" fillId="0" borderId="5" xfId="0" applyNumberFormat="1" applyFont="1" applyBorder="1" applyAlignment="1">
      <alignment shrinkToFit="1"/>
    </xf>
    <xf numFmtId="3" fontId="21" fillId="0" borderId="23" xfId="0" applyNumberFormat="1" applyFont="1" applyBorder="1" applyAlignment="1">
      <alignment shrinkToFit="1"/>
    </xf>
    <xf numFmtId="3" fontId="21" fillId="0" borderId="22" xfId="0" applyNumberFormat="1" applyFont="1" applyBorder="1" applyAlignment="1">
      <alignment shrinkToFit="1"/>
    </xf>
    <xf numFmtId="3" fontId="21" fillId="0" borderId="31" xfId="0" applyNumberFormat="1" applyFont="1" applyBorder="1" applyAlignment="1">
      <alignment shrinkToFit="1"/>
    </xf>
    <xf numFmtId="3" fontId="17" fillId="0" borderId="1" xfId="0" applyNumberFormat="1" applyFont="1" applyBorder="1"/>
    <xf numFmtId="3" fontId="17" fillId="2" borderId="1" xfId="0" applyNumberFormat="1" applyFont="1" applyFill="1" applyBorder="1"/>
    <xf numFmtId="3" fontId="17" fillId="2" borderId="0" xfId="0" applyNumberFormat="1" applyFont="1" applyFill="1"/>
    <xf numFmtId="3" fontId="17" fillId="2" borderId="1" xfId="0" applyNumberFormat="1" applyFont="1" applyFill="1" applyBorder="1" applyAlignment="1">
      <alignment shrinkToFit="1"/>
    </xf>
    <xf numFmtId="4" fontId="10" fillId="0" borderId="0" xfId="0" applyNumberFormat="1" applyFont="1"/>
    <xf numFmtId="3" fontId="24" fillId="0" borderId="4" xfId="1" applyNumberFormat="1" applyFont="1" applyBorder="1"/>
    <xf numFmtId="3" fontId="24" fillId="0" borderId="17" xfId="1" applyNumberFormat="1" applyFont="1" applyBorder="1"/>
    <xf numFmtId="3" fontId="24" fillId="0" borderId="2" xfId="1" applyNumberFormat="1" applyFont="1" applyBorder="1"/>
    <xf numFmtId="3" fontId="24" fillId="0" borderId="15" xfId="1" applyNumberFormat="1" applyFont="1" applyBorder="1"/>
    <xf numFmtId="3" fontId="24" fillId="0" borderId="4" xfId="1" applyNumberFormat="1" applyFont="1" applyBorder="1" applyAlignment="1">
      <alignment shrinkToFit="1"/>
    </xf>
    <xf numFmtId="3" fontId="24" fillId="0" borderId="15" xfId="1" applyNumberFormat="1" applyFont="1" applyBorder="1" applyAlignment="1">
      <alignment shrinkToFit="1"/>
    </xf>
    <xf numFmtId="3" fontId="24" fillId="0" borderId="2" xfId="1" applyNumberFormat="1" applyFont="1" applyBorder="1" applyAlignment="1">
      <alignment shrinkToFit="1"/>
    </xf>
    <xf numFmtId="3" fontId="24" fillId="0" borderId="17" xfId="1" applyNumberFormat="1" applyFont="1" applyBorder="1" applyAlignment="1">
      <alignment shrinkToFit="1"/>
    </xf>
    <xf numFmtId="3" fontId="24" fillId="0" borderId="5" xfId="1" applyNumberFormat="1" applyFont="1" applyBorder="1" applyAlignment="1">
      <alignment shrinkToFit="1"/>
    </xf>
    <xf numFmtId="3" fontId="24" fillId="0" borderId="23" xfId="1" applyNumberFormat="1" applyFont="1" applyBorder="1" applyAlignment="1">
      <alignment shrinkToFit="1"/>
    </xf>
    <xf numFmtId="3" fontId="26" fillId="0" borderId="0" xfId="0" applyNumberFormat="1" applyFont="1" applyAlignment="1">
      <alignment vertical="top"/>
    </xf>
    <xf numFmtId="3" fontId="27" fillId="0" borderId="0" xfId="0" applyNumberFormat="1" applyFont="1" applyAlignment="1" applyProtection="1">
      <alignment vertical="top"/>
      <protection locked="0"/>
    </xf>
    <xf numFmtId="3" fontId="4" fillId="0" borderId="0" xfId="0" quotePrefix="1" applyNumberFormat="1" applyFont="1" applyAlignment="1" applyProtection="1">
      <alignment horizontal="center" vertical="top"/>
      <protection locked="0"/>
    </xf>
    <xf numFmtId="3" fontId="28" fillId="0" borderId="0" xfId="0" quotePrefix="1" applyNumberFormat="1" applyFont="1" applyAlignment="1">
      <alignment horizontal="right" vertical="top"/>
    </xf>
    <xf numFmtId="3" fontId="5" fillId="0" borderId="4" xfId="0" applyNumberFormat="1" applyFont="1" applyBorder="1" applyAlignment="1">
      <alignment shrinkToFit="1"/>
    </xf>
    <xf numFmtId="3" fontId="5" fillId="0" borderId="15" xfId="0" applyNumberFormat="1" applyFont="1" applyBorder="1" applyAlignment="1">
      <alignment shrinkToFit="1"/>
    </xf>
    <xf numFmtId="3" fontId="5" fillId="0" borderId="2" xfId="0" applyNumberFormat="1" applyFont="1" applyBorder="1" applyAlignment="1">
      <alignment shrinkToFit="1"/>
    </xf>
    <xf numFmtId="3" fontId="5" fillId="0" borderId="17" xfId="0" applyNumberFormat="1" applyFont="1" applyBorder="1" applyAlignment="1">
      <alignment shrinkToFit="1"/>
    </xf>
    <xf numFmtId="3" fontId="5" fillId="0" borderId="52" xfId="0" applyNumberFormat="1" applyFont="1" applyBorder="1" applyAlignment="1">
      <alignment shrinkToFit="1"/>
    </xf>
    <xf numFmtId="176" fontId="5" fillId="0" borderId="2" xfId="0" applyNumberFormat="1" applyFont="1" applyBorder="1" applyAlignment="1">
      <alignment shrinkToFit="1"/>
    </xf>
    <xf numFmtId="3" fontId="5" fillId="0" borderId="53" xfId="0" applyNumberFormat="1" applyFont="1" applyBorder="1" applyAlignment="1">
      <alignment shrinkToFit="1"/>
    </xf>
    <xf numFmtId="3" fontId="29" fillId="0" borderId="14" xfId="0" applyNumberFormat="1" applyFont="1" applyBorder="1" applyAlignment="1">
      <alignment shrinkToFit="1"/>
    </xf>
    <xf numFmtId="3" fontId="29" fillId="0" borderId="17" xfId="0" applyNumberFormat="1" applyFont="1" applyBorder="1" applyAlignment="1">
      <alignment shrinkToFit="1"/>
    </xf>
    <xf numFmtId="3" fontId="29" fillId="0" borderId="16" xfId="0" applyNumberFormat="1" applyFont="1" applyBorder="1" applyAlignment="1">
      <alignment shrinkToFit="1"/>
    </xf>
    <xf numFmtId="3" fontId="29" fillId="0" borderId="5" xfId="0" applyNumberFormat="1" applyFont="1" applyBorder="1" applyAlignment="1">
      <alignment shrinkToFit="1"/>
    </xf>
    <xf numFmtId="3" fontId="29" fillId="0" borderId="23" xfId="0" applyNumberFormat="1" applyFont="1" applyBorder="1" applyAlignment="1">
      <alignment shrinkToFit="1"/>
    </xf>
    <xf numFmtId="3" fontId="0" fillId="2" borderId="1" xfId="0" applyNumberFormat="1" applyFill="1" applyBorder="1"/>
    <xf numFmtId="3" fontId="30" fillId="0" borderId="0" xfId="0" applyNumberFormat="1" applyFont="1"/>
    <xf numFmtId="4" fontId="30" fillId="0" borderId="0" xfId="0" applyNumberFormat="1" applyFont="1"/>
    <xf numFmtId="0" fontId="30" fillId="0" borderId="0" xfId="0" applyFont="1"/>
    <xf numFmtId="0" fontId="31" fillId="0" borderId="0" xfId="0" applyFont="1"/>
    <xf numFmtId="3" fontId="19" fillId="0" borderId="55" xfId="0" applyNumberFormat="1" applyFont="1" applyBorder="1" applyAlignment="1">
      <alignment horizontal="center" vertical="center"/>
    </xf>
    <xf numFmtId="3" fontId="19" fillId="0" borderId="57" xfId="0" applyNumberFormat="1" applyFont="1" applyBorder="1" applyAlignment="1">
      <alignment horizontal="center" vertical="center"/>
    </xf>
    <xf numFmtId="3" fontId="19" fillId="0" borderId="59" xfId="0" applyNumberFormat="1" applyFont="1" applyBorder="1" applyAlignment="1">
      <alignment horizontal="center" vertical="center"/>
    </xf>
    <xf numFmtId="3" fontId="22" fillId="0" borderId="16" xfId="0" applyNumberFormat="1" applyFont="1" applyBorder="1"/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distributed" justifyLastLine="1"/>
    </xf>
    <xf numFmtId="3" fontId="22" fillId="0" borderId="16" xfId="0" applyNumberFormat="1" applyFont="1" applyBorder="1" applyAlignment="1">
      <alignment horizontal="distributed" justifyLastLine="1"/>
    </xf>
    <xf numFmtId="3" fontId="22" fillId="0" borderId="18" xfId="0" applyNumberFormat="1" applyFont="1" applyBorder="1" applyAlignment="1">
      <alignment horizontal="distributed" justifyLastLine="1"/>
    </xf>
    <xf numFmtId="3" fontId="24" fillId="0" borderId="1" xfId="0" applyNumberFormat="1" applyFont="1" applyBorder="1" applyAlignment="1">
      <alignment shrinkToFit="1"/>
    </xf>
    <xf numFmtId="3" fontId="24" fillId="0" borderId="0" xfId="0" applyNumberFormat="1" applyFont="1" applyAlignment="1">
      <alignment shrinkToFit="1"/>
    </xf>
    <xf numFmtId="3" fontId="19" fillId="0" borderId="60" xfId="0" applyNumberFormat="1" applyFont="1" applyBorder="1" applyAlignment="1">
      <alignment horizontal="center" vertical="center"/>
    </xf>
    <xf numFmtId="3" fontId="21" fillId="0" borderId="61" xfId="0" applyNumberFormat="1" applyFont="1" applyBorder="1" applyAlignment="1">
      <alignment shrinkToFit="1"/>
    </xf>
    <xf numFmtId="3" fontId="21" fillId="0" borderId="62" xfId="0" applyNumberFormat="1" applyFont="1" applyBorder="1" applyAlignment="1">
      <alignment shrinkToFit="1"/>
    </xf>
    <xf numFmtId="3" fontId="21" fillId="0" borderId="63" xfId="0" applyNumberFormat="1" applyFont="1" applyBorder="1" applyAlignment="1">
      <alignment shrinkToFit="1"/>
    </xf>
    <xf numFmtId="3" fontId="32" fillId="0" borderId="64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 applyProtection="1">
      <alignment horizontal="center" vertical="top"/>
      <protection locked="0"/>
    </xf>
    <xf numFmtId="3" fontId="14" fillId="0" borderId="0" xfId="0" applyNumberFormat="1" applyFont="1" applyAlignment="1">
      <alignment horizontal="right" vertical="top"/>
    </xf>
    <xf numFmtId="3" fontId="18" fillId="0" borderId="54" xfId="0" applyNumberFormat="1" applyFont="1" applyBorder="1" applyAlignment="1">
      <alignment horizontal="center" vertical="center"/>
    </xf>
    <xf numFmtId="3" fontId="18" fillId="0" borderId="56" xfId="0" applyNumberFormat="1" applyFont="1" applyBorder="1" applyAlignment="1">
      <alignment horizontal="center" vertical="center"/>
    </xf>
    <xf numFmtId="3" fontId="18" fillId="0" borderId="5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3" fontId="17" fillId="0" borderId="11" xfId="0" applyNumberFormat="1" applyFont="1" applyBorder="1" applyAlignment="1">
      <alignment horizontal="center"/>
    </xf>
    <xf numFmtId="3" fontId="21" fillId="0" borderId="9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47" xfId="0" applyNumberFormat="1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34" xfId="0" applyNumberFormat="1" applyFont="1" applyBorder="1" applyAlignment="1" applyProtection="1">
      <alignment horizontal="center" vertical="center" wrapText="1"/>
      <protection locked="0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center" vertical="center" shrinkToFit="1"/>
    </xf>
    <xf numFmtId="3" fontId="19" fillId="0" borderId="45" xfId="0" applyNumberFormat="1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46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center" vertical="center"/>
    </xf>
    <xf numFmtId="3" fontId="19" fillId="0" borderId="45" xfId="0" applyNumberFormat="1" applyFont="1" applyBorder="1" applyAlignment="1">
      <alignment horizontal="center" vertical="center"/>
    </xf>
    <xf numFmtId="3" fontId="19" fillId="0" borderId="50" xfId="0" applyNumberFormat="1" applyFont="1" applyBorder="1" applyAlignment="1">
      <alignment horizontal="center" vertical="center"/>
    </xf>
    <xf numFmtId="3" fontId="19" fillId="0" borderId="5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 shrinkToFit="1"/>
    </xf>
    <xf numFmtId="3" fontId="19" fillId="0" borderId="43" xfId="0" applyNumberFormat="1" applyFont="1" applyBorder="1" applyAlignment="1">
      <alignment horizontal="center" vertical="center" shrinkToFit="1"/>
    </xf>
    <xf numFmtId="3" fontId="22" fillId="0" borderId="9" xfId="0" applyNumberFormat="1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/>
    </xf>
    <xf numFmtId="3" fontId="22" fillId="0" borderId="37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5" fillId="0" borderId="21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 applyProtection="1">
      <alignment horizontal="center" vertical="center"/>
      <protection locked="0"/>
    </xf>
    <xf numFmtId="3" fontId="8" fillId="0" borderId="26" xfId="0" applyNumberFormat="1" applyFont="1" applyBorder="1" applyAlignment="1" applyProtection="1">
      <alignment horizontal="center" vertical="center"/>
      <protection locked="0"/>
    </xf>
    <xf numFmtId="3" fontId="8" fillId="0" borderId="38" xfId="0" applyNumberFormat="1" applyFont="1" applyBorder="1" applyAlignment="1" applyProtection="1">
      <alignment horizontal="center" vertical="center"/>
      <protection locked="0"/>
    </xf>
    <xf numFmtId="3" fontId="8" fillId="0" borderId="47" xfId="0" applyNumberFormat="1" applyFont="1" applyBorder="1" applyAlignment="1" applyProtection="1">
      <alignment horizontal="center" vertical="center"/>
      <protection locked="0"/>
    </xf>
    <xf numFmtId="3" fontId="8" fillId="0" borderId="48" xfId="0" applyNumberFormat="1" applyFont="1" applyBorder="1" applyAlignment="1" applyProtection="1">
      <alignment horizontal="center" vertical="center"/>
      <protection locked="0"/>
    </xf>
    <xf numFmtId="3" fontId="8" fillId="0" borderId="49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⑯公債費前年比較(道府県分完成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&#27178;&#23665;&#21331;&#29983;/&#9325;&#31639;&#23450;&#65288;&#32207;&#25324;&#65289;/&#35430;&#31639;&#65298;/&#30476;&#20998;&#65298;/&#9325;&#32076;&#24120;&#32076;&#36027;&#65288;&#23550;&#20840;&#20307;&#12539;&#8545;''&#65289;.WK4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千円単・増減付"/>
      <sheetName val="公債費のみ百万単"/>
      <sheetName val="百万単・増減付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06B3-A726-4F99-9F3A-77AAD22854D4}">
  <sheetPr transitionEntry="1"/>
  <dimension ref="A1:BH109"/>
  <sheetViews>
    <sheetView showGridLines="0" showZeros="0" tabSelected="1" showOutlineSymbols="0" view="pageBreakPreview" zoomScale="70" zoomScaleNormal="70" zoomScaleSheetLayoutView="70" workbookViewId="0">
      <pane xSplit="2" ySplit="7" topLeftCell="C8" activePane="bottomRight" state="frozenSplit"/>
      <selection activeCell="AB11" sqref="AB11"/>
      <selection pane="topRight" activeCell="AB11" sqref="AB11"/>
      <selection pane="bottomLeft" activeCell="AB11" sqref="AB11"/>
      <selection pane="bottomRight" activeCell="AB11" sqref="AB11"/>
    </sheetView>
  </sheetViews>
  <sheetFormatPr defaultColWidth="8.69921875" defaultRowHeight="14.25" x14ac:dyDescent="0.15"/>
  <cols>
    <col min="1" max="1" width="10.796875" style="16" customWidth="1"/>
    <col min="2" max="17" width="13.3984375" style="16" customWidth="1"/>
    <col min="18" max="32" width="14.296875" style="16" customWidth="1"/>
    <col min="33" max="42" width="12.5" style="16" customWidth="1"/>
    <col min="43" max="43" width="13.3984375" style="16" customWidth="1"/>
    <col min="44" max="44" width="12.5" style="16" customWidth="1"/>
    <col min="45" max="45" width="15.69921875" style="16" bestFit="1" customWidth="1"/>
    <col min="46" max="46" width="6.59765625" style="16" customWidth="1"/>
    <col min="47" max="47" width="13.3984375" style="16" customWidth="1"/>
    <col min="48" max="49" width="12.69921875" style="16" customWidth="1"/>
    <col min="50" max="50" width="14.69921875" style="16" customWidth="1"/>
    <col min="51" max="51" width="5.796875" style="16" customWidth="1"/>
    <col min="52" max="52" width="15" style="16" customWidth="1"/>
    <col min="53" max="54" width="15.19921875" style="131" customWidth="1"/>
    <col min="55" max="55" width="11.3984375" style="131" bestFit="1" customWidth="1"/>
    <col min="56" max="56" width="8.69921875" style="131"/>
    <col min="57" max="57" width="10.8984375" style="131" bestFit="1" customWidth="1"/>
    <col min="58" max="58" width="8.69921875" style="131"/>
    <col min="59" max="59" width="10.8984375" style="131" bestFit="1" customWidth="1"/>
    <col min="60" max="60" width="8.69921875" style="131"/>
    <col min="61" max="16384" width="8.69921875" style="16"/>
  </cols>
  <sheetData>
    <row r="1" spans="1:60" ht="21" x14ac:dyDescent="0.15">
      <c r="A1" s="17"/>
      <c r="B1" s="18" t="s">
        <v>154</v>
      </c>
      <c r="C1" s="19"/>
      <c r="D1" s="20"/>
      <c r="E1" s="20"/>
      <c r="F1" s="19"/>
      <c r="G1" s="21"/>
      <c r="H1" s="21"/>
      <c r="I1" s="21"/>
      <c r="J1" s="148"/>
      <c r="K1" s="148"/>
      <c r="L1" s="148"/>
      <c r="M1" s="19"/>
      <c r="N1" s="22"/>
      <c r="O1" s="19"/>
      <c r="P1" s="19"/>
      <c r="Q1" s="149"/>
      <c r="R1" s="149"/>
      <c r="S1" s="149"/>
      <c r="T1" s="20"/>
      <c r="U1" s="20"/>
      <c r="V1" s="21"/>
      <c r="W1" s="21"/>
      <c r="X1" s="21"/>
      <c r="Y1" s="21"/>
      <c r="Z1" s="148"/>
      <c r="AA1" s="148"/>
      <c r="AB1" s="148"/>
      <c r="AC1" s="19"/>
      <c r="AD1" s="22"/>
      <c r="AE1" s="19"/>
      <c r="AF1" s="1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5"/>
      <c r="AU1" s="19"/>
      <c r="AV1" s="20"/>
      <c r="AZ1" s="112"/>
      <c r="BA1" s="113"/>
      <c r="BH1" s="16"/>
    </row>
    <row r="2" spans="1:60" ht="18.75" x14ac:dyDescent="0.15">
      <c r="A2" s="23"/>
      <c r="B2" s="24" t="s">
        <v>151</v>
      </c>
      <c r="C2" s="19"/>
      <c r="D2" s="20"/>
      <c r="E2" s="20"/>
      <c r="F2" s="19"/>
      <c r="G2" s="21"/>
      <c r="H2" s="21"/>
      <c r="I2" s="21"/>
      <c r="J2" s="25"/>
      <c r="K2" s="25"/>
      <c r="L2" s="25"/>
      <c r="M2" s="19"/>
      <c r="N2" s="26"/>
      <c r="P2" s="26" t="s">
        <v>79</v>
      </c>
      <c r="Q2" s="24" t="s">
        <v>126</v>
      </c>
      <c r="R2" s="27"/>
      <c r="S2" s="27"/>
      <c r="T2" s="20"/>
      <c r="U2" s="20"/>
      <c r="V2" s="21"/>
      <c r="W2" s="21"/>
      <c r="X2" s="21"/>
      <c r="Y2" s="21"/>
      <c r="Z2" s="25"/>
      <c r="AA2" s="25"/>
      <c r="AB2" s="26"/>
      <c r="AE2" s="26" t="s">
        <v>79</v>
      </c>
      <c r="AF2" s="24" t="s">
        <v>126</v>
      </c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8"/>
      <c r="AS2" s="26" t="s">
        <v>79</v>
      </c>
      <c r="AT2" s="15"/>
      <c r="AU2" s="28" t="s">
        <v>120</v>
      </c>
      <c r="AV2" s="20"/>
      <c r="AW2" s="26"/>
      <c r="AX2" s="26" t="s">
        <v>79</v>
      </c>
      <c r="AZ2" s="114"/>
      <c r="BA2" s="115" t="s">
        <v>79</v>
      </c>
      <c r="BH2" s="16"/>
    </row>
    <row r="3" spans="1:60" ht="17.25" x14ac:dyDescent="0.2">
      <c r="A3" s="150" t="s">
        <v>139</v>
      </c>
      <c r="B3" s="133" t="s">
        <v>10</v>
      </c>
      <c r="C3" s="29" t="s">
        <v>78</v>
      </c>
      <c r="D3" s="30"/>
      <c r="E3" s="30"/>
      <c r="F3" s="30"/>
      <c r="G3" s="30"/>
      <c r="H3" s="30"/>
      <c r="I3" s="30"/>
      <c r="J3" s="31"/>
      <c r="K3" s="153" t="s">
        <v>77</v>
      </c>
      <c r="L3" s="154"/>
      <c r="M3" s="154"/>
      <c r="N3" s="154"/>
      <c r="O3" s="154"/>
      <c r="P3" s="155"/>
      <c r="Q3" s="154" t="s">
        <v>130</v>
      </c>
      <c r="R3" s="154"/>
      <c r="S3" s="155"/>
      <c r="T3" s="32" t="s">
        <v>76</v>
      </c>
      <c r="U3" s="33"/>
      <c r="V3" s="30"/>
      <c r="W3" s="30"/>
      <c r="X3" s="30"/>
      <c r="Y3" s="30"/>
      <c r="Z3" s="31"/>
      <c r="AA3" s="153" t="s">
        <v>138</v>
      </c>
      <c r="AB3" s="154"/>
      <c r="AC3" s="154"/>
      <c r="AD3" s="154"/>
      <c r="AE3" s="155"/>
      <c r="AF3" s="153" t="s">
        <v>117</v>
      </c>
      <c r="AG3" s="154"/>
      <c r="AH3" s="155"/>
      <c r="AI3" s="34"/>
      <c r="AJ3" s="156" t="s">
        <v>133</v>
      </c>
      <c r="AK3" s="156" t="s">
        <v>137</v>
      </c>
      <c r="AL3" s="156" t="s">
        <v>146</v>
      </c>
      <c r="AM3" s="156" t="s">
        <v>150</v>
      </c>
      <c r="AN3" s="158" t="s">
        <v>155</v>
      </c>
      <c r="AO3" s="158" t="s">
        <v>156</v>
      </c>
      <c r="AP3" s="156" t="s">
        <v>157</v>
      </c>
      <c r="AQ3" s="35"/>
      <c r="AR3" s="36"/>
      <c r="AS3" s="179" t="s">
        <v>65</v>
      </c>
      <c r="AT3" s="15"/>
      <c r="AU3" s="37" t="s">
        <v>121</v>
      </c>
      <c r="AV3" s="38"/>
      <c r="AW3" s="179" t="s">
        <v>65</v>
      </c>
      <c r="AX3" s="179" t="s">
        <v>124</v>
      </c>
      <c r="AZ3" s="161" t="s">
        <v>144</v>
      </c>
      <c r="BA3" s="164" t="s">
        <v>145</v>
      </c>
      <c r="BH3" s="16"/>
    </row>
    <row r="4" spans="1:60" ht="17.25" x14ac:dyDescent="0.15">
      <c r="A4" s="151"/>
      <c r="B4" s="134"/>
      <c r="C4" s="167" t="s">
        <v>0</v>
      </c>
      <c r="D4" s="168"/>
      <c r="E4" s="40" t="s">
        <v>11</v>
      </c>
      <c r="F4" s="169" t="s">
        <v>66</v>
      </c>
      <c r="G4" s="170"/>
      <c r="H4" s="170"/>
      <c r="I4" s="171"/>
      <c r="J4" s="41" t="s">
        <v>81</v>
      </c>
      <c r="K4" s="40" t="s">
        <v>1</v>
      </c>
      <c r="L4" s="40" t="s">
        <v>2</v>
      </c>
      <c r="M4" s="169" t="s">
        <v>12</v>
      </c>
      <c r="N4" s="172"/>
      <c r="O4" s="173" t="s">
        <v>114</v>
      </c>
      <c r="P4" s="174"/>
      <c r="Q4" s="42" t="s">
        <v>80</v>
      </c>
      <c r="R4" s="43"/>
      <c r="S4" s="44"/>
      <c r="T4" s="45" t="s">
        <v>3</v>
      </c>
      <c r="U4" s="40" t="s">
        <v>91</v>
      </c>
      <c r="V4" s="40" t="s">
        <v>13</v>
      </c>
      <c r="W4" s="40" t="s">
        <v>152</v>
      </c>
      <c r="X4" s="42" t="s">
        <v>89</v>
      </c>
      <c r="Y4" s="43"/>
      <c r="Z4" s="40" t="s">
        <v>14</v>
      </c>
      <c r="AA4" s="40" t="s">
        <v>15</v>
      </c>
      <c r="AB4" s="175" t="s">
        <v>16</v>
      </c>
      <c r="AC4" s="176"/>
      <c r="AD4" s="39" t="s">
        <v>116</v>
      </c>
      <c r="AE4" s="39" t="s">
        <v>64</v>
      </c>
      <c r="AF4" s="40" t="s">
        <v>4</v>
      </c>
      <c r="AG4" s="40" t="s">
        <v>5</v>
      </c>
      <c r="AH4" s="40" t="s">
        <v>118</v>
      </c>
      <c r="AI4" s="46" t="s">
        <v>127</v>
      </c>
      <c r="AJ4" s="157"/>
      <c r="AK4" s="157"/>
      <c r="AL4" s="157"/>
      <c r="AM4" s="157"/>
      <c r="AN4" s="159"/>
      <c r="AO4" s="159"/>
      <c r="AP4" s="160"/>
      <c r="AQ4" s="47" t="s">
        <v>127</v>
      </c>
      <c r="AR4" s="48" t="s">
        <v>119</v>
      </c>
      <c r="AS4" s="180"/>
      <c r="AT4" s="15"/>
      <c r="AU4" s="177"/>
      <c r="AV4" s="178"/>
      <c r="AW4" s="180"/>
      <c r="AX4" s="180"/>
      <c r="AZ4" s="162"/>
      <c r="BA4" s="165"/>
      <c r="BH4" s="16"/>
    </row>
    <row r="5" spans="1:60" ht="22.5" customHeight="1" x14ac:dyDescent="0.15">
      <c r="A5" s="152"/>
      <c r="B5" s="135" t="s">
        <v>82</v>
      </c>
      <c r="C5" s="49" t="s">
        <v>83</v>
      </c>
      <c r="D5" s="49" t="s">
        <v>111</v>
      </c>
      <c r="E5" s="49" t="s">
        <v>84</v>
      </c>
      <c r="F5" s="49" t="s">
        <v>85</v>
      </c>
      <c r="G5" s="49" t="s">
        <v>112</v>
      </c>
      <c r="H5" s="49" t="s">
        <v>113</v>
      </c>
      <c r="I5" s="49" t="s">
        <v>92</v>
      </c>
      <c r="J5" s="49" t="s">
        <v>70</v>
      </c>
      <c r="K5" s="49" t="s">
        <v>6</v>
      </c>
      <c r="L5" s="49" t="s">
        <v>6</v>
      </c>
      <c r="M5" s="49" t="s">
        <v>6</v>
      </c>
      <c r="N5" s="50" t="s">
        <v>71</v>
      </c>
      <c r="O5" s="51" t="s">
        <v>6</v>
      </c>
      <c r="P5" s="52" t="s">
        <v>7</v>
      </c>
      <c r="Q5" s="49" t="s">
        <v>67</v>
      </c>
      <c r="R5" s="53" t="s">
        <v>86</v>
      </c>
      <c r="S5" s="54" t="s">
        <v>143</v>
      </c>
      <c r="T5" s="52" t="s">
        <v>87</v>
      </c>
      <c r="U5" s="49" t="s">
        <v>67</v>
      </c>
      <c r="V5" s="49" t="s">
        <v>67</v>
      </c>
      <c r="W5" s="55" t="s">
        <v>153</v>
      </c>
      <c r="X5" s="55" t="s">
        <v>88</v>
      </c>
      <c r="Y5" s="55" t="s">
        <v>115</v>
      </c>
      <c r="Z5" s="49" t="s">
        <v>67</v>
      </c>
      <c r="AA5" s="49" t="s">
        <v>8</v>
      </c>
      <c r="AB5" s="56" t="s">
        <v>68</v>
      </c>
      <c r="AC5" s="57" t="s">
        <v>69</v>
      </c>
      <c r="AD5" s="51" t="s">
        <v>90</v>
      </c>
      <c r="AE5" s="51" t="s">
        <v>70</v>
      </c>
      <c r="AF5" s="49" t="s">
        <v>9</v>
      </c>
      <c r="AG5" s="53" t="s">
        <v>75</v>
      </c>
      <c r="AH5" s="49" t="s">
        <v>67</v>
      </c>
      <c r="AI5" s="58"/>
      <c r="AJ5" s="59" t="s">
        <v>67</v>
      </c>
      <c r="AK5" s="59" t="s">
        <v>67</v>
      </c>
      <c r="AL5" s="59" t="s">
        <v>67</v>
      </c>
      <c r="AM5" s="59" t="s">
        <v>67</v>
      </c>
      <c r="AN5" s="143" t="s">
        <v>67</v>
      </c>
      <c r="AO5" s="143" t="s">
        <v>67</v>
      </c>
      <c r="AP5" s="147" t="s">
        <v>158</v>
      </c>
      <c r="AQ5" s="60"/>
      <c r="AR5" s="61"/>
      <c r="AS5" s="181"/>
      <c r="AT5" s="15"/>
      <c r="AU5" s="49" t="s">
        <v>122</v>
      </c>
      <c r="AV5" s="49" t="s">
        <v>123</v>
      </c>
      <c r="AW5" s="181"/>
      <c r="AX5" s="181"/>
      <c r="AZ5" s="163"/>
      <c r="BA5" s="166"/>
      <c r="BH5" s="16"/>
    </row>
    <row r="6" spans="1:60" ht="24.75" customHeight="1" x14ac:dyDescent="0.2">
      <c r="A6" s="136" t="s">
        <v>17</v>
      </c>
      <c r="B6" s="63">
        <v>93258980</v>
      </c>
      <c r="C6" s="64">
        <v>29140770</v>
      </c>
      <c r="D6" s="64">
        <v>31487292</v>
      </c>
      <c r="E6" s="64">
        <v>8908515</v>
      </c>
      <c r="F6" s="64">
        <v>318360</v>
      </c>
      <c r="G6" s="64">
        <v>255705</v>
      </c>
      <c r="H6" s="64">
        <v>1703249</v>
      </c>
      <c r="I6" s="64">
        <v>2964755</v>
      </c>
      <c r="J6" s="64">
        <v>4428017</v>
      </c>
      <c r="K6" s="64">
        <v>88564504</v>
      </c>
      <c r="L6" s="64">
        <v>55517163</v>
      </c>
      <c r="M6" s="64">
        <v>54783295</v>
      </c>
      <c r="N6" s="65">
        <v>7727564</v>
      </c>
      <c r="O6" s="66">
        <v>30565040</v>
      </c>
      <c r="P6" s="67">
        <v>2980659</v>
      </c>
      <c r="Q6" s="64">
        <v>10322166</v>
      </c>
      <c r="R6" s="64">
        <v>4062619</v>
      </c>
      <c r="S6" s="65">
        <v>12186233</v>
      </c>
      <c r="T6" s="67">
        <v>13636273</v>
      </c>
      <c r="U6" s="64">
        <v>54470676</v>
      </c>
      <c r="V6" s="64">
        <v>73196835</v>
      </c>
      <c r="W6" s="64">
        <v>73090757</v>
      </c>
      <c r="X6" s="64">
        <v>91524453</v>
      </c>
      <c r="Y6" s="64">
        <v>87303390</v>
      </c>
      <c r="Z6" s="64">
        <v>1935265</v>
      </c>
      <c r="AA6" s="64">
        <v>19521414</v>
      </c>
      <c r="AB6" s="65">
        <v>8257759</v>
      </c>
      <c r="AC6" s="66">
        <v>9620199</v>
      </c>
      <c r="AD6" s="66">
        <v>3522805</v>
      </c>
      <c r="AE6" s="66">
        <v>7363989</v>
      </c>
      <c r="AF6" s="68">
        <v>13786073</v>
      </c>
      <c r="AG6" s="64">
        <v>83556</v>
      </c>
      <c r="AH6" s="64">
        <v>37860165</v>
      </c>
      <c r="AI6" s="69">
        <f>SUM(B6:AH6)</f>
        <v>934348495</v>
      </c>
      <c r="AJ6" s="66">
        <v>3474369</v>
      </c>
      <c r="AK6" s="66">
        <v>5924191</v>
      </c>
      <c r="AL6" s="66">
        <v>7376111</v>
      </c>
      <c r="AM6" s="66">
        <v>3667679</v>
      </c>
      <c r="AN6" s="141">
        <v>11587201</v>
      </c>
      <c r="AO6" s="66">
        <v>7951445</v>
      </c>
      <c r="AP6" s="141">
        <v>6287974</v>
      </c>
      <c r="AQ6" s="70">
        <f>SUM(AJ6:AP6)</f>
        <v>46268970</v>
      </c>
      <c r="AR6" s="70">
        <v>157680531</v>
      </c>
      <c r="AS6" s="71">
        <f>SUM(AI6,AQ6:AR6)</f>
        <v>1138297996</v>
      </c>
      <c r="AT6" s="15"/>
      <c r="AU6" s="64">
        <v>32290832</v>
      </c>
      <c r="AV6" s="64">
        <v>77173409</v>
      </c>
      <c r="AW6" s="71">
        <f>SUM(AU6:AV6)</f>
        <v>109464241</v>
      </c>
      <c r="AX6" s="71">
        <f>SUM(AS6,AW6)</f>
        <v>1247762237</v>
      </c>
      <c r="AZ6" s="116">
        <v>0</v>
      </c>
      <c r="BA6" s="117">
        <f>AX6-AZ6</f>
        <v>1247762237</v>
      </c>
      <c r="BB6" s="129"/>
      <c r="BC6" s="129"/>
      <c r="BD6" s="129"/>
      <c r="BE6" s="129"/>
      <c r="BF6" s="129"/>
      <c r="BG6" s="129"/>
      <c r="BH6" s="16"/>
    </row>
    <row r="7" spans="1:60" ht="17.25" x14ac:dyDescent="0.2">
      <c r="A7" s="136" t="s">
        <v>18</v>
      </c>
      <c r="B7" s="71">
        <v>21244359</v>
      </c>
      <c r="C7" s="72">
        <v>7275774</v>
      </c>
      <c r="D7" s="72">
        <v>8743644</v>
      </c>
      <c r="E7" s="72">
        <v>1534680</v>
      </c>
      <c r="F7" s="72">
        <v>987270</v>
      </c>
      <c r="G7" s="72">
        <v>751088</v>
      </c>
      <c r="H7" s="72">
        <v>452623</v>
      </c>
      <c r="I7" s="72">
        <v>1088216</v>
      </c>
      <c r="J7" s="72">
        <v>1876474</v>
      </c>
      <c r="K7" s="72">
        <v>28513016</v>
      </c>
      <c r="L7" s="72">
        <v>18229797</v>
      </c>
      <c r="M7" s="72">
        <v>15582180</v>
      </c>
      <c r="N7" s="73">
        <v>1767012</v>
      </c>
      <c r="O7" s="74">
        <v>8004848</v>
      </c>
      <c r="P7" s="75">
        <v>1017786</v>
      </c>
      <c r="Q7" s="72">
        <v>3433078</v>
      </c>
      <c r="R7" s="72">
        <v>1673671</v>
      </c>
      <c r="S7" s="73">
        <v>2579377</v>
      </c>
      <c r="T7" s="75">
        <v>2783682</v>
      </c>
      <c r="U7" s="72">
        <v>12207466</v>
      </c>
      <c r="V7" s="72">
        <v>22710810</v>
      </c>
      <c r="W7" s="72">
        <v>24376392</v>
      </c>
      <c r="X7" s="72">
        <v>23173234</v>
      </c>
      <c r="Y7" s="72">
        <v>21796507</v>
      </c>
      <c r="Z7" s="72">
        <v>679609</v>
      </c>
      <c r="AA7" s="72">
        <v>6498305</v>
      </c>
      <c r="AB7" s="73">
        <v>1579790</v>
      </c>
      <c r="AC7" s="74">
        <v>239816</v>
      </c>
      <c r="AD7" s="74">
        <v>1311340</v>
      </c>
      <c r="AE7" s="74">
        <v>3510724</v>
      </c>
      <c r="AF7" s="76">
        <v>3096788</v>
      </c>
      <c r="AG7" s="72">
        <v>9284</v>
      </c>
      <c r="AH7" s="72">
        <v>20124977</v>
      </c>
      <c r="AI7" s="77">
        <f>SUM(B7:AH7)</f>
        <v>268853617</v>
      </c>
      <c r="AJ7" s="74">
        <v>1959357</v>
      </c>
      <c r="AK7" s="74">
        <v>4221773</v>
      </c>
      <c r="AL7" s="74">
        <v>5470280</v>
      </c>
      <c r="AM7" s="74">
        <v>1675042</v>
      </c>
      <c r="AN7" s="142">
        <v>4511746</v>
      </c>
      <c r="AO7" s="74">
        <v>2472899</v>
      </c>
      <c r="AP7" s="142">
        <v>1701883</v>
      </c>
      <c r="AQ7" s="78">
        <f>SUM(AJ7:AP7)</f>
        <v>22012980</v>
      </c>
      <c r="AR7" s="78">
        <v>38704097</v>
      </c>
      <c r="AS7" s="71">
        <f t="shared" ref="AS7:AS52" si="0">SUM(AI7,AQ7:AR7)</f>
        <v>329570694</v>
      </c>
      <c r="AT7" s="15"/>
      <c r="AU7" s="72">
        <v>17549400</v>
      </c>
      <c r="AV7" s="72">
        <v>8430354</v>
      </c>
      <c r="AW7" s="71">
        <f t="shared" ref="AW7:AW52" si="1">SUM(AU7:AV7)</f>
        <v>25979754</v>
      </c>
      <c r="AX7" s="71">
        <f t="shared" ref="AX7:AX52" si="2">SUM(AS7,AW7)</f>
        <v>355550448</v>
      </c>
      <c r="AZ7" s="118">
        <v>0</v>
      </c>
      <c r="BA7" s="119">
        <f t="shared" ref="BA7:BA52" si="3">AX7-AZ7</f>
        <v>355550448</v>
      </c>
      <c r="BB7" s="129"/>
      <c r="BC7" s="129"/>
      <c r="BD7" s="129"/>
      <c r="BE7" s="129"/>
      <c r="BF7" s="129"/>
      <c r="BG7" s="129"/>
      <c r="BH7" s="16"/>
    </row>
    <row r="8" spans="1:60" ht="22.5" customHeight="1" x14ac:dyDescent="0.2">
      <c r="A8" s="136" t="s">
        <v>19</v>
      </c>
      <c r="B8" s="71">
        <v>19723633</v>
      </c>
      <c r="C8" s="72">
        <v>7621326</v>
      </c>
      <c r="D8" s="72">
        <v>9904188</v>
      </c>
      <c r="E8" s="72">
        <v>1835568</v>
      </c>
      <c r="F8" s="72">
        <v>637290</v>
      </c>
      <c r="G8" s="72">
        <v>260536</v>
      </c>
      <c r="H8" s="72">
        <v>387589</v>
      </c>
      <c r="I8" s="72">
        <v>571457</v>
      </c>
      <c r="J8" s="72">
        <v>2084721</v>
      </c>
      <c r="K8" s="72">
        <v>29224888</v>
      </c>
      <c r="L8" s="72">
        <v>17866079</v>
      </c>
      <c r="M8" s="72">
        <v>18516122</v>
      </c>
      <c r="N8" s="73">
        <v>1984684</v>
      </c>
      <c r="O8" s="74">
        <v>7933904</v>
      </c>
      <c r="P8" s="75">
        <v>945087</v>
      </c>
      <c r="Q8" s="72">
        <v>3994182</v>
      </c>
      <c r="R8" s="72">
        <v>2166715</v>
      </c>
      <c r="S8" s="73">
        <v>2234211</v>
      </c>
      <c r="T8" s="75">
        <v>1583848</v>
      </c>
      <c r="U8" s="72">
        <v>11131002</v>
      </c>
      <c r="V8" s="72">
        <v>28889400</v>
      </c>
      <c r="W8" s="72">
        <v>21035381</v>
      </c>
      <c r="X8" s="72">
        <v>24590369</v>
      </c>
      <c r="Y8" s="72">
        <v>21836705</v>
      </c>
      <c r="Z8" s="72">
        <v>671207</v>
      </c>
      <c r="AA8" s="72">
        <v>7056478</v>
      </c>
      <c r="AB8" s="73">
        <v>3230279</v>
      </c>
      <c r="AC8" s="74">
        <v>1327002</v>
      </c>
      <c r="AD8" s="74">
        <v>1168457</v>
      </c>
      <c r="AE8" s="74">
        <v>3506953</v>
      </c>
      <c r="AF8" s="76">
        <v>2989803</v>
      </c>
      <c r="AG8" s="72">
        <v>27852</v>
      </c>
      <c r="AH8" s="72">
        <v>16809778</v>
      </c>
      <c r="AI8" s="77">
        <f t="shared" ref="AI8:AI52" si="4">SUM(B8:AH8)</f>
        <v>273746694</v>
      </c>
      <c r="AJ8" s="74">
        <v>1526060</v>
      </c>
      <c r="AK8" s="74">
        <v>3541659</v>
      </c>
      <c r="AL8" s="74">
        <v>6283762</v>
      </c>
      <c r="AM8" s="74">
        <v>1735470</v>
      </c>
      <c r="AN8" s="142">
        <v>4317430</v>
      </c>
      <c r="AO8" s="74">
        <v>2648357</v>
      </c>
      <c r="AP8" s="142">
        <v>1785702</v>
      </c>
      <c r="AQ8" s="78">
        <f t="shared" ref="AQ8:AQ54" si="5">SUM(AJ8:AP8)</f>
        <v>21838440</v>
      </c>
      <c r="AR8" s="78">
        <v>40260246</v>
      </c>
      <c r="AS8" s="71">
        <f t="shared" si="0"/>
        <v>335845380</v>
      </c>
      <c r="AT8" s="15"/>
      <c r="AU8" s="72">
        <v>17549431</v>
      </c>
      <c r="AV8" s="72">
        <v>11959580</v>
      </c>
      <c r="AW8" s="71">
        <f t="shared" si="1"/>
        <v>29509011</v>
      </c>
      <c r="AX8" s="71">
        <f t="shared" si="2"/>
        <v>365354391</v>
      </c>
      <c r="AZ8" s="118">
        <v>0</v>
      </c>
      <c r="BA8" s="119">
        <f t="shared" si="3"/>
        <v>365354391</v>
      </c>
      <c r="BB8" s="129"/>
      <c r="BC8" s="129"/>
      <c r="BD8" s="129"/>
      <c r="BE8" s="129"/>
      <c r="BF8" s="129"/>
      <c r="BG8" s="129"/>
      <c r="BH8" s="16"/>
    </row>
    <row r="9" spans="1:60" ht="22.5" customHeight="1" x14ac:dyDescent="0.2">
      <c r="A9" s="136" t="s">
        <v>20</v>
      </c>
      <c r="B9" s="71">
        <v>33996471</v>
      </c>
      <c r="C9" s="72">
        <v>4931982</v>
      </c>
      <c r="D9" s="72">
        <v>7530348</v>
      </c>
      <c r="E9" s="72">
        <v>1825551</v>
      </c>
      <c r="F9" s="72">
        <v>917370</v>
      </c>
      <c r="G9" s="72">
        <v>492372</v>
      </c>
      <c r="H9" s="72">
        <v>340951</v>
      </c>
      <c r="I9" s="72">
        <v>281965</v>
      </c>
      <c r="J9" s="72">
        <v>2443960</v>
      </c>
      <c r="K9" s="72">
        <v>29860488</v>
      </c>
      <c r="L9" s="72">
        <v>17571342</v>
      </c>
      <c r="M9" s="72">
        <v>24952545</v>
      </c>
      <c r="N9" s="73">
        <v>2955004</v>
      </c>
      <c r="O9" s="74">
        <v>11463368</v>
      </c>
      <c r="P9" s="75">
        <v>1429747</v>
      </c>
      <c r="Q9" s="72">
        <v>5146158</v>
      </c>
      <c r="R9" s="72">
        <v>2538087</v>
      </c>
      <c r="S9" s="73">
        <v>7622865</v>
      </c>
      <c r="T9" s="75">
        <v>2062685</v>
      </c>
      <c r="U9" s="72">
        <v>16267328</v>
      </c>
      <c r="V9" s="72">
        <v>28867035</v>
      </c>
      <c r="W9" s="72">
        <v>30139139</v>
      </c>
      <c r="X9" s="72">
        <v>36383082</v>
      </c>
      <c r="Y9" s="72">
        <v>32113960</v>
      </c>
      <c r="Z9" s="72">
        <v>980540</v>
      </c>
      <c r="AA9" s="72">
        <v>6318378</v>
      </c>
      <c r="AB9" s="73">
        <v>1622329</v>
      </c>
      <c r="AC9" s="74">
        <v>367025</v>
      </c>
      <c r="AD9" s="74">
        <v>877385</v>
      </c>
      <c r="AE9" s="74">
        <v>4337489</v>
      </c>
      <c r="AF9" s="76">
        <v>5651375</v>
      </c>
      <c r="AG9" s="72">
        <v>20256</v>
      </c>
      <c r="AH9" s="72">
        <v>12166625</v>
      </c>
      <c r="AI9" s="77">
        <f t="shared" si="4"/>
        <v>334475205</v>
      </c>
      <c r="AJ9" s="74">
        <v>2162840</v>
      </c>
      <c r="AK9" s="74">
        <v>2798076</v>
      </c>
      <c r="AL9" s="74">
        <v>3559692</v>
      </c>
      <c r="AM9" s="74">
        <v>1146762</v>
      </c>
      <c r="AN9" s="142">
        <v>4616445</v>
      </c>
      <c r="AO9" s="74">
        <v>3069298</v>
      </c>
      <c r="AP9" s="142">
        <v>2450243</v>
      </c>
      <c r="AQ9" s="78">
        <f t="shared" si="5"/>
        <v>19803356</v>
      </c>
      <c r="AR9" s="78">
        <v>52391250</v>
      </c>
      <c r="AS9" s="71">
        <f t="shared" si="0"/>
        <v>406669811</v>
      </c>
      <c r="AT9" s="15"/>
      <c r="AU9" s="72">
        <v>20911603</v>
      </c>
      <c r="AV9" s="72">
        <v>6796416</v>
      </c>
      <c r="AW9" s="71">
        <f t="shared" si="1"/>
        <v>27708019</v>
      </c>
      <c r="AX9" s="71">
        <f t="shared" si="2"/>
        <v>434377830</v>
      </c>
      <c r="AZ9" s="118">
        <v>0</v>
      </c>
      <c r="BA9" s="119">
        <f t="shared" si="3"/>
        <v>434377830</v>
      </c>
      <c r="BB9" s="129"/>
      <c r="BC9" s="129"/>
      <c r="BD9" s="129"/>
      <c r="BE9" s="129"/>
      <c r="BF9" s="129"/>
      <c r="BG9" s="129"/>
      <c r="BH9" s="16"/>
    </row>
    <row r="10" spans="1:60" ht="22.5" customHeight="1" x14ac:dyDescent="0.2">
      <c r="A10" s="136" t="s">
        <v>21</v>
      </c>
      <c r="B10" s="71">
        <v>18092975</v>
      </c>
      <c r="C10" s="72">
        <v>6913938</v>
      </c>
      <c r="D10" s="72">
        <v>8965956</v>
      </c>
      <c r="E10" s="72">
        <v>2177091</v>
      </c>
      <c r="F10" s="72">
        <v>556140</v>
      </c>
      <c r="G10" s="72">
        <v>605675</v>
      </c>
      <c r="H10" s="72">
        <v>98180</v>
      </c>
      <c r="I10" s="72">
        <v>214155</v>
      </c>
      <c r="J10" s="72">
        <v>1887581</v>
      </c>
      <c r="K10" s="72">
        <v>19334952</v>
      </c>
      <c r="L10" s="72">
        <v>12372683</v>
      </c>
      <c r="M10" s="72">
        <v>13644936</v>
      </c>
      <c r="N10" s="73">
        <v>1500460</v>
      </c>
      <c r="O10" s="74">
        <v>6651000</v>
      </c>
      <c r="P10" s="75">
        <v>793080</v>
      </c>
      <c r="Q10" s="72">
        <v>3606499</v>
      </c>
      <c r="R10" s="72">
        <v>3158251</v>
      </c>
      <c r="S10" s="73">
        <v>694460</v>
      </c>
      <c r="T10" s="75">
        <v>591021</v>
      </c>
      <c r="U10" s="72">
        <v>9424286</v>
      </c>
      <c r="V10" s="72">
        <v>18566370</v>
      </c>
      <c r="W10" s="72">
        <v>16367730</v>
      </c>
      <c r="X10" s="72">
        <v>22185606</v>
      </c>
      <c r="Y10" s="72">
        <v>19476133</v>
      </c>
      <c r="Z10" s="72">
        <v>594556</v>
      </c>
      <c r="AA10" s="72">
        <v>6834201</v>
      </c>
      <c r="AB10" s="73">
        <v>2109456</v>
      </c>
      <c r="AC10" s="74">
        <v>618450</v>
      </c>
      <c r="AD10" s="74">
        <v>443430</v>
      </c>
      <c r="AE10" s="74">
        <v>3474126</v>
      </c>
      <c r="AF10" s="76">
        <v>2394592</v>
      </c>
      <c r="AG10" s="72">
        <v>12660</v>
      </c>
      <c r="AH10" s="72">
        <v>14579633</v>
      </c>
      <c r="AI10" s="77">
        <f t="shared" si="4"/>
        <v>218940262</v>
      </c>
      <c r="AJ10" s="74">
        <v>1642572</v>
      </c>
      <c r="AK10" s="74">
        <v>4539500</v>
      </c>
      <c r="AL10" s="74">
        <v>6685187</v>
      </c>
      <c r="AM10" s="74">
        <v>2125988</v>
      </c>
      <c r="AN10" s="142">
        <v>4322221</v>
      </c>
      <c r="AO10" s="74">
        <v>2165251</v>
      </c>
      <c r="AP10" s="142">
        <v>1535445</v>
      </c>
      <c r="AQ10" s="78">
        <f t="shared" si="5"/>
        <v>23016164</v>
      </c>
      <c r="AR10" s="78">
        <v>36341570</v>
      </c>
      <c r="AS10" s="71">
        <f t="shared" si="0"/>
        <v>278297996</v>
      </c>
      <c r="AT10" s="15"/>
      <c r="AU10" s="72">
        <v>17492168</v>
      </c>
      <c r="AV10" s="72">
        <v>10008652</v>
      </c>
      <c r="AW10" s="71">
        <f t="shared" si="1"/>
        <v>27500820</v>
      </c>
      <c r="AX10" s="71">
        <f t="shared" si="2"/>
        <v>305798816</v>
      </c>
      <c r="AZ10" s="118">
        <v>0</v>
      </c>
      <c r="BA10" s="119">
        <f t="shared" si="3"/>
        <v>305798816</v>
      </c>
      <c r="BB10" s="129"/>
      <c r="BC10" s="129"/>
      <c r="BD10" s="129"/>
      <c r="BE10" s="129"/>
      <c r="BF10" s="129"/>
      <c r="BG10" s="129"/>
      <c r="BH10" s="16"/>
    </row>
    <row r="11" spans="1:60" ht="22.5" customHeight="1" x14ac:dyDescent="0.2">
      <c r="A11" s="136" t="s">
        <v>22</v>
      </c>
      <c r="B11" s="71">
        <v>18386127</v>
      </c>
      <c r="C11" s="72">
        <v>8283174</v>
      </c>
      <c r="D11" s="72">
        <v>10198092</v>
      </c>
      <c r="E11" s="72">
        <v>2176335</v>
      </c>
      <c r="F11" s="72">
        <v>340440</v>
      </c>
      <c r="G11" s="72">
        <v>320845</v>
      </c>
      <c r="H11" s="72">
        <v>53004</v>
      </c>
      <c r="I11" s="72">
        <v>62016</v>
      </c>
      <c r="J11" s="72">
        <v>1799347</v>
      </c>
      <c r="K11" s="72">
        <v>24394328</v>
      </c>
      <c r="L11" s="72">
        <v>13720948</v>
      </c>
      <c r="M11" s="72">
        <v>14052038</v>
      </c>
      <c r="N11" s="73">
        <v>1438684</v>
      </c>
      <c r="O11" s="74">
        <v>6379048</v>
      </c>
      <c r="P11" s="75">
        <v>731396</v>
      </c>
      <c r="Q11" s="72">
        <v>3346941</v>
      </c>
      <c r="R11" s="72">
        <v>1203554</v>
      </c>
      <c r="S11" s="73">
        <v>3018535</v>
      </c>
      <c r="T11" s="75">
        <v>1087506</v>
      </c>
      <c r="U11" s="72">
        <v>9027046</v>
      </c>
      <c r="V11" s="72">
        <v>21243060</v>
      </c>
      <c r="W11" s="72">
        <v>19199200</v>
      </c>
      <c r="X11" s="72">
        <v>21063615</v>
      </c>
      <c r="Y11" s="72">
        <v>19177173</v>
      </c>
      <c r="Z11" s="72">
        <v>627487</v>
      </c>
      <c r="AA11" s="72">
        <v>6270099</v>
      </c>
      <c r="AB11" s="73">
        <v>1619754</v>
      </c>
      <c r="AC11" s="74">
        <v>296314</v>
      </c>
      <c r="AD11" s="74">
        <v>278565</v>
      </c>
      <c r="AE11" s="74">
        <v>3492983</v>
      </c>
      <c r="AF11" s="76">
        <v>2465090</v>
      </c>
      <c r="AG11" s="72">
        <v>18568</v>
      </c>
      <c r="AH11" s="72">
        <v>12015304</v>
      </c>
      <c r="AI11" s="77">
        <f t="shared" si="4"/>
        <v>227786616</v>
      </c>
      <c r="AJ11" s="74">
        <v>1824297</v>
      </c>
      <c r="AK11" s="74">
        <v>3669421</v>
      </c>
      <c r="AL11" s="74">
        <v>5279524</v>
      </c>
      <c r="AM11" s="74">
        <v>1565599</v>
      </c>
      <c r="AN11" s="142">
        <v>4259089</v>
      </c>
      <c r="AO11" s="74">
        <v>2210474</v>
      </c>
      <c r="AP11" s="142">
        <v>1530682</v>
      </c>
      <c r="AQ11" s="78">
        <f t="shared" si="5"/>
        <v>20339086</v>
      </c>
      <c r="AR11" s="78">
        <v>37545146</v>
      </c>
      <c r="AS11" s="71">
        <f t="shared" si="0"/>
        <v>285670848</v>
      </c>
      <c r="AT11" s="15"/>
      <c r="AU11" s="72">
        <v>17521349</v>
      </c>
      <c r="AV11" s="72">
        <v>8206799</v>
      </c>
      <c r="AW11" s="71">
        <f t="shared" si="1"/>
        <v>25728148</v>
      </c>
      <c r="AX11" s="71">
        <f t="shared" si="2"/>
        <v>311398996</v>
      </c>
      <c r="AZ11" s="118">
        <v>0</v>
      </c>
      <c r="BA11" s="119">
        <f t="shared" si="3"/>
        <v>311398996</v>
      </c>
      <c r="BB11" s="129"/>
      <c r="BC11" s="129"/>
      <c r="BD11" s="129"/>
      <c r="BE11" s="129"/>
      <c r="BF11" s="129"/>
      <c r="BG11" s="129"/>
      <c r="BH11" s="16"/>
    </row>
    <row r="12" spans="1:60" ht="22.5" customHeight="1" x14ac:dyDescent="0.2">
      <c r="A12" s="136" t="s">
        <v>23</v>
      </c>
      <c r="B12" s="71">
        <v>30130529</v>
      </c>
      <c r="C12" s="72">
        <v>8997186</v>
      </c>
      <c r="D12" s="72">
        <v>14393760</v>
      </c>
      <c r="E12" s="72">
        <v>5168961</v>
      </c>
      <c r="F12" s="72">
        <v>493110</v>
      </c>
      <c r="G12" s="72">
        <v>384686</v>
      </c>
      <c r="H12" s="72">
        <v>83348</v>
      </c>
      <c r="I12" s="72">
        <v>168181</v>
      </c>
      <c r="J12" s="72">
        <v>2248607</v>
      </c>
      <c r="K12" s="72">
        <v>42744100</v>
      </c>
      <c r="L12" s="72">
        <v>24488255</v>
      </c>
      <c r="M12" s="72">
        <v>23829505</v>
      </c>
      <c r="N12" s="73">
        <v>3745560</v>
      </c>
      <c r="O12" s="74">
        <v>11510664</v>
      </c>
      <c r="P12" s="75">
        <v>1509055</v>
      </c>
      <c r="Q12" s="72">
        <v>4320989</v>
      </c>
      <c r="R12" s="72">
        <v>7757498</v>
      </c>
      <c r="S12" s="73">
        <v>4019421</v>
      </c>
      <c r="T12" s="75">
        <v>1620807</v>
      </c>
      <c r="U12" s="72">
        <v>12936017</v>
      </c>
      <c r="V12" s="72">
        <v>27416640</v>
      </c>
      <c r="W12" s="72">
        <v>25605800</v>
      </c>
      <c r="X12" s="72">
        <v>35177619</v>
      </c>
      <c r="Y12" s="72">
        <v>30194051</v>
      </c>
      <c r="Z12" s="72">
        <v>833035</v>
      </c>
      <c r="AA12" s="72">
        <v>7891862</v>
      </c>
      <c r="AB12" s="73">
        <v>2656959</v>
      </c>
      <c r="AC12" s="74">
        <v>407247</v>
      </c>
      <c r="AD12" s="74">
        <v>385064</v>
      </c>
      <c r="AE12" s="74">
        <v>3763398</v>
      </c>
      <c r="AF12" s="76">
        <v>4320630</v>
      </c>
      <c r="AG12" s="72">
        <v>29540</v>
      </c>
      <c r="AH12" s="72">
        <v>13824284</v>
      </c>
      <c r="AI12" s="77">
        <f t="shared" si="4"/>
        <v>353056368</v>
      </c>
      <c r="AJ12" s="74">
        <v>1537044</v>
      </c>
      <c r="AK12" s="74">
        <v>3479586</v>
      </c>
      <c r="AL12" s="74">
        <v>5839772</v>
      </c>
      <c r="AM12" s="74">
        <v>1433801</v>
      </c>
      <c r="AN12" s="142">
        <v>4802247</v>
      </c>
      <c r="AO12" s="74">
        <v>3377908</v>
      </c>
      <c r="AP12" s="142">
        <v>2279431</v>
      </c>
      <c r="AQ12" s="78">
        <f t="shared" si="5"/>
        <v>22749789</v>
      </c>
      <c r="AR12" s="78">
        <v>55085664</v>
      </c>
      <c r="AS12" s="71">
        <f t="shared" si="0"/>
        <v>430891821</v>
      </c>
      <c r="AT12" s="15"/>
      <c r="AU12" s="72">
        <v>18305062</v>
      </c>
      <c r="AV12" s="72">
        <v>11123471</v>
      </c>
      <c r="AW12" s="71">
        <f t="shared" si="1"/>
        <v>29428533</v>
      </c>
      <c r="AX12" s="71">
        <f t="shared" si="2"/>
        <v>460320354</v>
      </c>
      <c r="AZ12" s="118">
        <v>0</v>
      </c>
      <c r="BA12" s="119">
        <f t="shared" si="3"/>
        <v>460320354</v>
      </c>
      <c r="BB12" s="129"/>
      <c r="BC12" s="129"/>
      <c r="BD12" s="129"/>
      <c r="BE12" s="129"/>
      <c r="BF12" s="129"/>
      <c r="BG12" s="129"/>
      <c r="BH12" s="16"/>
    </row>
    <row r="13" spans="1:60" ht="22.5" customHeight="1" x14ac:dyDescent="0.2">
      <c r="A13" s="137" t="s">
        <v>24</v>
      </c>
      <c r="B13" s="63">
        <v>43899512</v>
      </c>
      <c r="C13" s="64">
        <v>9058734</v>
      </c>
      <c r="D13" s="64">
        <v>9889116</v>
      </c>
      <c r="E13" s="64">
        <v>1459080</v>
      </c>
      <c r="F13" s="64">
        <v>542970</v>
      </c>
      <c r="G13" s="64">
        <v>489512</v>
      </c>
      <c r="H13" s="64">
        <v>143963</v>
      </c>
      <c r="I13" s="64">
        <v>155976</v>
      </c>
      <c r="J13" s="64">
        <v>2718355</v>
      </c>
      <c r="K13" s="64">
        <v>66159604</v>
      </c>
      <c r="L13" s="64">
        <v>37701252</v>
      </c>
      <c r="M13" s="64">
        <v>34751069</v>
      </c>
      <c r="N13" s="65">
        <v>4489368</v>
      </c>
      <c r="O13" s="66">
        <v>17038384</v>
      </c>
      <c r="P13" s="67">
        <v>2416691</v>
      </c>
      <c r="Q13" s="64">
        <v>5079881</v>
      </c>
      <c r="R13" s="64">
        <v>1354509</v>
      </c>
      <c r="S13" s="65">
        <v>10315604</v>
      </c>
      <c r="T13" s="67">
        <v>2736906</v>
      </c>
      <c r="U13" s="64">
        <v>20237871</v>
      </c>
      <c r="V13" s="64">
        <v>40553835</v>
      </c>
      <c r="W13" s="64">
        <v>42881166</v>
      </c>
      <c r="X13" s="64">
        <v>44914599</v>
      </c>
      <c r="Y13" s="64">
        <v>42801477</v>
      </c>
      <c r="Z13" s="64">
        <v>1156726</v>
      </c>
      <c r="AA13" s="64">
        <v>8345491</v>
      </c>
      <c r="AB13" s="65">
        <v>1348929</v>
      </c>
      <c r="AC13" s="66">
        <v>26319</v>
      </c>
      <c r="AD13" s="66">
        <v>402877</v>
      </c>
      <c r="AE13" s="66">
        <v>5075438</v>
      </c>
      <c r="AF13" s="68">
        <v>6735335</v>
      </c>
      <c r="AG13" s="64">
        <v>23632</v>
      </c>
      <c r="AH13" s="64">
        <v>10959859</v>
      </c>
      <c r="AI13" s="69">
        <f t="shared" si="4"/>
        <v>475864040</v>
      </c>
      <c r="AJ13" s="66">
        <v>2140796</v>
      </c>
      <c r="AK13" s="66">
        <v>3465353</v>
      </c>
      <c r="AL13" s="66">
        <v>5579486</v>
      </c>
      <c r="AM13" s="66">
        <v>1508735</v>
      </c>
      <c r="AN13" s="141">
        <v>5160874</v>
      </c>
      <c r="AO13" s="66">
        <v>4730106</v>
      </c>
      <c r="AP13" s="141">
        <v>3439725</v>
      </c>
      <c r="AQ13" s="145">
        <f t="shared" si="5"/>
        <v>26025075</v>
      </c>
      <c r="AR13" s="70">
        <v>72544607</v>
      </c>
      <c r="AS13" s="63">
        <f t="shared" si="0"/>
        <v>574433722</v>
      </c>
      <c r="AT13" s="15"/>
      <c r="AU13" s="64">
        <v>23160358</v>
      </c>
      <c r="AV13" s="64">
        <v>6690446</v>
      </c>
      <c r="AW13" s="63">
        <f t="shared" si="1"/>
        <v>29850804</v>
      </c>
      <c r="AX13" s="63">
        <f t="shared" si="2"/>
        <v>604284526</v>
      </c>
      <c r="AZ13" s="116">
        <v>0</v>
      </c>
      <c r="BA13" s="120">
        <f t="shared" si="3"/>
        <v>604284526</v>
      </c>
      <c r="BB13" s="129"/>
      <c r="BC13" s="129"/>
      <c r="BD13" s="129"/>
      <c r="BE13" s="129"/>
      <c r="BF13" s="129"/>
      <c r="BG13" s="129"/>
      <c r="BH13" s="16"/>
    </row>
    <row r="14" spans="1:60" ht="22.5" customHeight="1" x14ac:dyDescent="0.2">
      <c r="A14" s="136" t="s">
        <v>25</v>
      </c>
      <c r="B14" s="71">
        <v>30945858</v>
      </c>
      <c r="C14" s="72">
        <v>6871434</v>
      </c>
      <c r="D14" s="72">
        <v>8758716</v>
      </c>
      <c r="E14" s="72">
        <v>2259873</v>
      </c>
      <c r="F14" s="72">
        <v>0</v>
      </c>
      <c r="G14" s="72">
        <v>0</v>
      </c>
      <c r="H14" s="72">
        <v>0</v>
      </c>
      <c r="I14" s="72">
        <v>0</v>
      </c>
      <c r="J14" s="72">
        <v>2269320</v>
      </c>
      <c r="K14" s="72">
        <v>44568272</v>
      </c>
      <c r="L14" s="72">
        <v>25146710</v>
      </c>
      <c r="M14" s="72">
        <v>22060717</v>
      </c>
      <c r="N14" s="73">
        <v>2703584</v>
      </c>
      <c r="O14" s="74">
        <v>9139952</v>
      </c>
      <c r="P14" s="75">
        <v>1253507</v>
      </c>
      <c r="Q14" s="72">
        <v>3918873</v>
      </c>
      <c r="R14" s="72">
        <v>0</v>
      </c>
      <c r="S14" s="73">
        <v>5272752</v>
      </c>
      <c r="T14" s="75">
        <v>1559544</v>
      </c>
      <c r="U14" s="72">
        <v>14543599</v>
      </c>
      <c r="V14" s="72">
        <v>27692310</v>
      </c>
      <c r="W14" s="72">
        <v>29913775</v>
      </c>
      <c r="X14" s="72">
        <v>28441852</v>
      </c>
      <c r="Y14" s="72">
        <v>27923470</v>
      </c>
      <c r="Z14" s="72">
        <v>867793</v>
      </c>
      <c r="AA14" s="72">
        <v>6334834</v>
      </c>
      <c r="AB14" s="73">
        <v>1555440</v>
      </c>
      <c r="AC14" s="74">
        <v>179351</v>
      </c>
      <c r="AD14" s="74">
        <v>122038</v>
      </c>
      <c r="AE14" s="74">
        <v>3883149</v>
      </c>
      <c r="AF14" s="76">
        <v>4620861</v>
      </c>
      <c r="AG14" s="72">
        <v>10972</v>
      </c>
      <c r="AH14" s="72">
        <v>8329443</v>
      </c>
      <c r="AI14" s="77">
        <f t="shared" si="4"/>
        <v>321147999</v>
      </c>
      <c r="AJ14" s="74">
        <v>1344310</v>
      </c>
      <c r="AK14" s="74">
        <v>2944568</v>
      </c>
      <c r="AL14" s="74">
        <v>4289844</v>
      </c>
      <c r="AM14" s="74">
        <v>1191205</v>
      </c>
      <c r="AN14" s="142">
        <v>4259978</v>
      </c>
      <c r="AO14" s="74">
        <v>3278152</v>
      </c>
      <c r="AP14" s="142">
        <v>2365039</v>
      </c>
      <c r="AQ14" s="87">
        <f t="shared" si="5"/>
        <v>19673096</v>
      </c>
      <c r="AR14" s="78">
        <v>48769969</v>
      </c>
      <c r="AS14" s="71">
        <f t="shared" si="0"/>
        <v>389591064</v>
      </c>
      <c r="AT14" s="15"/>
      <c r="AU14" s="72">
        <v>18763737</v>
      </c>
      <c r="AV14" s="72">
        <v>6454758</v>
      </c>
      <c r="AW14" s="71">
        <f t="shared" si="1"/>
        <v>25218495</v>
      </c>
      <c r="AX14" s="71">
        <f t="shared" si="2"/>
        <v>414809559</v>
      </c>
      <c r="AZ14" s="118">
        <v>0</v>
      </c>
      <c r="BA14" s="119">
        <f t="shared" si="3"/>
        <v>414809559</v>
      </c>
      <c r="BB14" s="129"/>
      <c r="BC14" s="129"/>
      <c r="BD14" s="129"/>
      <c r="BE14" s="129"/>
      <c r="BF14" s="129"/>
      <c r="BG14" s="129"/>
      <c r="BH14" s="16"/>
    </row>
    <row r="15" spans="1:60" ht="22.5" customHeight="1" x14ac:dyDescent="0.2">
      <c r="A15" s="136" t="s">
        <v>26</v>
      </c>
      <c r="B15" s="71">
        <v>31184044</v>
      </c>
      <c r="C15" s="72">
        <v>6007140</v>
      </c>
      <c r="D15" s="72">
        <v>7880772</v>
      </c>
      <c r="E15" s="72">
        <v>1723302</v>
      </c>
      <c r="F15" s="72">
        <v>0</v>
      </c>
      <c r="G15" s="72">
        <v>0</v>
      </c>
      <c r="H15" s="72">
        <v>0</v>
      </c>
      <c r="I15" s="72">
        <v>0</v>
      </c>
      <c r="J15" s="72">
        <v>2263815</v>
      </c>
      <c r="K15" s="72">
        <v>42674184</v>
      </c>
      <c r="L15" s="72">
        <v>24839431</v>
      </c>
      <c r="M15" s="72">
        <v>21822071</v>
      </c>
      <c r="N15" s="73">
        <v>2658708</v>
      </c>
      <c r="O15" s="74">
        <v>10801224</v>
      </c>
      <c r="P15" s="75">
        <v>1194026</v>
      </c>
      <c r="Q15" s="72">
        <v>4148144</v>
      </c>
      <c r="R15" s="72">
        <v>1306158</v>
      </c>
      <c r="S15" s="73">
        <v>4520817</v>
      </c>
      <c r="T15" s="75">
        <v>1457951</v>
      </c>
      <c r="U15" s="72">
        <v>13087597</v>
      </c>
      <c r="V15" s="72">
        <v>28679430</v>
      </c>
      <c r="W15" s="72">
        <v>29732083</v>
      </c>
      <c r="X15" s="72">
        <v>32059709</v>
      </c>
      <c r="Y15" s="72">
        <v>30246874</v>
      </c>
      <c r="Z15" s="72">
        <v>870471</v>
      </c>
      <c r="AA15" s="72">
        <v>5110435</v>
      </c>
      <c r="AB15" s="73">
        <v>1586607</v>
      </c>
      <c r="AC15" s="74">
        <v>139640</v>
      </c>
      <c r="AD15" s="74">
        <v>84138</v>
      </c>
      <c r="AE15" s="74">
        <v>3891038</v>
      </c>
      <c r="AF15" s="76">
        <v>4669154</v>
      </c>
      <c r="AG15" s="72">
        <v>21944</v>
      </c>
      <c r="AH15" s="72">
        <v>7485449</v>
      </c>
      <c r="AI15" s="77">
        <f t="shared" si="4"/>
        <v>322146356</v>
      </c>
      <c r="AJ15" s="74">
        <v>1567674</v>
      </c>
      <c r="AK15" s="74">
        <v>3082216</v>
      </c>
      <c r="AL15" s="74">
        <v>3826639</v>
      </c>
      <c r="AM15" s="74">
        <v>1266471</v>
      </c>
      <c r="AN15" s="142">
        <v>4204476</v>
      </c>
      <c r="AO15" s="74">
        <v>3234203</v>
      </c>
      <c r="AP15" s="142">
        <v>2311110</v>
      </c>
      <c r="AQ15" s="87">
        <f t="shared" si="5"/>
        <v>19492789</v>
      </c>
      <c r="AR15" s="78">
        <v>51016243</v>
      </c>
      <c r="AS15" s="71">
        <f t="shared" si="0"/>
        <v>392655388</v>
      </c>
      <c r="AT15" s="15"/>
      <c r="AU15" s="72">
        <v>18801515</v>
      </c>
      <c r="AV15" s="72">
        <v>5218551</v>
      </c>
      <c r="AW15" s="71">
        <f t="shared" si="1"/>
        <v>24020066</v>
      </c>
      <c r="AX15" s="71">
        <f t="shared" si="2"/>
        <v>416675454</v>
      </c>
      <c r="AZ15" s="118">
        <v>0</v>
      </c>
      <c r="BA15" s="119">
        <f t="shared" si="3"/>
        <v>416675454</v>
      </c>
      <c r="BB15" s="129"/>
      <c r="BC15" s="129"/>
      <c r="BD15" s="129"/>
      <c r="BE15" s="129"/>
      <c r="BF15" s="129"/>
      <c r="BG15" s="129"/>
      <c r="BH15" s="16"/>
    </row>
    <row r="16" spans="1:60" ht="22.5" customHeight="1" x14ac:dyDescent="0.2">
      <c r="A16" s="136" t="s">
        <v>27</v>
      </c>
      <c r="B16" s="71">
        <v>103253631</v>
      </c>
      <c r="C16" s="72">
        <v>6959478</v>
      </c>
      <c r="D16" s="72">
        <v>10454316</v>
      </c>
      <c r="E16" s="72">
        <v>2452086</v>
      </c>
      <c r="F16" s="72">
        <v>0</v>
      </c>
      <c r="G16" s="72">
        <v>0</v>
      </c>
      <c r="H16" s="72">
        <v>0</v>
      </c>
      <c r="I16" s="72">
        <v>0</v>
      </c>
      <c r="J16" s="72">
        <v>4718424</v>
      </c>
      <c r="K16" s="72">
        <v>118119904</v>
      </c>
      <c r="L16" s="72">
        <v>63086260</v>
      </c>
      <c r="M16" s="72">
        <v>63444741</v>
      </c>
      <c r="N16" s="73">
        <v>8256404</v>
      </c>
      <c r="O16" s="74">
        <v>32551472</v>
      </c>
      <c r="P16" s="75">
        <v>4597661</v>
      </c>
      <c r="Q16" s="72">
        <v>9986529</v>
      </c>
      <c r="R16" s="72">
        <v>2533320</v>
      </c>
      <c r="S16" s="73">
        <v>29067612</v>
      </c>
      <c r="T16" s="75">
        <v>5557164</v>
      </c>
      <c r="U16" s="72">
        <v>42124726</v>
      </c>
      <c r="V16" s="72">
        <v>84281175</v>
      </c>
      <c r="W16" s="72">
        <v>97177513</v>
      </c>
      <c r="X16" s="72">
        <v>99499729</v>
      </c>
      <c r="Y16" s="72">
        <v>102170691</v>
      </c>
      <c r="Z16" s="72">
        <v>2626202</v>
      </c>
      <c r="AA16" s="72">
        <v>5471257</v>
      </c>
      <c r="AB16" s="73">
        <v>963575</v>
      </c>
      <c r="AC16" s="74">
        <v>198106</v>
      </c>
      <c r="AD16" s="74">
        <v>153116</v>
      </c>
      <c r="AE16" s="74">
        <v>9189991</v>
      </c>
      <c r="AF16" s="76">
        <v>17070872</v>
      </c>
      <c r="AG16" s="72">
        <v>29540</v>
      </c>
      <c r="AH16" s="72">
        <v>12983708</v>
      </c>
      <c r="AI16" s="77">
        <f t="shared" si="4"/>
        <v>938979203</v>
      </c>
      <c r="AJ16" s="74">
        <v>3726000</v>
      </c>
      <c r="AK16" s="74">
        <v>6268022</v>
      </c>
      <c r="AL16" s="74">
        <v>4439910</v>
      </c>
      <c r="AM16" s="74">
        <v>2463434</v>
      </c>
      <c r="AN16" s="142">
        <v>11011198</v>
      </c>
      <c r="AO16" s="74">
        <v>8419745</v>
      </c>
      <c r="AP16" s="142">
        <v>6936816</v>
      </c>
      <c r="AQ16" s="87">
        <f t="shared" si="5"/>
        <v>43265125</v>
      </c>
      <c r="AR16" s="78">
        <v>132152691</v>
      </c>
      <c r="AS16" s="71">
        <f t="shared" si="0"/>
        <v>1114397019</v>
      </c>
      <c r="AT16" s="15"/>
      <c r="AU16" s="72">
        <v>38615765</v>
      </c>
      <c r="AV16" s="72">
        <v>3934540</v>
      </c>
      <c r="AW16" s="71">
        <f t="shared" si="1"/>
        <v>42550305</v>
      </c>
      <c r="AX16" s="71">
        <f t="shared" si="2"/>
        <v>1156947324</v>
      </c>
      <c r="AZ16" s="118">
        <v>0</v>
      </c>
      <c r="BA16" s="119">
        <f t="shared" si="3"/>
        <v>1156947324</v>
      </c>
      <c r="BB16" s="129"/>
      <c r="BC16" s="129"/>
      <c r="BD16" s="129"/>
      <c r="BE16" s="129"/>
      <c r="BF16" s="129"/>
      <c r="BG16" s="129"/>
      <c r="BH16" s="16"/>
    </row>
    <row r="17" spans="1:60" ht="22.5" customHeight="1" x14ac:dyDescent="0.2">
      <c r="A17" s="136" t="s">
        <v>28</v>
      </c>
      <c r="B17" s="71">
        <v>90070952</v>
      </c>
      <c r="C17" s="72">
        <v>6081108</v>
      </c>
      <c r="D17" s="72">
        <v>9310728</v>
      </c>
      <c r="E17" s="72">
        <v>1916649</v>
      </c>
      <c r="F17" s="72">
        <v>1026930</v>
      </c>
      <c r="G17" s="72">
        <v>516246</v>
      </c>
      <c r="H17" s="72">
        <v>333030</v>
      </c>
      <c r="I17" s="72">
        <v>308115</v>
      </c>
      <c r="J17" s="72">
        <v>3704889</v>
      </c>
      <c r="K17" s="72">
        <v>108446072</v>
      </c>
      <c r="L17" s="72">
        <v>56990848</v>
      </c>
      <c r="M17" s="72">
        <v>51877429</v>
      </c>
      <c r="N17" s="73">
        <v>6251232</v>
      </c>
      <c r="O17" s="74">
        <v>26391168</v>
      </c>
      <c r="P17" s="75">
        <v>3423462</v>
      </c>
      <c r="Q17" s="72">
        <v>9136127</v>
      </c>
      <c r="R17" s="72">
        <v>1241236</v>
      </c>
      <c r="S17" s="73">
        <v>26057967</v>
      </c>
      <c r="T17" s="75">
        <v>3556516</v>
      </c>
      <c r="U17" s="72">
        <v>37600169</v>
      </c>
      <c r="V17" s="72">
        <v>73999755</v>
      </c>
      <c r="W17" s="72">
        <v>84343610</v>
      </c>
      <c r="X17" s="72">
        <v>90708640</v>
      </c>
      <c r="Y17" s="72">
        <v>89702039</v>
      </c>
      <c r="Z17" s="72">
        <v>2281700</v>
      </c>
      <c r="AA17" s="72">
        <v>6409249</v>
      </c>
      <c r="AB17" s="73">
        <v>1289425</v>
      </c>
      <c r="AC17" s="74">
        <v>125116</v>
      </c>
      <c r="AD17" s="74">
        <v>710625</v>
      </c>
      <c r="AE17" s="74">
        <v>8327438</v>
      </c>
      <c r="AF17" s="76">
        <v>15213514</v>
      </c>
      <c r="AG17" s="72">
        <v>27852</v>
      </c>
      <c r="AH17" s="72">
        <v>10449519</v>
      </c>
      <c r="AI17" s="77">
        <f t="shared" si="4"/>
        <v>827829355</v>
      </c>
      <c r="AJ17" s="74">
        <v>3116474</v>
      </c>
      <c r="AK17" s="74">
        <v>5843939</v>
      </c>
      <c r="AL17" s="74">
        <v>4852875</v>
      </c>
      <c r="AM17" s="74">
        <v>2084939</v>
      </c>
      <c r="AN17" s="142">
        <v>9733088</v>
      </c>
      <c r="AO17" s="74">
        <v>7626845</v>
      </c>
      <c r="AP17" s="142">
        <v>6227918</v>
      </c>
      <c r="AQ17" s="87">
        <f t="shared" si="5"/>
        <v>39486078</v>
      </c>
      <c r="AR17" s="78">
        <v>115334957</v>
      </c>
      <c r="AS17" s="71">
        <f t="shared" si="0"/>
        <v>982650390</v>
      </c>
      <c r="AT17" s="15"/>
      <c r="AU17" s="72">
        <v>35517686</v>
      </c>
      <c r="AV17" s="72">
        <v>5437407</v>
      </c>
      <c r="AW17" s="71">
        <f t="shared" si="1"/>
        <v>40955093</v>
      </c>
      <c r="AX17" s="71">
        <f t="shared" si="2"/>
        <v>1023605483</v>
      </c>
      <c r="AZ17" s="118">
        <v>0</v>
      </c>
      <c r="BA17" s="119">
        <f t="shared" si="3"/>
        <v>1023605483</v>
      </c>
      <c r="BB17" s="129"/>
      <c r="BC17" s="129"/>
      <c r="BD17" s="129"/>
      <c r="BE17" s="129"/>
      <c r="BF17" s="129"/>
      <c r="BG17" s="129"/>
      <c r="BH17" s="16"/>
    </row>
    <row r="18" spans="1:60" ht="22.5" customHeight="1" x14ac:dyDescent="0.2">
      <c r="A18" s="136" t="s">
        <v>29</v>
      </c>
      <c r="B18" s="71">
        <v>371799185</v>
      </c>
      <c r="C18" s="72">
        <v>7444548</v>
      </c>
      <c r="D18" s="72">
        <v>12813084</v>
      </c>
      <c r="E18" s="72">
        <v>525231</v>
      </c>
      <c r="F18" s="72">
        <v>1000350</v>
      </c>
      <c r="G18" s="72">
        <v>1795971</v>
      </c>
      <c r="H18" s="72">
        <v>98540</v>
      </c>
      <c r="I18" s="72">
        <v>137450</v>
      </c>
      <c r="J18" s="72">
        <v>9314400</v>
      </c>
      <c r="K18" s="72">
        <v>236538540</v>
      </c>
      <c r="L18" s="72">
        <v>110695692</v>
      </c>
      <c r="M18" s="72">
        <v>82367965</v>
      </c>
      <c r="N18" s="73">
        <v>10258612</v>
      </c>
      <c r="O18" s="74">
        <v>45717496</v>
      </c>
      <c r="P18" s="75">
        <v>6776428</v>
      </c>
      <c r="Q18" s="72">
        <v>21460235</v>
      </c>
      <c r="R18" s="72">
        <v>11512986</v>
      </c>
      <c r="S18" s="73">
        <v>99788850</v>
      </c>
      <c r="T18" s="75">
        <v>16057322</v>
      </c>
      <c r="U18" s="72">
        <v>77632084</v>
      </c>
      <c r="V18" s="72">
        <v>165410460</v>
      </c>
      <c r="W18" s="72">
        <v>194198260</v>
      </c>
      <c r="X18" s="72">
        <v>179875114</v>
      </c>
      <c r="Y18" s="72">
        <v>162357197</v>
      </c>
      <c r="Z18" s="72">
        <v>4810094</v>
      </c>
      <c r="AA18" s="72">
        <v>4070803</v>
      </c>
      <c r="AB18" s="73">
        <v>818214</v>
      </c>
      <c r="AC18" s="74">
        <v>227075</v>
      </c>
      <c r="AD18" s="74">
        <v>353228</v>
      </c>
      <c r="AE18" s="74">
        <v>14731294</v>
      </c>
      <c r="AF18" s="76">
        <v>36447251</v>
      </c>
      <c r="AG18" s="72">
        <v>281052</v>
      </c>
      <c r="AH18" s="72">
        <v>111067334</v>
      </c>
      <c r="AI18" s="77">
        <f t="shared" si="4"/>
        <v>1998382345</v>
      </c>
      <c r="AJ18" s="74">
        <v>6499121</v>
      </c>
      <c r="AK18" s="74">
        <v>13779289</v>
      </c>
      <c r="AL18" s="74">
        <v>3424103</v>
      </c>
      <c r="AM18" s="74">
        <v>3805775</v>
      </c>
      <c r="AN18" s="142">
        <v>17628752</v>
      </c>
      <c r="AO18" s="74">
        <v>17693230</v>
      </c>
      <c r="AP18" s="142">
        <v>2331829</v>
      </c>
      <c r="AQ18" s="87">
        <f t="shared" si="5"/>
        <v>65162099</v>
      </c>
      <c r="AR18" s="78">
        <v>70808745</v>
      </c>
      <c r="AS18" s="71">
        <f t="shared" si="0"/>
        <v>2134353189</v>
      </c>
      <c r="AT18" s="15"/>
      <c r="AU18" s="72">
        <v>57978089</v>
      </c>
      <c r="AV18" s="72">
        <v>1751492</v>
      </c>
      <c r="AW18" s="71">
        <f t="shared" si="1"/>
        <v>59729581</v>
      </c>
      <c r="AX18" s="71">
        <f t="shared" si="2"/>
        <v>2194082770</v>
      </c>
      <c r="AZ18" s="121">
        <v>0</v>
      </c>
      <c r="BA18" s="119">
        <f t="shared" si="3"/>
        <v>2194082770</v>
      </c>
      <c r="BB18" s="129"/>
      <c r="BC18" s="129"/>
      <c r="BD18" s="129"/>
      <c r="BE18" s="129"/>
      <c r="BF18" s="129"/>
      <c r="BG18" s="129"/>
      <c r="BH18" s="16"/>
    </row>
    <row r="19" spans="1:60" ht="22.5" customHeight="1" x14ac:dyDescent="0.2">
      <c r="A19" s="136" t="s">
        <v>30</v>
      </c>
      <c r="B19" s="71">
        <v>135692732</v>
      </c>
      <c r="C19" s="72">
        <v>2616066</v>
      </c>
      <c r="D19" s="72">
        <v>5919528</v>
      </c>
      <c r="E19" s="72">
        <v>1044792</v>
      </c>
      <c r="F19" s="72">
        <v>94710</v>
      </c>
      <c r="G19" s="72">
        <v>93163</v>
      </c>
      <c r="H19" s="72">
        <v>84625</v>
      </c>
      <c r="I19" s="72">
        <v>179893</v>
      </c>
      <c r="J19" s="72">
        <v>4480476</v>
      </c>
      <c r="K19" s="72">
        <v>64036700</v>
      </c>
      <c r="L19" s="72">
        <v>35431150</v>
      </c>
      <c r="M19" s="72">
        <v>68505440</v>
      </c>
      <c r="N19" s="73">
        <v>8546512</v>
      </c>
      <c r="O19" s="74">
        <v>25646256</v>
      </c>
      <c r="P19" s="75">
        <v>3515988</v>
      </c>
      <c r="Q19" s="72">
        <v>11276935</v>
      </c>
      <c r="R19" s="72">
        <v>1829166</v>
      </c>
      <c r="S19" s="73">
        <v>38031448</v>
      </c>
      <c r="T19" s="75">
        <v>3719305</v>
      </c>
      <c r="U19" s="72">
        <v>52836251</v>
      </c>
      <c r="V19" s="72">
        <v>83828790</v>
      </c>
      <c r="W19" s="72">
        <v>113916867</v>
      </c>
      <c r="X19" s="72">
        <v>122233182</v>
      </c>
      <c r="Y19" s="72">
        <v>121489567</v>
      </c>
      <c r="Z19" s="72">
        <v>3243551</v>
      </c>
      <c r="AA19" s="72">
        <v>4262346</v>
      </c>
      <c r="AB19" s="73">
        <v>739352</v>
      </c>
      <c r="AC19" s="74">
        <v>430559</v>
      </c>
      <c r="AD19" s="74">
        <v>526431</v>
      </c>
      <c r="AE19" s="74">
        <v>10680942</v>
      </c>
      <c r="AF19" s="76">
        <v>22134833</v>
      </c>
      <c r="AG19" s="72">
        <v>81868</v>
      </c>
      <c r="AH19" s="72">
        <v>13384895</v>
      </c>
      <c r="AI19" s="77">
        <f t="shared" si="4"/>
        <v>960534319</v>
      </c>
      <c r="AJ19" s="74">
        <v>4852833</v>
      </c>
      <c r="AK19" s="74">
        <v>7019450</v>
      </c>
      <c r="AL19" s="74">
        <v>3494484</v>
      </c>
      <c r="AM19" s="74">
        <v>2344066</v>
      </c>
      <c r="AN19" s="142">
        <v>13227214</v>
      </c>
      <c r="AO19" s="74">
        <v>7695807</v>
      </c>
      <c r="AP19" s="142">
        <v>8017342</v>
      </c>
      <c r="AQ19" s="144">
        <f t="shared" si="5"/>
        <v>46651196</v>
      </c>
      <c r="AR19" s="78">
        <v>147869201</v>
      </c>
      <c r="AS19" s="71">
        <f t="shared" si="0"/>
        <v>1155054716</v>
      </c>
      <c r="AT19" s="15"/>
      <c r="AU19" s="72">
        <v>44063924</v>
      </c>
      <c r="AV19" s="72">
        <v>2078388</v>
      </c>
      <c r="AW19" s="71">
        <f t="shared" si="1"/>
        <v>46142312</v>
      </c>
      <c r="AX19" s="71">
        <f t="shared" si="2"/>
        <v>1201197028</v>
      </c>
      <c r="AZ19" s="118">
        <v>0</v>
      </c>
      <c r="BA19" s="122">
        <f t="shared" si="3"/>
        <v>1201197028</v>
      </c>
      <c r="BB19" s="129"/>
      <c r="BC19" s="129"/>
      <c r="BD19" s="129"/>
      <c r="BE19" s="129"/>
      <c r="BF19" s="129"/>
      <c r="BG19" s="129"/>
      <c r="BH19" s="16"/>
    </row>
    <row r="20" spans="1:60" ht="22.5" customHeight="1" x14ac:dyDescent="0.2">
      <c r="A20" s="137" t="s">
        <v>31</v>
      </c>
      <c r="B20" s="63">
        <v>37743320</v>
      </c>
      <c r="C20" s="64">
        <v>12570006</v>
      </c>
      <c r="D20" s="64">
        <v>12511644</v>
      </c>
      <c r="E20" s="64">
        <v>3753540</v>
      </c>
      <c r="F20" s="64">
        <v>1014540</v>
      </c>
      <c r="G20" s="64">
        <v>1257225</v>
      </c>
      <c r="H20" s="64">
        <v>135898</v>
      </c>
      <c r="I20" s="64">
        <v>204626</v>
      </c>
      <c r="J20" s="64">
        <v>2408016</v>
      </c>
      <c r="K20" s="64">
        <v>36635984</v>
      </c>
      <c r="L20" s="64">
        <v>21603595</v>
      </c>
      <c r="M20" s="64">
        <v>24355930</v>
      </c>
      <c r="N20" s="65">
        <v>2713984</v>
      </c>
      <c r="O20" s="66">
        <v>11433808</v>
      </c>
      <c r="P20" s="67">
        <v>995756</v>
      </c>
      <c r="Q20" s="64">
        <v>5004812</v>
      </c>
      <c r="R20" s="64">
        <v>1300256</v>
      </c>
      <c r="S20" s="65">
        <v>4352521</v>
      </c>
      <c r="T20" s="67">
        <v>398054</v>
      </c>
      <c r="U20" s="64">
        <v>15862232</v>
      </c>
      <c r="V20" s="64">
        <v>32853990</v>
      </c>
      <c r="W20" s="64">
        <v>27676306</v>
      </c>
      <c r="X20" s="64">
        <v>42781851</v>
      </c>
      <c r="Y20" s="64">
        <v>37676232</v>
      </c>
      <c r="Z20" s="64">
        <v>955823</v>
      </c>
      <c r="AA20" s="64">
        <v>8534977</v>
      </c>
      <c r="AB20" s="65">
        <v>2615481</v>
      </c>
      <c r="AC20" s="66">
        <v>264229</v>
      </c>
      <c r="AD20" s="66">
        <v>678789</v>
      </c>
      <c r="AE20" s="66">
        <v>4231307</v>
      </c>
      <c r="AF20" s="68">
        <v>5004101</v>
      </c>
      <c r="AG20" s="64">
        <v>50640</v>
      </c>
      <c r="AH20" s="64">
        <v>19448238</v>
      </c>
      <c r="AI20" s="69">
        <f t="shared" si="4"/>
        <v>379027711</v>
      </c>
      <c r="AJ20" s="66">
        <v>1762888</v>
      </c>
      <c r="AK20" s="66">
        <v>3951723</v>
      </c>
      <c r="AL20" s="66">
        <v>5395648</v>
      </c>
      <c r="AM20" s="66">
        <v>1646023</v>
      </c>
      <c r="AN20" s="141">
        <v>5143052</v>
      </c>
      <c r="AO20" s="66">
        <v>3360990</v>
      </c>
      <c r="AP20" s="141">
        <v>2559846</v>
      </c>
      <c r="AQ20" s="78">
        <f t="shared" si="5"/>
        <v>23820170</v>
      </c>
      <c r="AR20" s="70">
        <v>69914156</v>
      </c>
      <c r="AS20" s="63">
        <f t="shared" si="0"/>
        <v>472762037</v>
      </c>
      <c r="AT20" s="15"/>
      <c r="AU20" s="64">
        <v>20247715</v>
      </c>
      <c r="AV20" s="64">
        <v>11272188</v>
      </c>
      <c r="AW20" s="63">
        <f t="shared" si="1"/>
        <v>31519903</v>
      </c>
      <c r="AX20" s="63">
        <f t="shared" si="2"/>
        <v>504281940</v>
      </c>
      <c r="AZ20" s="116">
        <v>0</v>
      </c>
      <c r="BA20" s="119">
        <f t="shared" si="3"/>
        <v>504281940</v>
      </c>
      <c r="BB20" s="129"/>
      <c r="BC20" s="129"/>
      <c r="BD20" s="129"/>
      <c r="BE20" s="129"/>
      <c r="BF20" s="129"/>
      <c r="BG20" s="129"/>
      <c r="BH20" s="16"/>
    </row>
    <row r="21" spans="1:60" ht="22.5" customHeight="1" x14ac:dyDescent="0.2">
      <c r="A21" s="136" t="s">
        <v>32</v>
      </c>
      <c r="B21" s="71">
        <v>18010526</v>
      </c>
      <c r="C21" s="72">
        <v>5468940</v>
      </c>
      <c r="D21" s="72">
        <v>7089492</v>
      </c>
      <c r="E21" s="72">
        <v>1571913</v>
      </c>
      <c r="F21" s="72">
        <v>619140</v>
      </c>
      <c r="G21" s="72">
        <v>519574</v>
      </c>
      <c r="H21" s="72">
        <v>59277</v>
      </c>
      <c r="I21" s="72">
        <v>99746</v>
      </c>
      <c r="J21" s="72">
        <v>1699340</v>
      </c>
      <c r="K21" s="72">
        <v>23472708</v>
      </c>
      <c r="L21" s="72">
        <v>12153198</v>
      </c>
      <c r="M21" s="72">
        <v>14178380</v>
      </c>
      <c r="N21" s="73">
        <v>1578564</v>
      </c>
      <c r="O21" s="74">
        <v>6491376</v>
      </c>
      <c r="P21" s="75">
        <v>751223</v>
      </c>
      <c r="Q21" s="72">
        <v>3161729</v>
      </c>
      <c r="R21" s="72">
        <v>3822453</v>
      </c>
      <c r="S21" s="73">
        <v>1889363</v>
      </c>
      <c r="T21" s="75">
        <v>266101</v>
      </c>
      <c r="U21" s="72">
        <v>8137612</v>
      </c>
      <c r="V21" s="72">
        <v>16624290</v>
      </c>
      <c r="W21" s="72">
        <v>17394640</v>
      </c>
      <c r="X21" s="72">
        <v>21228679</v>
      </c>
      <c r="Y21" s="72">
        <v>17692271</v>
      </c>
      <c r="Z21" s="72">
        <v>617473</v>
      </c>
      <c r="AA21" s="72">
        <v>5167547</v>
      </c>
      <c r="AB21" s="73">
        <v>1224315</v>
      </c>
      <c r="AC21" s="74">
        <v>362483</v>
      </c>
      <c r="AD21" s="74">
        <v>244834</v>
      </c>
      <c r="AE21" s="74">
        <v>3486982</v>
      </c>
      <c r="AF21" s="76">
        <v>2497394</v>
      </c>
      <c r="AG21" s="72">
        <v>16036</v>
      </c>
      <c r="AH21" s="72">
        <v>13928079</v>
      </c>
      <c r="AI21" s="77">
        <f t="shared" si="4"/>
        <v>211525678</v>
      </c>
      <c r="AJ21" s="74">
        <v>1310437</v>
      </c>
      <c r="AK21" s="74">
        <v>3154217</v>
      </c>
      <c r="AL21" s="74">
        <v>4241599</v>
      </c>
      <c r="AM21" s="74">
        <v>1346872</v>
      </c>
      <c r="AN21" s="142">
        <v>3855561</v>
      </c>
      <c r="AO21" s="74">
        <v>2050090</v>
      </c>
      <c r="AP21" s="142">
        <v>1504302</v>
      </c>
      <c r="AQ21" s="78">
        <f t="shared" si="5"/>
        <v>17463078</v>
      </c>
      <c r="AR21" s="78">
        <v>36989224</v>
      </c>
      <c r="AS21" s="71">
        <f t="shared" si="0"/>
        <v>265977980</v>
      </c>
      <c r="AT21" s="15"/>
      <c r="AU21" s="72">
        <v>17513022</v>
      </c>
      <c r="AV21" s="72">
        <v>3889206</v>
      </c>
      <c r="AW21" s="71">
        <f t="shared" si="1"/>
        <v>21402228</v>
      </c>
      <c r="AX21" s="71">
        <f t="shared" si="2"/>
        <v>287380208</v>
      </c>
      <c r="AZ21" s="118">
        <v>0</v>
      </c>
      <c r="BA21" s="119">
        <f t="shared" si="3"/>
        <v>287380208</v>
      </c>
      <c r="BB21" s="129"/>
      <c r="BC21" s="129"/>
      <c r="BD21" s="129"/>
      <c r="BE21" s="129"/>
      <c r="BF21" s="129"/>
      <c r="BG21" s="129"/>
      <c r="BH21" s="16"/>
    </row>
    <row r="22" spans="1:60" ht="22.5" customHeight="1" x14ac:dyDescent="0.2">
      <c r="A22" s="136" t="s">
        <v>33</v>
      </c>
      <c r="B22" s="71">
        <v>18331161</v>
      </c>
      <c r="C22" s="72">
        <v>5421468</v>
      </c>
      <c r="D22" s="72">
        <v>6590232</v>
      </c>
      <c r="E22" s="72">
        <v>1519938</v>
      </c>
      <c r="F22" s="72">
        <v>550650</v>
      </c>
      <c r="G22" s="72">
        <v>633901</v>
      </c>
      <c r="H22" s="72">
        <v>106780</v>
      </c>
      <c r="I22" s="72">
        <v>254725</v>
      </c>
      <c r="J22" s="72">
        <v>1756072</v>
      </c>
      <c r="K22" s="72">
        <v>26021464</v>
      </c>
      <c r="L22" s="72">
        <v>13651967</v>
      </c>
      <c r="M22" s="72">
        <v>13841468</v>
      </c>
      <c r="N22" s="73">
        <v>1558336</v>
      </c>
      <c r="O22" s="74">
        <v>5580928</v>
      </c>
      <c r="P22" s="75">
        <v>766644</v>
      </c>
      <c r="Q22" s="72">
        <v>3112724</v>
      </c>
      <c r="R22" s="72">
        <v>1563122</v>
      </c>
      <c r="S22" s="73">
        <v>2963283</v>
      </c>
      <c r="T22" s="75">
        <v>461685</v>
      </c>
      <c r="U22" s="72">
        <v>9642329</v>
      </c>
      <c r="V22" s="72">
        <v>19247280</v>
      </c>
      <c r="W22" s="72">
        <v>19087239</v>
      </c>
      <c r="X22" s="72">
        <v>19703359</v>
      </c>
      <c r="Y22" s="72">
        <v>17886393</v>
      </c>
      <c r="Z22" s="72">
        <v>647188</v>
      </c>
      <c r="AA22" s="72">
        <v>4683910</v>
      </c>
      <c r="AB22" s="73">
        <v>1566947</v>
      </c>
      <c r="AC22" s="74">
        <v>414718</v>
      </c>
      <c r="AD22" s="74">
        <v>598062</v>
      </c>
      <c r="AE22" s="74">
        <v>3500809</v>
      </c>
      <c r="AF22" s="76">
        <v>2863958</v>
      </c>
      <c r="AG22" s="72">
        <v>15192</v>
      </c>
      <c r="AH22" s="72">
        <v>11986655</v>
      </c>
      <c r="AI22" s="77">
        <f t="shared" si="4"/>
        <v>216530587</v>
      </c>
      <c r="AJ22" s="74">
        <v>1244816</v>
      </c>
      <c r="AK22" s="74">
        <v>2847510</v>
      </c>
      <c r="AL22" s="74">
        <v>3343556</v>
      </c>
      <c r="AM22" s="74">
        <v>1154859</v>
      </c>
      <c r="AN22" s="142">
        <v>3872831</v>
      </c>
      <c r="AO22" s="74">
        <v>2085796</v>
      </c>
      <c r="AP22" s="142">
        <v>1554941</v>
      </c>
      <c r="AQ22" s="78">
        <f t="shared" si="5"/>
        <v>16104309</v>
      </c>
      <c r="AR22" s="78">
        <v>37810236</v>
      </c>
      <c r="AS22" s="71">
        <f t="shared" si="0"/>
        <v>270445132</v>
      </c>
      <c r="AT22" s="15"/>
      <c r="AU22" s="72">
        <v>17534229</v>
      </c>
      <c r="AV22" s="72">
        <v>3420944</v>
      </c>
      <c r="AW22" s="71">
        <f t="shared" si="1"/>
        <v>20955173</v>
      </c>
      <c r="AX22" s="71">
        <f t="shared" si="2"/>
        <v>291400305</v>
      </c>
      <c r="AZ22" s="118">
        <v>0</v>
      </c>
      <c r="BA22" s="119">
        <f t="shared" si="3"/>
        <v>291400305</v>
      </c>
      <c r="BB22" s="129"/>
      <c r="BC22" s="129"/>
      <c r="BD22" s="129"/>
      <c r="BE22" s="129"/>
      <c r="BF22" s="129"/>
      <c r="BG22" s="129"/>
      <c r="BH22" s="16"/>
    </row>
    <row r="23" spans="1:60" ht="22.5" customHeight="1" x14ac:dyDescent="0.2">
      <c r="A23" s="136" t="s">
        <v>34</v>
      </c>
      <c r="B23" s="71">
        <v>16297419</v>
      </c>
      <c r="C23" s="72">
        <v>3797898</v>
      </c>
      <c r="D23" s="72">
        <v>6833268</v>
      </c>
      <c r="E23" s="72">
        <v>1597239</v>
      </c>
      <c r="F23" s="72">
        <v>321390</v>
      </c>
      <c r="G23" s="72">
        <v>460044</v>
      </c>
      <c r="H23" s="72">
        <v>123363</v>
      </c>
      <c r="I23" s="72">
        <v>211338</v>
      </c>
      <c r="J23" s="72">
        <v>1549170</v>
      </c>
      <c r="K23" s="72">
        <v>19894280</v>
      </c>
      <c r="L23" s="72">
        <v>10403589</v>
      </c>
      <c r="M23" s="72">
        <v>10507443</v>
      </c>
      <c r="N23" s="73">
        <v>1224444</v>
      </c>
      <c r="O23" s="74">
        <v>5864704</v>
      </c>
      <c r="P23" s="75">
        <v>674118</v>
      </c>
      <c r="Q23" s="72">
        <v>3076532</v>
      </c>
      <c r="R23" s="72">
        <v>2041638</v>
      </c>
      <c r="S23" s="73">
        <v>2089413</v>
      </c>
      <c r="T23" s="75">
        <v>293748</v>
      </c>
      <c r="U23" s="72">
        <v>8185081</v>
      </c>
      <c r="V23" s="72">
        <v>16368690</v>
      </c>
      <c r="W23" s="72">
        <v>15895063</v>
      </c>
      <c r="X23" s="72">
        <v>14628334</v>
      </c>
      <c r="Y23" s="72">
        <v>12106870</v>
      </c>
      <c r="Z23" s="72">
        <v>532209</v>
      </c>
      <c r="AA23" s="72">
        <v>4868435</v>
      </c>
      <c r="AB23" s="73">
        <v>1564870</v>
      </c>
      <c r="AC23" s="74">
        <v>403791</v>
      </c>
      <c r="AD23" s="74">
        <v>469581</v>
      </c>
      <c r="AE23" s="74">
        <v>3431949</v>
      </c>
      <c r="AF23" s="76">
        <v>1933487</v>
      </c>
      <c r="AG23" s="72">
        <v>19412</v>
      </c>
      <c r="AH23" s="72">
        <v>10529796</v>
      </c>
      <c r="AI23" s="77">
        <f t="shared" si="4"/>
        <v>178198606</v>
      </c>
      <c r="AJ23" s="74">
        <v>1729506</v>
      </c>
      <c r="AK23" s="74">
        <v>3452110</v>
      </c>
      <c r="AL23" s="74">
        <v>4164640</v>
      </c>
      <c r="AM23" s="74">
        <v>1532867</v>
      </c>
      <c r="AN23" s="142">
        <v>4059826</v>
      </c>
      <c r="AO23" s="74">
        <v>1853784</v>
      </c>
      <c r="AP23" s="142">
        <v>1297711</v>
      </c>
      <c r="AQ23" s="78">
        <f t="shared" si="5"/>
        <v>18090444</v>
      </c>
      <c r="AR23" s="78">
        <v>32060571</v>
      </c>
      <c r="AS23" s="71">
        <f t="shared" si="0"/>
        <v>228349621</v>
      </c>
      <c r="AT23" s="15"/>
      <c r="AU23" s="72">
        <v>17423643</v>
      </c>
      <c r="AV23" s="72">
        <v>3402010</v>
      </c>
      <c r="AW23" s="71">
        <f t="shared" si="1"/>
        <v>20825653</v>
      </c>
      <c r="AX23" s="71">
        <f t="shared" si="2"/>
        <v>249175274</v>
      </c>
      <c r="AZ23" s="118">
        <v>0</v>
      </c>
      <c r="BA23" s="119">
        <f t="shared" si="3"/>
        <v>249175274</v>
      </c>
      <c r="BB23" s="129"/>
      <c r="BC23" s="129"/>
      <c r="BD23" s="129"/>
      <c r="BE23" s="129"/>
      <c r="BF23" s="129"/>
      <c r="BG23" s="129"/>
      <c r="BH23" s="16"/>
    </row>
    <row r="24" spans="1:60" ht="22.5" customHeight="1" x14ac:dyDescent="0.2">
      <c r="A24" s="137" t="s">
        <v>35</v>
      </c>
      <c r="B24" s="63">
        <v>15747759</v>
      </c>
      <c r="C24" s="64">
        <v>2366286</v>
      </c>
      <c r="D24" s="64">
        <v>8617416</v>
      </c>
      <c r="E24" s="64">
        <v>1913814</v>
      </c>
      <c r="F24" s="64">
        <v>0</v>
      </c>
      <c r="G24" s="64">
        <v>0</v>
      </c>
      <c r="H24" s="64">
        <v>0</v>
      </c>
      <c r="I24" s="64">
        <v>0</v>
      </c>
      <c r="J24" s="64">
        <v>1588196</v>
      </c>
      <c r="K24" s="64">
        <v>20193012</v>
      </c>
      <c r="L24" s="64">
        <v>11337968</v>
      </c>
      <c r="M24" s="64">
        <v>10858393</v>
      </c>
      <c r="N24" s="65">
        <v>1139372</v>
      </c>
      <c r="O24" s="66">
        <v>5515896</v>
      </c>
      <c r="P24" s="67">
        <v>676321</v>
      </c>
      <c r="Q24" s="64">
        <v>3086196</v>
      </c>
      <c r="R24" s="64">
        <v>1005383</v>
      </c>
      <c r="S24" s="65">
        <v>3179528</v>
      </c>
      <c r="T24" s="67">
        <v>755290</v>
      </c>
      <c r="U24" s="64">
        <v>7560656</v>
      </c>
      <c r="V24" s="64">
        <v>18017865</v>
      </c>
      <c r="W24" s="64">
        <v>16080875</v>
      </c>
      <c r="X24" s="64">
        <v>14851981</v>
      </c>
      <c r="Y24" s="64">
        <v>13068895</v>
      </c>
      <c r="Z24" s="64">
        <v>549116</v>
      </c>
      <c r="AA24" s="64">
        <v>4535927</v>
      </c>
      <c r="AB24" s="65">
        <v>1423155</v>
      </c>
      <c r="AC24" s="66">
        <v>2739749</v>
      </c>
      <c r="AD24" s="66">
        <v>115216</v>
      </c>
      <c r="AE24" s="66">
        <v>3448854</v>
      </c>
      <c r="AF24" s="68">
        <v>2167577</v>
      </c>
      <c r="AG24" s="64">
        <v>9284</v>
      </c>
      <c r="AH24" s="64">
        <v>9119498</v>
      </c>
      <c r="AI24" s="69">
        <f t="shared" si="4"/>
        <v>181669478</v>
      </c>
      <c r="AJ24" s="66">
        <v>1452000</v>
      </c>
      <c r="AK24" s="66">
        <v>3775613</v>
      </c>
      <c r="AL24" s="66">
        <v>4354541</v>
      </c>
      <c r="AM24" s="66">
        <v>1287988</v>
      </c>
      <c r="AN24" s="141">
        <v>4007062</v>
      </c>
      <c r="AO24" s="66">
        <v>1891581</v>
      </c>
      <c r="AP24" s="141">
        <v>1315816</v>
      </c>
      <c r="AQ24" s="145">
        <f t="shared" si="5"/>
        <v>18084601</v>
      </c>
      <c r="AR24" s="70">
        <v>32184438</v>
      </c>
      <c r="AS24" s="63">
        <f t="shared" si="0"/>
        <v>231938517</v>
      </c>
      <c r="AT24" s="15"/>
      <c r="AU24" s="64">
        <v>17445617</v>
      </c>
      <c r="AV24" s="64">
        <v>3251963</v>
      </c>
      <c r="AW24" s="63">
        <f t="shared" si="1"/>
        <v>20697580</v>
      </c>
      <c r="AX24" s="63">
        <f t="shared" si="2"/>
        <v>252636097</v>
      </c>
      <c r="AZ24" s="116">
        <v>0</v>
      </c>
      <c r="BA24" s="120">
        <f t="shared" si="3"/>
        <v>252636097</v>
      </c>
      <c r="BB24" s="129"/>
      <c r="BC24" s="129"/>
      <c r="BD24" s="129"/>
      <c r="BE24" s="129"/>
      <c r="BF24" s="129"/>
      <c r="BG24" s="129"/>
      <c r="BH24" s="16"/>
    </row>
    <row r="25" spans="1:60" ht="22.5" customHeight="1" x14ac:dyDescent="0.2">
      <c r="A25" s="136" t="s">
        <v>36</v>
      </c>
      <c r="B25" s="71">
        <v>31119917</v>
      </c>
      <c r="C25" s="72">
        <v>8554068</v>
      </c>
      <c r="D25" s="72">
        <v>12890328</v>
      </c>
      <c r="E25" s="72">
        <v>4195044</v>
      </c>
      <c r="F25" s="72">
        <v>0</v>
      </c>
      <c r="G25" s="72">
        <v>0</v>
      </c>
      <c r="H25" s="72">
        <v>0</v>
      </c>
      <c r="I25" s="72">
        <v>0</v>
      </c>
      <c r="J25" s="72">
        <v>2377741</v>
      </c>
      <c r="K25" s="72">
        <v>46926348</v>
      </c>
      <c r="L25" s="72">
        <v>28225771</v>
      </c>
      <c r="M25" s="72">
        <v>27374100</v>
      </c>
      <c r="N25" s="73">
        <v>3235596</v>
      </c>
      <c r="O25" s="74">
        <v>13024136</v>
      </c>
      <c r="P25" s="75">
        <v>1634626</v>
      </c>
      <c r="Q25" s="72">
        <v>4371929</v>
      </c>
      <c r="R25" s="72">
        <v>982229</v>
      </c>
      <c r="S25" s="73">
        <v>4800252</v>
      </c>
      <c r="T25" s="75">
        <v>1129192</v>
      </c>
      <c r="U25" s="72">
        <v>15566278</v>
      </c>
      <c r="V25" s="72">
        <v>28784790</v>
      </c>
      <c r="W25" s="72">
        <v>24937021</v>
      </c>
      <c r="X25" s="72">
        <v>38279327</v>
      </c>
      <c r="Y25" s="72">
        <v>35417165</v>
      </c>
      <c r="Z25" s="72">
        <v>910896</v>
      </c>
      <c r="AA25" s="72">
        <v>8992720</v>
      </c>
      <c r="AB25" s="73">
        <v>3025348</v>
      </c>
      <c r="AC25" s="74">
        <v>567114</v>
      </c>
      <c r="AD25" s="74">
        <v>226642</v>
      </c>
      <c r="AE25" s="74">
        <v>4027454</v>
      </c>
      <c r="AF25" s="76">
        <v>4819982</v>
      </c>
      <c r="AG25" s="72">
        <v>53172</v>
      </c>
      <c r="AH25" s="72">
        <v>12295746</v>
      </c>
      <c r="AI25" s="77">
        <f t="shared" si="4"/>
        <v>368744932</v>
      </c>
      <c r="AJ25" s="74">
        <v>1577890</v>
      </c>
      <c r="AK25" s="74">
        <v>3648737</v>
      </c>
      <c r="AL25" s="74">
        <v>4880205</v>
      </c>
      <c r="AM25" s="74">
        <v>1589994</v>
      </c>
      <c r="AN25" s="142">
        <v>5074971</v>
      </c>
      <c r="AO25" s="74">
        <v>3664383</v>
      </c>
      <c r="AP25" s="142">
        <v>2400913</v>
      </c>
      <c r="AQ25" s="87">
        <f t="shared" si="5"/>
        <v>22837093</v>
      </c>
      <c r="AR25" s="78">
        <v>62239539</v>
      </c>
      <c r="AS25" s="71">
        <f t="shared" si="0"/>
        <v>453821564</v>
      </c>
      <c r="AT25" s="15"/>
      <c r="AU25" s="72">
        <v>19326465</v>
      </c>
      <c r="AV25" s="72">
        <v>10378833</v>
      </c>
      <c r="AW25" s="71">
        <f t="shared" si="1"/>
        <v>29705298</v>
      </c>
      <c r="AX25" s="71">
        <f t="shared" si="2"/>
        <v>483526862</v>
      </c>
      <c r="AZ25" s="118">
        <v>0</v>
      </c>
      <c r="BA25" s="119">
        <f t="shared" si="3"/>
        <v>483526862</v>
      </c>
      <c r="BB25" s="129"/>
      <c r="BC25" s="129"/>
      <c r="BD25" s="129"/>
      <c r="BE25" s="129"/>
      <c r="BF25" s="129"/>
      <c r="BG25" s="129"/>
      <c r="BH25" s="16"/>
    </row>
    <row r="26" spans="1:60" ht="22.5" customHeight="1" x14ac:dyDescent="0.2">
      <c r="A26" s="136" t="s">
        <v>37</v>
      </c>
      <c r="B26" s="71">
        <v>31852797</v>
      </c>
      <c r="C26" s="72">
        <v>6623586</v>
      </c>
      <c r="D26" s="72">
        <v>11765580</v>
      </c>
      <c r="E26" s="72">
        <v>2443392</v>
      </c>
      <c r="F26" s="72">
        <v>0</v>
      </c>
      <c r="G26" s="72">
        <v>0</v>
      </c>
      <c r="H26" s="72">
        <v>0</v>
      </c>
      <c r="I26" s="72">
        <v>0</v>
      </c>
      <c r="J26" s="72">
        <v>2279452</v>
      </c>
      <c r="K26" s="72">
        <v>47390336</v>
      </c>
      <c r="L26" s="72">
        <v>27736633</v>
      </c>
      <c r="M26" s="72">
        <v>25815882</v>
      </c>
      <c r="N26" s="73">
        <v>3717220</v>
      </c>
      <c r="O26" s="74">
        <v>11605256</v>
      </c>
      <c r="P26" s="75">
        <v>1368063</v>
      </c>
      <c r="Q26" s="72">
        <v>3873903</v>
      </c>
      <c r="R26" s="72">
        <v>648312</v>
      </c>
      <c r="S26" s="73">
        <v>5829399</v>
      </c>
      <c r="T26" s="75">
        <v>1085997</v>
      </c>
      <c r="U26" s="72">
        <v>14166801</v>
      </c>
      <c r="V26" s="72">
        <v>28523565</v>
      </c>
      <c r="W26" s="72">
        <v>27113823</v>
      </c>
      <c r="X26" s="72">
        <v>34225798</v>
      </c>
      <c r="Y26" s="72">
        <v>31278387</v>
      </c>
      <c r="Z26" s="72">
        <v>885536</v>
      </c>
      <c r="AA26" s="72">
        <v>5535871</v>
      </c>
      <c r="AB26" s="73">
        <v>3095634</v>
      </c>
      <c r="AC26" s="74">
        <v>721355</v>
      </c>
      <c r="AD26" s="74">
        <v>145536</v>
      </c>
      <c r="AE26" s="74">
        <v>3941337</v>
      </c>
      <c r="AF26" s="76">
        <v>4531504</v>
      </c>
      <c r="AG26" s="72">
        <v>28696</v>
      </c>
      <c r="AH26" s="72">
        <v>11183850</v>
      </c>
      <c r="AI26" s="77">
        <f t="shared" si="4"/>
        <v>349413501</v>
      </c>
      <c r="AJ26" s="74">
        <v>1419253</v>
      </c>
      <c r="AK26" s="74">
        <v>3158666</v>
      </c>
      <c r="AL26" s="74">
        <v>4333148</v>
      </c>
      <c r="AM26" s="74">
        <v>1403482</v>
      </c>
      <c r="AN26" s="142">
        <v>4913830</v>
      </c>
      <c r="AO26" s="74">
        <v>3579385</v>
      </c>
      <c r="AP26" s="142">
        <v>2334893</v>
      </c>
      <c r="AQ26" s="87">
        <f t="shared" si="5"/>
        <v>21142657</v>
      </c>
      <c r="AR26" s="78">
        <v>54444655</v>
      </c>
      <c r="AS26" s="71">
        <f t="shared" si="0"/>
        <v>425000813</v>
      </c>
      <c r="AT26" s="15"/>
      <c r="AU26" s="72">
        <v>18980584</v>
      </c>
      <c r="AV26" s="72">
        <v>7612218</v>
      </c>
      <c r="AW26" s="71">
        <f t="shared" si="1"/>
        <v>26592802</v>
      </c>
      <c r="AX26" s="71">
        <f t="shared" si="2"/>
        <v>451593615</v>
      </c>
      <c r="AZ26" s="118">
        <v>0</v>
      </c>
      <c r="BA26" s="119">
        <f t="shared" si="3"/>
        <v>451593615</v>
      </c>
      <c r="BB26" s="129"/>
      <c r="BC26" s="129"/>
      <c r="BD26" s="129"/>
      <c r="BE26" s="129"/>
      <c r="BF26" s="129"/>
      <c r="BG26" s="129"/>
      <c r="BH26" s="16"/>
    </row>
    <row r="27" spans="1:60" ht="22.5" customHeight="1" x14ac:dyDescent="0.2">
      <c r="A27" s="136" t="s">
        <v>38</v>
      </c>
      <c r="B27" s="71">
        <v>56211896</v>
      </c>
      <c r="C27" s="72">
        <v>4665228</v>
      </c>
      <c r="D27" s="72">
        <v>8555244</v>
      </c>
      <c r="E27" s="72">
        <v>2471553</v>
      </c>
      <c r="F27" s="72">
        <v>1076550</v>
      </c>
      <c r="G27" s="72">
        <v>1004884</v>
      </c>
      <c r="H27" s="72">
        <v>175049</v>
      </c>
      <c r="I27" s="72">
        <v>314322</v>
      </c>
      <c r="J27" s="72">
        <v>2929269</v>
      </c>
      <c r="K27" s="72">
        <v>43761060</v>
      </c>
      <c r="L27" s="72">
        <v>27354102</v>
      </c>
      <c r="M27" s="72">
        <v>32954205</v>
      </c>
      <c r="N27" s="73">
        <v>4566224</v>
      </c>
      <c r="O27" s="74">
        <v>19249472</v>
      </c>
      <c r="P27" s="75">
        <v>2780186</v>
      </c>
      <c r="Q27" s="72">
        <v>6030535</v>
      </c>
      <c r="R27" s="72">
        <v>4664169</v>
      </c>
      <c r="S27" s="73">
        <v>13149331</v>
      </c>
      <c r="T27" s="75">
        <v>1743372</v>
      </c>
      <c r="U27" s="78">
        <v>23621629</v>
      </c>
      <c r="V27" s="72">
        <v>45669345</v>
      </c>
      <c r="W27" s="72">
        <v>46026580</v>
      </c>
      <c r="X27" s="72">
        <v>60019459</v>
      </c>
      <c r="Y27" s="72">
        <v>56515560</v>
      </c>
      <c r="Z27" s="72">
        <v>1417494</v>
      </c>
      <c r="AA27" s="72">
        <v>5645739</v>
      </c>
      <c r="AB27" s="73">
        <v>2090862</v>
      </c>
      <c r="AC27" s="74">
        <v>102517</v>
      </c>
      <c r="AD27" s="74">
        <v>781877</v>
      </c>
      <c r="AE27" s="74">
        <v>5941195</v>
      </c>
      <c r="AF27" s="76">
        <v>8360404</v>
      </c>
      <c r="AG27" s="72">
        <v>33760</v>
      </c>
      <c r="AH27" s="72">
        <v>9163844</v>
      </c>
      <c r="AI27" s="77">
        <f t="shared" si="4"/>
        <v>499046916</v>
      </c>
      <c r="AJ27" s="74">
        <v>1608418</v>
      </c>
      <c r="AK27" s="74">
        <v>3884983</v>
      </c>
      <c r="AL27" s="74">
        <v>4853049</v>
      </c>
      <c r="AM27" s="74">
        <v>1768352</v>
      </c>
      <c r="AN27" s="142">
        <v>6405044</v>
      </c>
      <c r="AO27" s="74">
        <v>4355628</v>
      </c>
      <c r="AP27" s="142">
        <v>4209770</v>
      </c>
      <c r="AQ27" s="87">
        <f t="shared" si="5"/>
        <v>27085244</v>
      </c>
      <c r="AR27" s="78">
        <v>89805149</v>
      </c>
      <c r="AS27" s="71">
        <f t="shared" si="0"/>
        <v>615937309</v>
      </c>
      <c r="AT27" s="15"/>
      <c r="AU27" s="72">
        <v>25318479</v>
      </c>
      <c r="AV27" s="72">
        <v>6102687</v>
      </c>
      <c r="AW27" s="71">
        <f t="shared" si="1"/>
        <v>31421166</v>
      </c>
      <c r="AX27" s="71">
        <f t="shared" si="2"/>
        <v>647358475</v>
      </c>
      <c r="AZ27" s="118">
        <v>0</v>
      </c>
      <c r="BA27" s="119">
        <f t="shared" si="3"/>
        <v>647358475</v>
      </c>
      <c r="BB27" s="129"/>
      <c r="BC27" s="129"/>
      <c r="BD27" s="129"/>
      <c r="BE27" s="129"/>
      <c r="BF27" s="129"/>
      <c r="BG27" s="129"/>
      <c r="BH27" s="16"/>
    </row>
    <row r="28" spans="1:60" ht="22.5" customHeight="1" x14ac:dyDescent="0.2">
      <c r="A28" s="136" t="s">
        <v>39</v>
      </c>
      <c r="B28" s="71">
        <v>117700528</v>
      </c>
      <c r="C28" s="72">
        <v>10082970</v>
      </c>
      <c r="D28" s="72">
        <v>10574892</v>
      </c>
      <c r="E28" s="72">
        <v>1782648</v>
      </c>
      <c r="F28" s="72">
        <v>1764390</v>
      </c>
      <c r="G28" s="72">
        <v>2301182</v>
      </c>
      <c r="H28" s="72">
        <v>218412</v>
      </c>
      <c r="I28" s="72">
        <v>370919</v>
      </c>
      <c r="J28" s="72">
        <v>4028102</v>
      </c>
      <c r="K28" s="72">
        <v>122219524</v>
      </c>
      <c r="L28" s="72">
        <v>66729711</v>
      </c>
      <c r="M28" s="72">
        <v>68175547</v>
      </c>
      <c r="N28" s="73">
        <v>11941228</v>
      </c>
      <c r="O28" s="74">
        <v>23854920</v>
      </c>
      <c r="P28" s="75">
        <v>3185538</v>
      </c>
      <c r="Q28" s="72">
        <v>11336550</v>
      </c>
      <c r="R28" s="72">
        <v>3264033</v>
      </c>
      <c r="S28" s="73">
        <v>29363876</v>
      </c>
      <c r="T28" s="75">
        <v>2089788</v>
      </c>
      <c r="U28" s="72">
        <v>51548028</v>
      </c>
      <c r="V28" s="72">
        <v>79987305</v>
      </c>
      <c r="W28" s="72">
        <v>90101722</v>
      </c>
      <c r="X28" s="72">
        <v>97850259</v>
      </c>
      <c r="Y28" s="72">
        <v>98577212</v>
      </c>
      <c r="Z28" s="72">
        <v>2689949</v>
      </c>
      <c r="AA28" s="72">
        <v>7931308</v>
      </c>
      <c r="AB28" s="73">
        <v>1557030</v>
      </c>
      <c r="AC28" s="74">
        <v>179103</v>
      </c>
      <c r="AD28" s="74">
        <v>779982</v>
      </c>
      <c r="AE28" s="74">
        <v>9325894</v>
      </c>
      <c r="AF28" s="76">
        <v>17422255</v>
      </c>
      <c r="AG28" s="72">
        <v>108032</v>
      </c>
      <c r="AH28" s="72">
        <v>15262077</v>
      </c>
      <c r="AI28" s="77">
        <f t="shared" si="4"/>
        <v>964304914</v>
      </c>
      <c r="AJ28" s="74">
        <v>3274540</v>
      </c>
      <c r="AK28" s="74">
        <v>5282708</v>
      </c>
      <c r="AL28" s="74">
        <v>4338773</v>
      </c>
      <c r="AM28" s="74">
        <v>2294403</v>
      </c>
      <c r="AN28" s="142">
        <v>10800211</v>
      </c>
      <c r="AO28" s="74">
        <v>8770018</v>
      </c>
      <c r="AP28" s="142">
        <v>8192945</v>
      </c>
      <c r="AQ28" s="87">
        <f t="shared" si="5"/>
        <v>42953598</v>
      </c>
      <c r="AR28" s="78">
        <v>182066272</v>
      </c>
      <c r="AS28" s="71">
        <f t="shared" si="0"/>
        <v>1189324784</v>
      </c>
      <c r="AT28" s="15"/>
      <c r="AU28" s="72">
        <v>39185638</v>
      </c>
      <c r="AV28" s="72">
        <v>4814726</v>
      </c>
      <c r="AW28" s="71">
        <f t="shared" si="1"/>
        <v>44000364</v>
      </c>
      <c r="AX28" s="71">
        <f t="shared" si="2"/>
        <v>1233325148</v>
      </c>
      <c r="AZ28" s="118">
        <v>0</v>
      </c>
      <c r="BA28" s="119">
        <f t="shared" si="3"/>
        <v>1233325148</v>
      </c>
      <c r="BB28" s="129"/>
      <c r="BC28" s="129"/>
      <c r="BD28" s="129"/>
      <c r="BE28" s="129"/>
      <c r="BF28" s="129"/>
      <c r="BG28" s="129"/>
      <c r="BH28" s="16"/>
    </row>
    <row r="29" spans="1:60" ht="22.5" customHeight="1" x14ac:dyDescent="0.2">
      <c r="A29" s="136" t="s">
        <v>40</v>
      </c>
      <c r="B29" s="71">
        <v>27876923</v>
      </c>
      <c r="C29" s="72">
        <v>4712286</v>
      </c>
      <c r="D29" s="72">
        <v>10621992</v>
      </c>
      <c r="E29" s="72">
        <v>2426949</v>
      </c>
      <c r="F29" s="72">
        <v>844830</v>
      </c>
      <c r="G29" s="72">
        <v>905284</v>
      </c>
      <c r="H29" s="72">
        <v>152203</v>
      </c>
      <c r="I29" s="72">
        <v>332631</v>
      </c>
      <c r="J29" s="72">
        <v>2155745</v>
      </c>
      <c r="K29" s="72">
        <v>43405124</v>
      </c>
      <c r="L29" s="72">
        <v>23748277</v>
      </c>
      <c r="M29" s="72">
        <v>21836109</v>
      </c>
      <c r="N29" s="73">
        <v>2723708</v>
      </c>
      <c r="O29" s="74">
        <v>8164472</v>
      </c>
      <c r="P29" s="75">
        <v>1057440</v>
      </c>
      <c r="Q29" s="72">
        <v>3521249</v>
      </c>
      <c r="R29" s="72">
        <v>736388</v>
      </c>
      <c r="S29" s="73">
        <v>5059365</v>
      </c>
      <c r="T29" s="75">
        <v>1543433</v>
      </c>
      <c r="U29" s="72">
        <v>13098890</v>
      </c>
      <c r="V29" s="72">
        <v>26367930</v>
      </c>
      <c r="W29" s="72">
        <v>24028355</v>
      </c>
      <c r="X29" s="72">
        <v>31994083</v>
      </c>
      <c r="Y29" s="72">
        <v>27651477</v>
      </c>
      <c r="Z29" s="72">
        <v>806859</v>
      </c>
      <c r="AA29" s="72">
        <v>5039771</v>
      </c>
      <c r="AB29" s="73">
        <v>1803099</v>
      </c>
      <c r="AC29" s="74">
        <v>59768</v>
      </c>
      <c r="AD29" s="74">
        <v>1072570</v>
      </c>
      <c r="AE29" s="74">
        <v>3675472</v>
      </c>
      <c r="AF29" s="76">
        <v>4318811</v>
      </c>
      <c r="AG29" s="72">
        <v>18568</v>
      </c>
      <c r="AH29" s="72">
        <v>11467263</v>
      </c>
      <c r="AI29" s="77">
        <f t="shared" si="4"/>
        <v>313227324</v>
      </c>
      <c r="AJ29" s="74">
        <v>1227671</v>
      </c>
      <c r="AK29" s="74">
        <v>2934197</v>
      </c>
      <c r="AL29" s="74">
        <v>4076807</v>
      </c>
      <c r="AM29" s="74">
        <v>1233513</v>
      </c>
      <c r="AN29" s="142">
        <v>4095288</v>
      </c>
      <c r="AO29" s="74">
        <v>3193538</v>
      </c>
      <c r="AP29" s="142">
        <v>2251844</v>
      </c>
      <c r="AQ29" s="144">
        <f t="shared" si="5"/>
        <v>19012858</v>
      </c>
      <c r="AR29" s="78">
        <v>54392970</v>
      </c>
      <c r="AS29" s="71">
        <f t="shared" si="0"/>
        <v>386633152</v>
      </c>
      <c r="AT29" s="15"/>
      <c r="AU29" s="72">
        <v>17972029</v>
      </c>
      <c r="AV29" s="72">
        <v>4705050</v>
      </c>
      <c r="AW29" s="71">
        <f t="shared" si="1"/>
        <v>22677079</v>
      </c>
      <c r="AX29" s="71">
        <f t="shared" si="2"/>
        <v>409310231</v>
      </c>
      <c r="AZ29" s="118">
        <v>0</v>
      </c>
      <c r="BA29" s="122">
        <f t="shared" si="3"/>
        <v>409310231</v>
      </c>
      <c r="BB29" s="129"/>
      <c r="BC29" s="129"/>
      <c r="BD29" s="129"/>
      <c r="BE29" s="129"/>
      <c r="BF29" s="129"/>
      <c r="BG29" s="129"/>
      <c r="BH29" s="16"/>
    </row>
    <row r="30" spans="1:60" ht="22.5" customHeight="1" x14ac:dyDescent="0.2">
      <c r="A30" s="137" t="s">
        <v>41</v>
      </c>
      <c r="B30" s="63">
        <v>21271842</v>
      </c>
      <c r="C30" s="64">
        <v>3823152</v>
      </c>
      <c r="D30" s="64">
        <v>6718344</v>
      </c>
      <c r="E30" s="64">
        <v>1672839</v>
      </c>
      <c r="F30" s="64">
        <v>53190</v>
      </c>
      <c r="G30" s="64">
        <v>25069</v>
      </c>
      <c r="H30" s="64">
        <v>0</v>
      </c>
      <c r="I30" s="64">
        <v>17122</v>
      </c>
      <c r="J30" s="64">
        <v>1912911</v>
      </c>
      <c r="K30" s="64">
        <v>35968604</v>
      </c>
      <c r="L30" s="64">
        <v>19753650</v>
      </c>
      <c r="M30" s="64">
        <v>17435196</v>
      </c>
      <c r="N30" s="65">
        <v>2914184</v>
      </c>
      <c r="O30" s="66">
        <v>8873912</v>
      </c>
      <c r="P30" s="67">
        <v>1198432</v>
      </c>
      <c r="Q30" s="64">
        <v>3375474</v>
      </c>
      <c r="R30" s="64">
        <v>3489898</v>
      </c>
      <c r="S30" s="65">
        <v>3156983</v>
      </c>
      <c r="T30" s="67">
        <v>524467</v>
      </c>
      <c r="U30" s="64">
        <v>11357111</v>
      </c>
      <c r="V30" s="64">
        <v>20970900</v>
      </c>
      <c r="W30" s="64">
        <v>23355044</v>
      </c>
      <c r="X30" s="64">
        <v>22666066</v>
      </c>
      <c r="Y30" s="64">
        <v>19026986</v>
      </c>
      <c r="Z30" s="64">
        <v>731899</v>
      </c>
      <c r="AA30" s="64">
        <v>4906550</v>
      </c>
      <c r="AB30" s="65">
        <v>1281256</v>
      </c>
      <c r="AC30" s="66">
        <v>448446</v>
      </c>
      <c r="AD30" s="66">
        <v>359671</v>
      </c>
      <c r="AE30" s="66">
        <v>3525572</v>
      </c>
      <c r="AF30" s="68">
        <v>3412631</v>
      </c>
      <c r="AG30" s="64">
        <v>15192</v>
      </c>
      <c r="AH30" s="64">
        <v>9294839</v>
      </c>
      <c r="AI30" s="69">
        <f t="shared" si="4"/>
        <v>253537432</v>
      </c>
      <c r="AJ30" s="66">
        <v>1363073</v>
      </c>
      <c r="AK30" s="66">
        <v>2427168</v>
      </c>
      <c r="AL30" s="66">
        <v>2660061</v>
      </c>
      <c r="AM30" s="66">
        <v>1221698</v>
      </c>
      <c r="AN30" s="141">
        <v>3933285</v>
      </c>
      <c r="AO30" s="66">
        <v>2703161</v>
      </c>
      <c r="AP30" s="141">
        <v>1777228</v>
      </c>
      <c r="AQ30" s="145">
        <f t="shared" si="5"/>
        <v>16085674</v>
      </c>
      <c r="AR30" s="70">
        <v>37693297</v>
      </c>
      <c r="AS30" s="63">
        <f t="shared" si="0"/>
        <v>307316403</v>
      </c>
      <c r="AT30" s="15"/>
      <c r="AU30" s="64">
        <v>17576300</v>
      </c>
      <c r="AV30" s="64">
        <v>3611425</v>
      </c>
      <c r="AW30" s="63">
        <f t="shared" si="1"/>
        <v>21187725</v>
      </c>
      <c r="AX30" s="63">
        <f t="shared" si="2"/>
        <v>328504128</v>
      </c>
      <c r="AZ30" s="116">
        <v>0</v>
      </c>
      <c r="BA30" s="119">
        <f t="shared" si="3"/>
        <v>328504128</v>
      </c>
      <c r="BB30" s="129"/>
      <c r="BC30" s="129"/>
      <c r="BD30" s="129"/>
      <c r="BE30" s="129"/>
      <c r="BF30" s="129"/>
      <c r="BG30" s="129"/>
      <c r="BH30" s="16"/>
    </row>
    <row r="31" spans="1:60" ht="22.5" customHeight="1" x14ac:dyDescent="0.2">
      <c r="A31" s="136" t="s">
        <v>42</v>
      </c>
      <c r="B31" s="71">
        <v>58135706</v>
      </c>
      <c r="C31" s="72">
        <v>3198978</v>
      </c>
      <c r="D31" s="72">
        <v>6492264</v>
      </c>
      <c r="E31" s="72">
        <v>1472877</v>
      </c>
      <c r="F31" s="72">
        <v>420000</v>
      </c>
      <c r="G31" s="72">
        <v>374769</v>
      </c>
      <c r="H31" s="72">
        <v>7880</v>
      </c>
      <c r="I31" s="72">
        <v>36299</v>
      </c>
      <c r="J31" s="72">
        <v>2727100</v>
      </c>
      <c r="K31" s="72">
        <v>28430388</v>
      </c>
      <c r="L31" s="72">
        <v>16473917</v>
      </c>
      <c r="M31" s="72">
        <v>19800599</v>
      </c>
      <c r="N31" s="73">
        <v>2453620</v>
      </c>
      <c r="O31" s="74">
        <v>9293664</v>
      </c>
      <c r="P31" s="75">
        <v>1368063</v>
      </c>
      <c r="Q31" s="72">
        <v>5318696</v>
      </c>
      <c r="R31" s="72">
        <v>6504912</v>
      </c>
      <c r="S31" s="73">
        <v>15528659</v>
      </c>
      <c r="T31" s="75">
        <v>1153229</v>
      </c>
      <c r="U31" s="72">
        <v>20572982</v>
      </c>
      <c r="V31" s="72">
        <v>33025290</v>
      </c>
      <c r="W31" s="72">
        <v>33079892</v>
      </c>
      <c r="X31" s="72">
        <v>47167505</v>
      </c>
      <c r="Y31" s="72">
        <v>40016503</v>
      </c>
      <c r="Z31" s="72">
        <v>1056724</v>
      </c>
      <c r="AA31" s="72">
        <v>4491641</v>
      </c>
      <c r="AB31" s="73">
        <v>1672983</v>
      </c>
      <c r="AC31" s="74">
        <v>153869</v>
      </c>
      <c r="AD31" s="74">
        <v>411594</v>
      </c>
      <c r="AE31" s="74">
        <v>4689076</v>
      </c>
      <c r="AF31" s="76">
        <v>6771706</v>
      </c>
      <c r="AG31" s="72">
        <v>54016</v>
      </c>
      <c r="AH31" s="72">
        <v>9016215</v>
      </c>
      <c r="AI31" s="77">
        <f t="shared" si="4"/>
        <v>381371616</v>
      </c>
      <c r="AJ31" s="74">
        <v>1665444</v>
      </c>
      <c r="AK31" s="74">
        <v>3760398</v>
      </c>
      <c r="AL31" s="74">
        <v>2714726</v>
      </c>
      <c r="AM31" s="74">
        <v>1218610</v>
      </c>
      <c r="AN31" s="142">
        <v>5416535</v>
      </c>
      <c r="AO31" s="74">
        <v>3437415</v>
      </c>
      <c r="AP31" s="142">
        <v>2793140</v>
      </c>
      <c r="AQ31" s="87">
        <f t="shared" si="5"/>
        <v>21006268</v>
      </c>
      <c r="AR31" s="78">
        <v>60481216</v>
      </c>
      <c r="AS31" s="71">
        <f t="shared" si="0"/>
        <v>462859100</v>
      </c>
      <c r="AT31" s="15"/>
      <c r="AU31" s="72">
        <v>22430466</v>
      </c>
      <c r="AV31" s="72">
        <v>3477609</v>
      </c>
      <c r="AW31" s="71">
        <f t="shared" si="1"/>
        <v>25908075</v>
      </c>
      <c r="AX31" s="71">
        <f t="shared" si="2"/>
        <v>488767175</v>
      </c>
      <c r="AZ31" s="118">
        <v>0</v>
      </c>
      <c r="BA31" s="119">
        <f t="shared" si="3"/>
        <v>488767175</v>
      </c>
      <c r="BB31" s="129"/>
      <c r="BC31" s="129"/>
      <c r="BD31" s="129"/>
      <c r="BE31" s="129"/>
      <c r="BF31" s="129"/>
      <c r="BG31" s="129"/>
      <c r="BH31" s="16"/>
    </row>
    <row r="32" spans="1:60" ht="22.5" customHeight="1" x14ac:dyDescent="0.2">
      <c r="A32" s="136" t="s">
        <v>43</v>
      </c>
      <c r="B32" s="71">
        <v>184374286</v>
      </c>
      <c r="C32" s="72">
        <v>4575252</v>
      </c>
      <c r="D32" s="72">
        <v>6950076</v>
      </c>
      <c r="E32" s="72">
        <v>1818936</v>
      </c>
      <c r="F32" s="72">
        <v>971100</v>
      </c>
      <c r="G32" s="72">
        <v>508347</v>
      </c>
      <c r="H32" s="72">
        <v>76632</v>
      </c>
      <c r="I32" s="72">
        <v>74623</v>
      </c>
      <c r="J32" s="72">
        <v>4423438</v>
      </c>
      <c r="K32" s="72">
        <v>121189852</v>
      </c>
      <c r="L32" s="72">
        <v>65927023</v>
      </c>
      <c r="M32" s="72">
        <v>67487685</v>
      </c>
      <c r="N32" s="73">
        <v>7984288</v>
      </c>
      <c r="O32" s="74">
        <v>35732128</v>
      </c>
      <c r="P32" s="75">
        <v>5172644</v>
      </c>
      <c r="Q32" s="72">
        <v>14490974</v>
      </c>
      <c r="R32" s="72">
        <v>10372538</v>
      </c>
      <c r="S32" s="73">
        <v>41442145</v>
      </c>
      <c r="T32" s="75">
        <v>3416302</v>
      </c>
      <c r="U32" s="72">
        <v>81879208</v>
      </c>
      <c r="V32" s="72">
        <v>115994610</v>
      </c>
      <c r="W32" s="72">
        <v>124097490</v>
      </c>
      <c r="X32" s="72">
        <v>144455711</v>
      </c>
      <c r="Y32" s="72">
        <v>128004673</v>
      </c>
      <c r="Z32" s="72">
        <v>3115390</v>
      </c>
      <c r="AA32" s="72">
        <v>4220964</v>
      </c>
      <c r="AB32" s="73">
        <v>726330</v>
      </c>
      <c r="AC32" s="74">
        <v>15221</v>
      </c>
      <c r="AD32" s="74">
        <v>362703</v>
      </c>
      <c r="AE32" s="74">
        <v>10405313</v>
      </c>
      <c r="AF32" s="76">
        <v>21698601</v>
      </c>
      <c r="AG32" s="72">
        <v>127444</v>
      </c>
      <c r="AH32" s="72">
        <v>15596305</v>
      </c>
      <c r="AI32" s="77">
        <f t="shared" si="4"/>
        <v>1227688232</v>
      </c>
      <c r="AJ32" s="74">
        <v>4315442</v>
      </c>
      <c r="AK32" s="74">
        <v>8864198</v>
      </c>
      <c r="AL32" s="74">
        <v>3722433</v>
      </c>
      <c r="AM32" s="74">
        <v>2826292</v>
      </c>
      <c r="AN32" s="142">
        <v>13186797</v>
      </c>
      <c r="AO32" s="74">
        <v>10218132</v>
      </c>
      <c r="AP32" s="142">
        <v>9317972</v>
      </c>
      <c r="AQ32" s="87">
        <f t="shared" si="5"/>
        <v>52451266</v>
      </c>
      <c r="AR32" s="78">
        <v>179633655</v>
      </c>
      <c r="AS32" s="71">
        <f t="shared" si="0"/>
        <v>1459773153</v>
      </c>
      <c r="AT32" s="15"/>
      <c r="AU32" s="72">
        <v>42890704</v>
      </c>
      <c r="AV32" s="72">
        <v>1633336</v>
      </c>
      <c r="AW32" s="71">
        <f t="shared" si="1"/>
        <v>44524040</v>
      </c>
      <c r="AX32" s="71">
        <f t="shared" si="2"/>
        <v>1504297193</v>
      </c>
      <c r="AZ32" s="118">
        <v>0</v>
      </c>
      <c r="BA32" s="119">
        <f t="shared" si="3"/>
        <v>1504297193</v>
      </c>
      <c r="BB32" s="129"/>
      <c r="BC32" s="129"/>
      <c r="BD32" s="129"/>
      <c r="BE32" s="129"/>
      <c r="BF32" s="129"/>
      <c r="BG32" s="129"/>
      <c r="BH32" s="16"/>
    </row>
    <row r="33" spans="1:60" ht="22.5" customHeight="1" x14ac:dyDescent="0.2">
      <c r="A33" s="136" t="s">
        <v>44</v>
      </c>
      <c r="B33" s="71">
        <v>104490366</v>
      </c>
      <c r="C33" s="72">
        <v>6955062</v>
      </c>
      <c r="D33" s="72">
        <v>12477732</v>
      </c>
      <c r="E33" s="72">
        <v>3780945</v>
      </c>
      <c r="F33" s="72">
        <v>1489800</v>
      </c>
      <c r="G33" s="72">
        <v>1596785</v>
      </c>
      <c r="H33" s="72">
        <v>181867</v>
      </c>
      <c r="I33" s="72">
        <v>255239</v>
      </c>
      <c r="J33" s="72">
        <v>4850298</v>
      </c>
      <c r="K33" s="72">
        <v>91634452</v>
      </c>
      <c r="L33" s="72">
        <v>47446386</v>
      </c>
      <c r="M33" s="72">
        <v>53140849</v>
      </c>
      <c r="N33" s="73">
        <v>6726408</v>
      </c>
      <c r="O33" s="74">
        <v>23015416</v>
      </c>
      <c r="P33" s="75">
        <v>2601743</v>
      </c>
      <c r="Q33" s="72">
        <v>8544639</v>
      </c>
      <c r="R33" s="72">
        <v>8307973</v>
      </c>
      <c r="S33" s="73">
        <v>16011002</v>
      </c>
      <c r="T33" s="75">
        <v>1681755</v>
      </c>
      <c r="U33" s="72">
        <v>40099562</v>
      </c>
      <c r="V33" s="72">
        <v>74351355</v>
      </c>
      <c r="W33" s="72">
        <v>76484401</v>
      </c>
      <c r="X33" s="72">
        <v>91145192</v>
      </c>
      <c r="Y33" s="72">
        <v>82455592</v>
      </c>
      <c r="Z33" s="72">
        <v>2014274</v>
      </c>
      <c r="AA33" s="72">
        <v>7292549</v>
      </c>
      <c r="AB33" s="73">
        <v>2452813</v>
      </c>
      <c r="AC33" s="74">
        <v>486731</v>
      </c>
      <c r="AD33" s="74">
        <v>958491</v>
      </c>
      <c r="AE33" s="74">
        <v>7599030</v>
      </c>
      <c r="AF33" s="76">
        <v>13372180</v>
      </c>
      <c r="AG33" s="72">
        <v>112252</v>
      </c>
      <c r="AH33" s="72">
        <v>16944239</v>
      </c>
      <c r="AI33" s="77">
        <f t="shared" si="4"/>
        <v>810957378</v>
      </c>
      <c r="AJ33" s="74">
        <v>2881422</v>
      </c>
      <c r="AK33" s="74">
        <v>5444235</v>
      </c>
      <c r="AL33" s="74">
        <v>5466915</v>
      </c>
      <c r="AM33" s="74">
        <v>2156927</v>
      </c>
      <c r="AN33" s="142">
        <v>9566650</v>
      </c>
      <c r="AO33" s="74">
        <v>7071495</v>
      </c>
      <c r="AP33" s="142">
        <v>5699933</v>
      </c>
      <c r="AQ33" s="87">
        <f t="shared" si="5"/>
        <v>38287577</v>
      </c>
      <c r="AR33" s="78">
        <v>126320863</v>
      </c>
      <c r="AS33" s="71">
        <f t="shared" si="0"/>
        <v>975565818</v>
      </c>
      <c r="AT33" s="15"/>
      <c r="AU33" s="72">
        <v>33039816</v>
      </c>
      <c r="AV33" s="72">
        <v>6686444</v>
      </c>
      <c r="AW33" s="71">
        <f t="shared" si="1"/>
        <v>39726260</v>
      </c>
      <c r="AX33" s="71">
        <f t="shared" si="2"/>
        <v>1015292078</v>
      </c>
      <c r="AZ33" s="118">
        <v>0</v>
      </c>
      <c r="BA33" s="119">
        <f t="shared" si="3"/>
        <v>1015292078</v>
      </c>
      <c r="BB33" s="129"/>
      <c r="BC33" s="129"/>
      <c r="BD33" s="129"/>
      <c r="BE33" s="129"/>
      <c r="BF33" s="129"/>
      <c r="BG33" s="129"/>
      <c r="BH33" s="16"/>
    </row>
    <row r="34" spans="1:60" ht="22.5" customHeight="1" x14ac:dyDescent="0.2">
      <c r="A34" s="136" t="s">
        <v>45</v>
      </c>
      <c r="B34" s="71">
        <v>22627670</v>
      </c>
      <c r="C34" s="72">
        <v>2275482</v>
      </c>
      <c r="D34" s="72">
        <v>7867584</v>
      </c>
      <c r="E34" s="72">
        <v>1433565</v>
      </c>
      <c r="F34" s="72">
        <v>0</v>
      </c>
      <c r="G34" s="72">
        <v>0</v>
      </c>
      <c r="H34" s="72">
        <v>0</v>
      </c>
      <c r="I34" s="72">
        <v>0</v>
      </c>
      <c r="J34" s="72">
        <v>1862342</v>
      </c>
      <c r="K34" s="72">
        <v>30432528</v>
      </c>
      <c r="L34" s="72">
        <v>16793738</v>
      </c>
      <c r="M34" s="72">
        <v>12556991</v>
      </c>
      <c r="N34" s="73">
        <v>2230852</v>
      </c>
      <c r="O34" s="74">
        <v>7094400</v>
      </c>
      <c r="P34" s="75">
        <v>1002365</v>
      </c>
      <c r="Q34" s="72">
        <v>3257567</v>
      </c>
      <c r="R34" s="72">
        <v>4236728</v>
      </c>
      <c r="S34" s="73">
        <v>6136461</v>
      </c>
      <c r="T34" s="75">
        <v>2083323</v>
      </c>
      <c r="U34" s="72">
        <v>12035166</v>
      </c>
      <c r="V34" s="72">
        <v>25509345</v>
      </c>
      <c r="W34" s="72">
        <v>20403785</v>
      </c>
      <c r="X34" s="72">
        <v>24992699</v>
      </c>
      <c r="Y34" s="72">
        <v>22287569</v>
      </c>
      <c r="Z34" s="72">
        <v>706418</v>
      </c>
      <c r="AA34" s="72">
        <v>4342569</v>
      </c>
      <c r="AB34" s="73">
        <v>1637796</v>
      </c>
      <c r="AC34" s="74">
        <v>129890</v>
      </c>
      <c r="AD34" s="74">
        <v>111426</v>
      </c>
      <c r="AE34" s="74">
        <v>3518450</v>
      </c>
      <c r="AF34" s="76">
        <v>3273993</v>
      </c>
      <c r="AG34" s="72">
        <v>10972</v>
      </c>
      <c r="AH34" s="72">
        <v>8688874</v>
      </c>
      <c r="AI34" s="77">
        <f t="shared" si="4"/>
        <v>249540548</v>
      </c>
      <c r="AJ34" s="74">
        <v>1708702</v>
      </c>
      <c r="AK34" s="74">
        <v>3787199</v>
      </c>
      <c r="AL34" s="74">
        <v>3122512</v>
      </c>
      <c r="AM34" s="74">
        <v>1060638</v>
      </c>
      <c r="AN34" s="142">
        <v>4404972</v>
      </c>
      <c r="AO34" s="74">
        <v>2424104</v>
      </c>
      <c r="AP34" s="142">
        <v>1546644</v>
      </c>
      <c r="AQ34" s="87">
        <f t="shared" si="5"/>
        <v>18054771</v>
      </c>
      <c r="AR34" s="78">
        <v>34493448</v>
      </c>
      <c r="AS34" s="71">
        <f t="shared" si="0"/>
        <v>302088767</v>
      </c>
      <c r="AT34" s="15"/>
      <c r="AU34" s="72">
        <v>17553050</v>
      </c>
      <c r="AV34" s="72">
        <v>2694732</v>
      </c>
      <c r="AW34" s="71">
        <f t="shared" si="1"/>
        <v>20247782</v>
      </c>
      <c r="AX34" s="71">
        <f t="shared" si="2"/>
        <v>322336549</v>
      </c>
      <c r="AZ34" s="118">
        <v>0</v>
      </c>
      <c r="BA34" s="119">
        <f t="shared" si="3"/>
        <v>322336549</v>
      </c>
      <c r="BB34" s="129"/>
      <c r="BC34" s="129"/>
      <c r="BD34" s="129"/>
      <c r="BE34" s="129"/>
      <c r="BF34" s="129"/>
      <c r="BG34" s="129"/>
      <c r="BH34" s="16"/>
    </row>
    <row r="35" spans="1:60" ht="22.5" customHeight="1" x14ac:dyDescent="0.2">
      <c r="A35" s="136" t="s">
        <v>46</v>
      </c>
      <c r="B35" s="71">
        <v>19796921</v>
      </c>
      <c r="C35" s="72">
        <v>2896896</v>
      </c>
      <c r="D35" s="72">
        <v>8960304</v>
      </c>
      <c r="E35" s="72">
        <v>1613682</v>
      </c>
      <c r="F35" s="72">
        <v>888180</v>
      </c>
      <c r="G35" s="72">
        <v>670561</v>
      </c>
      <c r="H35" s="72">
        <v>119810</v>
      </c>
      <c r="I35" s="72">
        <v>325711</v>
      </c>
      <c r="J35" s="72">
        <v>1634053</v>
      </c>
      <c r="K35" s="72">
        <v>24648568</v>
      </c>
      <c r="L35" s="72">
        <v>13840097</v>
      </c>
      <c r="M35" s="72">
        <v>13385233</v>
      </c>
      <c r="N35" s="73">
        <v>1580020</v>
      </c>
      <c r="O35" s="74">
        <v>6509112</v>
      </c>
      <c r="P35" s="75">
        <v>925260</v>
      </c>
      <c r="Q35" s="72">
        <v>3060617</v>
      </c>
      <c r="R35" s="72">
        <v>4451470</v>
      </c>
      <c r="S35" s="73">
        <v>2398380</v>
      </c>
      <c r="T35" s="75">
        <v>1424793</v>
      </c>
      <c r="U35" s="72">
        <v>9661501</v>
      </c>
      <c r="V35" s="72">
        <v>21408555</v>
      </c>
      <c r="W35" s="72">
        <v>16175738</v>
      </c>
      <c r="X35" s="72">
        <v>20174486</v>
      </c>
      <c r="Y35" s="72">
        <v>16758930</v>
      </c>
      <c r="Z35" s="72">
        <v>583536</v>
      </c>
      <c r="AA35" s="72">
        <v>4515599</v>
      </c>
      <c r="AB35" s="73">
        <v>1783758</v>
      </c>
      <c r="AC35" s="74">
        <v>139841</v>
      </c>
      <c r="AD35" s="74">
        <v>652638</v>
      </c>
      <c r="AE35" s="74">
        <v>3468935</v>
      </c>
      <c r="AF35" s="76">
        <v>2443215</v>
      </c>
      <c r="AG35" s="72">
        <v>23632</v>
      </c>
      <c r="AH35" s="72">
        <v>11088998</v>
      </c>
      <c r="AI35" s="77">
        <f t="shared" si="4"/>
        <v>218009030</v>
      </c>
      <c r="AJ35" s="74">
        <v>1581125</v>
      </c>
      <c r="AK35" s="74">
        <v>4280144</v>
      </c>
      <c r="AL35" s="74">
        <v>4529981</v>
      </c>
      <c r="AM35" s="74">
        <v>1345681</v>
      </c>
      <c r="AN35" s="142">
        <v>4351874</v>
      </c>
      <c r="AO35" s="74">
        <v>2145487</v>
      </c>
      <c r="AP35" s="142">
        <v>1363986</v>
      </c>
      <c r="AQ35" s="144">
        <f t="shared" si="5"/>
        <v>19598278</v>
      </c>
      <c r="AR35" s="78">
        <v>34656688</v>
      </c>
      <c r="AS35" s="71">
        <f t="shared" si="0"/>
        <v>272263996</v>
      </c>
      <c r="AT35" s="15"/>
      <c r="AU35" s="72">
        <v>17479268</v>
      </c>
      <c r="AV35" s="72">
        <v>3539976</v>
      </c>
      <c r="AW35" s="71">
        <f t="shared" si="1"/>
        <v>21019244</v>
      </c>
      <c r="AX35" s="71">
        <f t="shared" si="2"/>
        <v>293283240</v>
      </c>
      <c r="AZ35" s="118">
        <v>0</v>
      </c>
      <c r="BA35" s="119">
        <f t="shared" si="3"/>
        <v>293283240</v>
      </c>
      <c r="BB35" s="129"/>
      <c r="BC35" s="129"/>
      <c r="BD35" s="129"/>
      <c r="BE35" s="129"/>
      <c r="BF35" s="129"/>
      <c r="BG35" s="129"/>
      <c r="BH35" s="16"/>
    </row>
    <row r="36" spans="1:60" ht="22.5" customHeight="1" x14ac:dyDescent="0.2">
      <c r="A36" s="137" t="s">
        <v>47</v>
      </c>
      <c r="B36" s="63">
        <v>11991749</v>
      </c>
      <c r="C36" s="64">
        <v>3641130</v>
      </c>
      <c r="D36" s="64">
        <v>5580408</v>
      </c>
      <c r="E36" s="64">
        <v>1351161</v>
      </c>
      <c r="F36" s="64">
        <v>479520</v>
      </c>
      <c r="G36" s="64">
        <v>344074</v>
      </c>
      <c r="H36" s="64">
        <v>68526</v>
      </c>
      <c r="I36" s="64">
        <v>76236</v>
      </c>
      <c r="J36" s="64">
        <v>1477049</v>
      </c>
      <c r="K36" s="64">
        <v>14968380</v>
      </c>
      <c r="L36" s="64">
        <v>8497205</v>
      </c>
      <c r="M36" s="64">
        <v>8408762</v>
      </c>
      <c r="N36" s="65">
        <v>892164</v>
      </c>
      <c r="O36" s="66">
        <v>4215256</v>
      </c>
      <c r="P36" s="67">
        <v>548547</v>
      </c>
      <c r="Q36" s="64">
        <v>2904458</v>
      </c>
      <c r="R36" s="64">
        <v>572040</v>
      </c>
      <c r="S36" s="65">
        <v>1239676</v>
      </c>
      <c r="T36" s="67">
        <v>214273</v>
      </c>
      <c r="U36" s="64">
        <v>7067564</v>
      </c>
      <c r="V36" s="64">
        <v>14360910</v>
      </c>
      <c r="W36" s="64">
        <v>12934637</v>
      </c>
      <c r="X36" s="64">
        <v>11837149</v>
      </c>
      <c r="Y36" s="64">
        <v>9405322</v>
      </c>
      <c r="Z36" s="64">
        <v>440968</v>
      </c>
      <c r="AA36" s="64">
        <v>4475669</v>
      </c>
      <c r="AB36" s="65">
        <v>1460743</v>
      </c>
      <c r="AC36" s="66">
        <v>312511</v>
      </c>
      <c r="AD36" s="66">
        <v>405909</v>
      </c>
      <c r="AE36" s="66">
        <v>3327913</v>
      </c>
      <c r="AF36" s="68">
        <v>1578002</v>
      </c>
      <c r="AG36" s="64">
        <v>13504</v>
      </c>
      <c r="AH36" s="64">
        <v>11288258</v>
      </c>
      <c r="AI36" s="69">
        <f t="shared" si="4"/>
        <v>146379673</v>
      </c>
      <c r="AJ36" s="66">
        <v>1651865</v>
      </c>
      <c r="AK36" s="66">
        <v>3636161</v>
      </c>
      <c r="AL36" s="66">
        <v>4599311</v>
      </c>
      <c r="AM36" s="66">
        <v>1516269</v>
      </c>
      <c r="AN36" s="141">
        <v>4115008</v>
      </c>
      <c r="AO36" s="66">
        <v>1532915</v>
      </c>
      <c r="AP36" s="141">
        <v>1101452</v>
      </c>
      <c r="AQ36" s="78">
        <f t="shared" si="5"/>
        <v>18152981</v>
      </c>
      <c r="AR36" s="70">
        <v>25557838</v>
      </c>
      <c r="AS36" s="63">
        <f t="shared" si="0"/>
        <v>190090492</v>
      </c>
      <c r="AT36" s="15"/>
      <c r="AU36" s="64">
        <v>17291094</v>
      </c>
      <c r="AV36" s="64">
        <v>2768821</v>
      </c>
      <c r="AW36" s="63">
        <f t="shared" si="1"/>
        <v>20059915</v>
      </c>
      <c r="AX36" s="63">
        <f t="shared" si="2"/>
        <v>210150407</v>
      </c>
      <c r="AZ36" s="116">
        <v>0</v>
      </c>
      <c r="BA36" s="120">
        <f t="shared" si="3"/>
        <v>210150407</v>
      </c>
      <c r="BB36" s="129"/>
      <c r="BC36" s="129"/>
      <c r="BD36" s="129"/>
      <c r="BE36" s="129"/>
      <c r="BF36" s="129"/>
      <c r="BG36" s="129"/>
      <c r="BH36" s="16"/>
    </row>
    <row r="37" spans="1:60" ht="22.5" customHeight="1" x14ac:dyDescent="0.2">
      <c r="A37" s="136" t="s">
        <v>48</v>
      </c>
      <c r="B37" s="71">
        <v>14465219</v>
      </c>
      <c r="C37" s="72">
        <v>4222248</v>
      </c>
      <c r="D37" s="72">
        <v>8611764</v>
      </c>
      <c r="E37" s="72">
        <v>1995273</v>
      </c>
      <c r="F37" s="72">
        <v>493650</v>
      </c>
      <c r="G37" s="72">
        <v>610236</v>
      </c>
      <c r="H37" s="72">
        <v>307692</v>
      </c>
      <c r="I37" s="72">
        <v>349788</v>
      </c>
      <c r="J37" s="72">
        <v>1581730</v>
      </c>
      <c r="K37" s="72">
        <v>20517168</v>
      </c>
      <c r="L37" s="72">
        <v>11808293</v>
      </c>
      <c r="M37" s="72">
        <v>11398856</v>
      </c>
      <c r="N37" s="73">
        <v>1082016</v>
      </c>
      <c r="O37" s="74">
        <v>7041192</v>
      </c>
      <c r="P37" s="75">
        <v>812907</v>
      </c>
      <c r="Q37" s="72">
        <v>3394503</v>
      </c>
      <c r="R37" s="72">
        <v>1402633</v>
      </c>
      <c r="S37" s="73">
        <v>1215543</v>
      </c>
      <c r="T37" s="75">
        <v>0</v>
      </c>
      <c r="U37" s="72">
        <v>8056690</v>
      </c>
      <c r="V37" s="72">
        <v>16066755</v>
      </c>
      <c r="W37" s="72">
        <v>15484196</v>
      </c>
      <c r="X37" s="72">
        <v>16199087</v>
      </c>
      <c r="Y37" s="72">
        <v>12482792</v>
      </c>
      <c r="Z37" s="72">
        <v>491335</v>
      </c>
      <c r="AA37" s="72">
        <v>4714765</v>
      </c>
      <c r="AB37" s="73">
        <v>2161603</v>
      </c>
      <c r="AC37" s="74">
        <v>421771</v>
      </c>
      <c r="AD37" s="74">
        <v>747767</v>
      </c>
      <c r="AE37" s="74">
        <v>3385837</v>
      </c>
      <c r="AF37" s="76">
        <v>1826803</v>
      </c>
      <c r="AG37" s="72">
        <v>24476</v>
      </c>
      <c r="AH37" s="72">
        <v>15134059</v>
      </c>
      <c r="AI37" s="77">
        <f t="shared" si="4"/>
        <v>188508647</v>
      </c>
      <c r="AJ37" s="74">
        <v>1742478</v>
      </c>
      <c r="AK37" s="74">
        <v>4059372</v>
      </c>
      <c r="AL37" s="74">
        <v>5611687</v>
      </c>
      <c r="AM37" s="74">
        <v>2049592</v>
      </c>
      <c r="AN37" s="142">
        <v>4257409</v>
      </c>
      <c r="AO37" s="74">
        <v>1933836</v>
      </c>
      <c r="AP37" s="142">
        <v>1342915</v>
      </c>
      <c r="AQ37" s="78">
        <f t="shared" si="5"/>
        <v>20997289</v>
      </c>
      <c r="AR37" s="78">
        <v>33497523</v>
      </c>
      <c r="AS37" s="71">
        <f t="shared" si="0"/>
        <v>243003459</v>
      </c>
      <c r="AT37" s="15"/>
      <c r="AU37" s="72">
        <v>17364140</v>
      </c>
      <c r="AV37" s="72">
        <v>4869058</v>
      </c>
      <c r="AW37" s="71">
        <f t="shared" si="1"/>
        <v>22233198</v>
      </c>
      <c r="AX37" s="71">
        <f t="shared" si="2"/>
        <v>265236657</v>
      </c>
      <c r="AZ37" s="118">
        <v>0</v>
      </c>
      <c r="BA37" s="119">
        <f t="shared" si="3"/>
        <v>265236657</v>
      </c>
      <c r="BB37" s="129"/>
      <c r="BC37" s="129"/>
      <c r="BD37" s="129"/>
      <c r="BE37" s="129"/>
      <c r="BF37" s="129"/>
      <c r="BG37" s="129"/>
      <c r="BH37" s="16"/>
    </row>
    <row r="38" spans="1:60" ht="22.5" customHeight="1" x14ac:dyDescent="0.2">
      <c r="A38" s="136" t="s">
        <v>49</v>
      </c>
      <c r="B38" s="71">
        <v>31577967</v>
      </c>
      <c r="C38" s="72">
        <v>4768038</v>
      </c>
      <c r="D38" s="72">
        <v>8587272</v>
      </c>
      <c r="E38" s="72">
        <v>1571346</v>
      </c>
      <c r="F38" s="72">
        <v>1248990</v>
      </c>
      <c r="G38" s="72">
        <v>874583</v>
      </c>
      <c r="H38" s="72">
        <v>162812</v>
      </c>
      <c r="I38" s="72">
        <v>103985</v>
      </c>
      <c r="J38" s="72">
        <v>2219267</v>
      </c>
      <c r="K38" s="72">
        <v>31074484</v>
      </c>
      <c r="L38" s="72">
        <v>16975597</v>
      </c>
      <c r="M38" s="72">
        <v>22390610</v>
      </c>
      <c r="N38" s="73">
        <v>3190252</v>
      </c>
      <c r="O38" s="74">
        <v>8797056</v>
      </c>
      <c r="P38" s="75">
        <v>1070658</v>
      </c>
      <c r="Q38" s="72">
        <v>3988972</v>
      </c>
      <c r="R38" s="72">
        <v>2405065</v>
      </c>
      <c r="S38" s="73">
        <v>6309520</v>
      </c>
      <c r="T38" s="75">
        <v>410087</v>
      </c>
      <c r="U38" s="72">
        <v>14528762</v>
      </c>
      <c r="V38" s="72">
        <v>24134160</v>
      </c>
      <c r="W38" s="72">
        <v>26929453</v>
      </c>
      <c r="X38" s="72">
        <v>35276117</v>
      </c>
      <c r="Y38" s="72">
        <v>30172336</v>
      </c>
      <c r="Z38" s="72">
        <v>851188</v>
      </c>
      <c r="AA38" s="72">
        <v>5782711</v>
      </c>
      <c r="AB38" s="73">
        <v>2085739</v>
      </c>
      <c r="AC38" s="74">
        <v>479632</v>
      </c>
      <c r="AD38" s="74">
        <v>501417</v>
      </c>
      <c r="AE38" s="74">
        <v>3825208</v>
      </c>
      <c r="AF38" s="76">
        <v>4646873</v>
      </c>
      <c r="AG38" s="72">
        <v>43044</v>
      </c>
      <c r="AH38" s="72">
        <v>8194851</v>
      </c>
      <c r="AI38" s="77">
        <f t="shared" si="4"/>
        <v>305178052</v>
      </c>
      <c r="AJ38" s="74">
        <v>1731220</v>
      </c>
      <c r="AK38" s="74">
        <v>2959928</v>
      </c>
      <c r="AL38" s="74">
        <v>3907071</v>
      </c>
      <c r="AM38" s="74">
        <v>1065453</v>
      </c>
      <c r="AN38" s="142">
        <v>4338597</v>
      </c>
      <c r="AO38" s="74">
        <v>2843073</v>
      </c>
      <c r="AP38" s="142">
        <v>2123403</v>
      </c>
      <c r="AQ38" s="78">
        <f t="shared" si="5"/>
        <v>18968745</v>
      </c>
      <c r="AR38" s="78">
        <v>44862145</v>
      </c>
      <c r="AS38" s="71">
        <f t="shared" si="0"/>
        <v>369008942</v>
      </c>
      <c r="AT38" s="15"/>
      <c r="AU38" s="72">
        <v>18545138</v>
      </c>
      <c r="AV38" s="72">
        <v>5600897</v>
      </c>
      <c r="AW38" s="71">
        <f t="shared" si="1"/>
        <v>24146035</v>
      </c>
      <c r="AX38" s="71">
        <f t="shared" si="2"/>
        <v>393154977</v>
      </c>
      <c r="AZ38" s="118">
        <v>0</v>
      </c>
      <c r="BA38" s="119">
        <f t="shared" si="3"/>
        <v>393154977</v>
      </c>
      <c r="BB38" s="129"/>
      <c r="BC38" s="129"/>
      <c r="BD38" s="129"/>
      <c r="BE38" s="129"/>
      <c r="BF38" s="129"/>
      <c r="BG38" s="129"/>
      <c r="BH38" s="16"/>
    </row>
    <row r="39" spans="1:60" ht="22.5" customHeight="1" x14ac:dyDescent="0.2">
      <c r="A39" s="136" t="s">
        <v>50</v>
      </c>
      <c r="B39" s="71">
        <v>46153118</v>
      </c>
      <c r="C39" s="72">
        <v>5737902</v>
      </c>
      <c r="D39" s="72">
        <v>11185308</v>
      </c>
      <c r="E39" s="72">
        <v>3105648</v>
      </c>
      <c r="F39" s="72">
        <v>1778970</v>
      </c>
      <c r="G39" s="72">
        <v>1409855</v>
      </c>
      <c r="H39" s="72">
        <v>167087</v>
      </c>
      <c r="I39" s="72">
        <v>217637</v>
      </c>
      <c r="J39" s="72">
        <v>2636479</v>
      </c>
      <c r="K39" s="72">
        <v>40405092</v>
      </c>
      <c r="L39" s="72">
        <v>21195980</v>
      </c>
      <c r="M39" s="72">
        <v>26237022</v>
      </c>
      <c r="N39" s="73">
        <v>3559192</v>
      </c>
      <c r="O39" s="74">
        <v>9784360</v>
      </c>
      <c r="P39" s="75">
        <v>1337221</v>
      </c>
      <c r="Q39" s="72">
        <v>5318089</v>
      </c>
      <c r="R39" s="72">
        <v>2871323</v>
      </c>
      <c r="S39" s="73">
        <v>11210750</v>
      </c>
      <c r="T39" s="75">
        <v>0</v>
      </c>
      <c r="U39" s="72">
        <v>20672890</v>
      </c>
      <c r="V39" s="72">
        <v>32546535</v>
      </c>
      <c r="W39" s="72">
        <v>38445059</v>
      </c>
      <c r="X39" s="72">
        <v>46945442</v>
      </c>
      <c r="Y39" s="72">
        <v>43392125</v>
      </c>
      <c r="Z39" s="72">
        <v>1133426</v>
      </c>
      <c r="AA39" s="72">
        <v>5317224</v>
      </c>
      <c r="AB39" s="73">
        <v>2517311</v>
      </c>
      <c r="AC39" s="74">
        <v>405046</v>
      </c>
      <c r="AD39" s="74">
        <v>797416</v>
      </c>
      <c r="AE39" s="74">
        <v>4968098</v>
      </c>
      <c r="AF39" s="76">
        <v>7058720</v>
      </c>
      <c r="AG39" s="72">
        <v>55704</v>
      </c>
      <c r="AH39" s="72">
        <v>10482084</v>
      </c>
      <c r="AI39" s="77">
        <f t="shared" si="4"/>
        <v>409048113</v>
      </c>
      <c r="AJ39" s="74">
        <v>1718177</v>
      </c>
      <c r="AK39" s="74">
        <v>3660051</v>
      </c>
      <c r="AL39" s="74">
        <v>3696026</v>
      </c>
      <c r="AM39" s="74">
        <v>1381597</v>
      </c>
      <c r="AN39" s="142">
        <v>5564995</v>
      </c>
      <c r="AO39" s="74">
        <v>3599744</v>
      </c>
      <c r="AP39" s="142">
        <v>3077590</v>
      </c>
      <c r="AQ39" s="78">
        <f t="shared" si="5"/>
        <v>22698180</v>
      </c>
      <c r="AR39" s="78">
        <v>67324904</v>
      </c>
      <c r="AS39" s="71">
        <f t="shared" si="0"/>
        <v>499071197</v>
      </c>
      <c r="AT39" s="15"/>
      <c r="AU39" s="72">
        <v>22965029</v>
      </c>
      <c r="AV39" s="72">
        <v>6296601</v>
      </c>
      <c r="AW39" s="71">
        <f t="shared" si="1"/>
        <v>29261630</v>
      </c>
      <c r="AX39" s="71">
        <f t="shared" si="2"/>
        <v>528332827</v>
      </c>
      <c r="AZ39" s="118">
        <v>0</v>
      </c>
      <c r="BA39" s="119">
        <f t="shared" si="3"/>
        <v>528332827</v>
      </c>
      <c r="BB39" s="129"/>
      <c r="BC39" s="129"/>
      <c r="BD39" s="129"/>
      <c r="BE39" s="129"/>
      <c r="BF39" s="129"/>
      <c r="BG39" s="129"/>
      <c r="BH39" s="16"/>
    </row>
    <row r="40" spans="1:60" ht="22.5" customHeight="1" x14ac:dyDescent="0.2">
      <c r="A40" s="136" t="s">
        <v>51</v>
      </c>
      <c r="B40" s="71">
        <v>28371617</v>
      </c>
      <c r="C40" s="72">
        <v>4544340</v>
      </c>
      <c r="D40" s="72">
        <v>8773788</v>
      </c>
      <c r="E40" s="72">
        <v>2010204</v>
      </c>
      <c r="F40" s="72">
        <v>1400670</v>
      </c>
      <c r="G40" s="72">
        <v>1932029</v>
      </c>
      <c r="H40" s="72">
        <v>209028</v>
      </c>
      <c r="I40" s="72">
        <v>704091</v>
      </c>
      <c r="J40" s="72">
        <v>1902651</v>
      </c>
      <c r="K40" s="72">
        <v>30985500</v>
      </c>
      <c r="L40" s="72">
        <v>17847266</v>
      </c>
      <c r="M40" s="72">
        <v>16747334</v>
      </c>
      <c r="N40" s="73">
        <v>1761344</v>
      </c>
      <c r="O40" s="74">
        <v>8891648</v>
      </c>
      <c r="P40" s="75">
        <v>1213853</v>
      </c>
      <c r="Q40" s="72">
        <v>3366957</v>
      </c>
      <c r="R40" s="72">
        <v>898466</v>
      </c>
      <c r="S40" s="73">
        <v>3767612</v>
      </c>
      <c r="T40" s="75">
        <v>611248</v>
      </c>
      <c r="U40" s="72">
        <v>10678390</v>
      </c>
      <c r="V40" s="72">
        <v>21741360</v>
      </c>
      <c r="W40" s="72">
        <v>21443467</v>
      </c>
      <c r="X40" s="72">
        <v>26189475</v>
      </c>
      <c r="Y40" s="72">
        <v>24856302</v>
      </c>
      <c r="Z40" s="72">
        <v>711486</v>
      </c>
      <c r="AA40" s="72">
        <v>4754211</v>
      </c>
      <c r="AB40" s="73">
        <v>2047052</v>
      </c>
      <c r="AC40" s="74">
        <v>240297</v>
      </c>
      <c r="AD40" s="74">
        <v>1022542</v>
      </c>
      <c r="AE40" s="74">
        <v>3519858</v>
      </c>
      <c r="AF40" s="76">
        <v>3559189</v>
      </c>
      <c r="AG40" s="72">
        <v>38824</v>
      </c>
      <c r="AH40" s="72">
        <v>9449438</v>
      </c>
      <c r="AI40" s="77">
        <f t="shared" si="4"/>
        <v>266191537</v>
      </c>
      <c r="AJ40" s="74">
        <v>1351454</v>
      </c>
      <c r="AK40" s="74">
        <v>3873987</v>
      </c>
      <c r="AL40" s="74">
        <v>4564074</v>
      </c>
      <c r="AM40" s="74">
        <v>1298737</v>
      </c>
      <c r="AN40" s="142">
        <v>4142775</v>
      </c>
      <c r="AO40" s="74">
        <v>2625765</v>
      </c>
      <c r="AP40" s="142">
        <v>1761435</v>
      </c>
      <c r="AQ40" s="78">
        <f t="shared" si="5"/>
        <v>19618227</v>
      </c>
      <c r="AR40" s="78">
        <v>40327135</v>
      </c>
      <c r="AS40" s="71">
        <f t="shared" si="0"/>
        <v>326136899</v>
      </c>
      <c r="AT40" s="15"/>
      <c r="AU40" s="72">
        <v>17563441</v>
      </c>
      <c r="AV40" s="72">
        <v>4629726</v>
      </c>
      <c r="AW40" s="71">
        <f t="shared" si="1"/>
        <v>22193167</v>
      </c>
      <c r="AX40" s="71">
        <f t="shared" si="2"/>
        <v>348330066</v>
      </c>
      <c r="AZ40" s="118">
        <v>0</v>
      </c>
      <c r="BA40" s="122">
        <f t="shared" si="3"/>
        <v>348330066</v>
      </c>
      <c r="BB40" s="129"/>
      <c r="BC40" s="129"/>
      <c r="BD40" s="129"/>
      <c r="BE40" s="129"/>
      <c r="BF40" s="129"/>
      <c r="BG40" s="129"/>
      <c r="BH40" s="16"/>
    </row>
    <row r="41" spans="1:60" ht="22.5" customHeight="1" x14ac:dyDescent="0.2">
      <c r="A41" s="137" t="s">
        <v>52</v>
      </c>
      <c r="B41" s="63">
        <v>14648439</v>
      </c>
      <c r="C41" s="64">
        <v>2524434</v>
      </c>
      <c r="D41" s="64">
        <v>7711212</v>
      </c>
      <c r="E41" s="64">
        <v>1258173</v>
      </c>
      <c r="F41" s="64">
        <v>633900</v>
      </c>
      <c r="G41" s="64">
        <v>964408</v>
      </c>
      <c r="H41" s="64">
        <v>150081</v>
      </c>
      <c r="I41" s="64">
        <v>217597</v>
      </c>
      <c r="J41" s="64">
        <v>1529725</v>
      </c>
      <c r="K41" s="64">
        <v>19036220</v>
      </c>
      <c r="L41" s="64">
        <v>10616803</v>
      </c>
      <c r="M41" s="64">
        <v>10914545</v>
      </c>
      <c r="N41" s="65">
        <v>1328756</v>
      </c>
      <c r="O41" s="66">
        <v>4942432</v>
      </c>
      <c r="P41" s="67">
        <v>583795</v>
      </c>
      <c r="Q41" s="64">
        <v>2930274</v>
      </c>
      <c r="R41" s="64">
        <v>0</v>
      </c>
      <c r="S41" s="65">
        <v>513780</v>
      </c>
      <c r="T41" s="67">
        <v>1685671</v>
      </c>
      <c r="U41" s="64">
        <v>8008779</v>
      </c>
      <c r="V41" s="64">
        <v>17560830</v>
      </c>
      <c r="W41" s="64">
        <v>15796801</v>
      </c>
      <c r="X41" s="64">
        <v>15879700</v>
      </c>
      <c r="Y41" s="64">
        <v>12736807</v>
      </c>
      <c r="Z41" s="64">
        <v>511930</v>
      </c>
      <c r="AA41" s="64">
        <v>4506524</v>
      </c>
      <c r="AB41" s="65">
        <v>1662655</v>
      </c>
      <c r="AC41" s="66">
        <v>259749</v>
      </c>
      <c r="AD41" s="66">
        <v>620802</v>
      </c>
      <c r="AE41" s="66">
        <v>3408515</v>
      </c>
      <c r="AF41" s="68">
        <v>2014536</v>
      </c>
      <c r="AG41" s="64">
        <v>6752</v>
      </c>
      <c r="AH41" s="64">
        <v>8634708</v>
      </c>
      <c r="AI41" s="69">
        <f t="shared" si="4"/>
        <v>173799333</v>
      </c>
      <c r="AJ41" s="66">
        <v>1711687</v>
      </c>
      <c r="AK41" s="66">
        <v>3845898</v>
      </c>
      <c r="AL41" s="66">
        <v>4983954</v>
      </c>
      <c r="AM41" s="66">
        <v>1551686</v>
      </c>
      <c r="AN41" s="141">
        <v>4067940</v>
      </c>
      <c r="AO41" s="66">
        <v>1817318</v>
      </c>
      <c r="AP41" s="141">
        <v>1233544</v>
      </c>
      <c r="AQ41" s="145">
        <f t="shared" si="5"/>
        <v>19212027</v>
      </c>
      <c r="AR41" s="70">
        <v>30257130</v>
      </c>
      <c r="AS41" s="63">
        <f t="shared" si="0"/>
        <v>223268490</v>
      </c>
      <c r="AT41" s="15"/>
      <c r="AU41" s="64">
        <v>17393518</v>
      </c>
      <c r="AV41" s="64">
        <v>3100289</v>
      </c>
      <c r="AW41" s="63">
        <f t="shared" si="1"/>
        <v>20493807</v>
      </c>
      <c r="AX41" s="63">
        <f t="shared" si="2"/>
        <v>243762297</v>
      </c>
      <c r="AZ41" s="116">
        <v>0</v>
      </c>
      <c r="BA41" s="119">
        <f t="shared" si="3"/>
        <v>243762297</v>
      </c>
      <c r="BB41" s="129"/>
      <c r="BC41" s="129"/>
      <c r="BD41" s="129"/>
      <c r="BE41" s="129"/>
      <c r="BF41" s="129"/>
      <c r="BG41" s="129"/>
      <c r="BH41" s="16"/>
    </row>
    <row r="42" spans="1:60" ht="22.5" customHeight="1" x14ac:dyDescent="0.2">
      <c r="A42" s="136" t="s">
        <v>53</v>
      </c>
      <c r="B42" s="71">
        <v>17204358</v>
      </c>
      <c r="C42" s="72">
        <v>2831070</v>
      </c>
      <c r="D42" s="72">
        <v>4887096</v>
      </c>
      <c r="E42" s="72">
        <v>1026837</v>
      </c>
      <c r="F42" s="72">
        <v>796230</v>
      </c>
      <c r="G42" s="72">
        <v>843518</v>
      </c>
      <c r="H42" s="72">
        <v>0</v>
      </c>
      <c r="I42" s="72">
        <v>165305</v>
      </c>
      <c r="J42" s="72">
        <v>1647495</v>
      </c>
      <c r="K42" s="72">
        <v>22563800</v>
      </c>
      <c r="L42" s="72">
        <v>12134385</v>
      </c>
      <c r="M42" s="72">
        <v>12269212</v>
      </c>
      <c r="N42" s="73">
        <v>1470456</v>
      </c>
      <c r="O42" s="74">
        <v>5131616</v>
      </c>
      <c r="P42" s="75">
        <v>689539</v>
      </c>
      <c r="Q42" s="72">
        <v>3007637</v>
      </c>
      <c r="R42" s="72">
        <v>687356</v>
      </c>
      <c r="S42" s="73">
        <v>2424100</v>
      </c>
      <c r="T42" s="75">
        <v>789957</v>
      </c>
      <c r="U42" s="72">
        <v>7899150</v>
      </c>
      <c r="V42" s="72">
        <v>18601020</v>
      </c>
      <c r="W42" s="72">
        <v>16465786</v>
      </c>
      <c r="X42" s="72">
        <v>19077500</v>
      </c>
      <c r="Y42" s="72">
        <v>15875382</v>
      </c>
      <c r="Z42" s="72">
        <v>591872</v>
      </c>
      <c r="AA42" s="72">
        <v>4615545</v>
      </c>
      <c r="AB42" s="73">
        <v>752899</v>
      </c>
      <c r="AC42" s="74">
        <v>37898</v>
      </c>
      <c r="AD42" s="74">
        <v>590103</v>
      </c>
      <c r="AE42" s="74">
        <v>3472687</v>
      </c>
      <c r="AF42" s="76">
        <v>2513551</v>
      </c>
      <c r="AG42" s="72">
        <v>12660</v>
      </c>
      <c r="AH42" s="72">
        <v>7664193</v>
      </c>
      <c r="AI42" s="77">
        <f t="shared" si="4"/>
        <v>188740213</v>
      </c>
      <c r="AJ42" s="74">
        <v>1371250</v>
      </c>
      <c r="AK42" s="74">
        <v>2943287</v>
      </c>
      <c r="AL42" s="74">
        <v>3900515</v>
      </c>
      <c r="AM42" s="74">
        <v>1376638</v>
      </c>
      <c r="AN42" s="142">
        <v>3604380</v>
      </c>
      <c r="AO42" s="74">
        <v>1952676</v>
      </c>
      <c r="AP42" s="142">
        <v>1361874</v>
      </c>
      <c r="AQ42" s="87">
        <f t="shared" si="5"/>
        <v>16510620</v>
      </c>
      <c r="AR42" s="78">
        <v>27218073</v>
      </c>
      <c r="AS42" s="71">
        <f>SUM(AI42,AQ42:AR42)</f>
        <v>232468906</v>
      </c>
      <c r="AT42" s="15"/>
      <c r="AU42" s="72">
        <v>17490903</v>
      </c>
      <c r="AV42" s="72">
        <v>1732495</v>
      </c>
      <c r="AW42" s="71">
        <f t="shared" si="1"/>
        <v>19223398</v>
      </c>
      <c r="AX42" s="71">
        <f t="shared" si="2"/>
        <v>251692304</v>
      </c>
      <c r="AZ42" s="118">
        <v>0</v>
      </c>
      <c r="BA42" s="119">
        <f t="shared" si="3"/>
        <v>251692304</v>
      </c>
      <c r="BB42" s="129"/>
      <c r="BC42" s="129"/>
      <c r="BD42" s="129"/>
      <c r="BE42" s="129"/>
      <c r="BF42" s="129"/>
      <c r="BG42" s="129"/>
      <c r="BH42" s="16"/>
    </row>
    <row r="43" spans="1:60" ht="22.5" customHeight="1" x14ac:dyDescent="0.2">
      <c r="A43" s="136" t="s">
        <v>54</v>
      </c>
      <c r="B43" s="71">
        <v>22343679</v>
      </c>
      <c r="C43" s="72">
        <v>4187334</v>
      </c>
      <c r="D43" s="72">
        <v>8462928</v>
      </c>
      <c r="E43" s="72">
        <v>2294460</v>
      </c>
      <c r="F43" s="72">
        <v>1125540</v>
      </c>
      <c r="G43" s="72">
        <v>999404</v>
      </c>
      <c r="H43" s="72">
        <v>25266</v>
      </c>
      <c r="I43" s="72">
        <v>626920</v>
      </c>
      <c r="J43" s="72">
        <v>1876920</v>
      </c>
      <c r="K43" s="72">
        <v>30801176</v>
      </c>
      <c r="L43" s="72">
        <v>17853537</v>
      </c>
      <c r="M43" s="72">
        <v>17779127</v>
      </c>
      <c r="N43" s="73">
        <v>2502604</v>
      </c>
      <c r="O43" s="74">
        <v>6172128</v>
      </c>
      <c r="P43" s="75">
        <v>760035</v>
      </c>
      <c r="Q43" s="72">
        <v>3441540</v>
      </c>
      <c r="R43" s="72">
        <v>739793</v>
      </c>
      <c r="S43" s="73">
        <v>3614875</v>
      </c>
      <c r="T43" s="75">
        <v>1086971</v>
      </c>
      <c r="U43" s="72">
        <v>12439333</v>
      </c>
      <c r="V43" s="72">
        <v>23506545</v>
      </c>
      <c r="W43" s="72">
        <v>20759238</v>
      </c>
      <c r="X43" s="72">
        <v>27633495</v>
      </c>
      <c r="Y43" s="72">
        <v>23543706</v>
      </c>
      <c r="Z43" s="72">
        <v>709497</v>
      </c>
      <c r="AA43" s="72">
        <v>4902678</v>
      </c>
      <c r="AB43" s="73">
        <v>1864443</v>
      </c>
      <c r="AC43" s="74">
        <v>107353</v>
      </c>
      <c r="AD43" s="74">
        <v>1202188</v>
      </c>
      <c r="AE43" s="74">
        <v>3517826</v>
      </c>
      <c r="AF43" s="76">
        <v>3571018</v>
      </c>
      <c r="AG43" s="72">
        <v>44732</v>
      </c>
      <c r="AH43" s="72">
        <v>9069244</v>
      </c>
      <c r="AI43" s="77">
        <f t="shared" si="4"/>
        <v>259565533</v>
      </c>
      <c r="AJ43" s="74">
        <v>1586392</v>
      </c>
      <c r="AK43" s="74">
        <v>3576305</v>
      </c>
      <c r="AL43" s="74">
        <v>4297453</v>
      </c>
      <c r="AM43" s="74">
        <v>1322988</v>
      </c>
      <c r="AN43" s="142">
        <v>4165385</v>
      </c>
      <c r="AO43" s="74">
        <v>2464971</v>
      </c>
      <c r="AP43" s="142">
        <v>1640991</v>
      </c>
      <c r="AQ43" s="87">
        <f t="shared" si="5"/>
        <v>19054485</v>
      </c>
      <c r="AR43" s="78">
        <v>38417162</v>
      </c>
      <c r="AS43" s="71">
        <f>SUM(AI43,AQ43:AR43)</f>
        <v>317037180</v>
      </c>
      <c r="AT43" s="15"/>
      <c r="AU43" s="72">
        <v>17565878</v>
      </c>
      <c r="AV43" s="72">
        <v>4360425</v>
      </c>
      <c r="AW43" s="71">
        <f t="shared" si="1"/>
        <v>21926303</v>
      </c>
      <c r="AX43" s="71">
        <f t="shared" si="2"/>
        <v>338963483</v>
      </c>
      <c r="AZ43" s="118">
        <v>0</v>
      </c>
      <c r="BA43" s="119">
        <f t="shared" si="3"/>
        <v>338963483</v>
      </c>
      <c r="BB43" s="129"/>
      <c r="BC43" s="129"/>
      <c r="BD43" s="129"/>
      <c r="BE43" s="129"/>
      <c r="BF43" s="129"/>
      <c r="BG43" s="129"/>
      <c r="BH43" s="16"/>
    </row>
    <row r="44" spans="1:60" ht="22.5" customHeight="1" x14ac:dyDescent="0.2">
      <c r="A44" s="136" t="s">
        <v>55</v>
      </c>
      <c r="B44" s="71">
        <v>15152294</v>
      </c>
      <c r="C44" s="72">
        <v>3111072</v>
      </c>
      <c r="D44" s="72">
        <v>8225544</v>
      </c>
      <c r="E44" s="72">
        <v>2127006</v>
      </c>
      <c r="F44" s="72">
        <v>932250</v>
      </c>
      <c r="G44" s="72">
        <v>773328</v>
      </c>
      <c r="H44" s="72">
        <v>293529</v>
      </c>
      <c r="I44" s="72">
        <v>507315</v>
      </c>
      <c r="J44" s="72">
        <v>1635164</v>
      </c>
      <c r="K44" s="72">
        <v>18031972</v>
      </c>
      <c r="L44" s="72">
        <v>10196646</v>
      </c>
      <c r="M44" s="72">
        <v>11300590</v>
      </c>
      <c r="N44" s="73">
        <v>1057472</v>
      </c>
      <c r="O44" s="74">
        <v>5303064</v>
      </c>
      <c r="P44" s="75">
        <v>438397</v>
      </c>
      <c r="Q44" s="72">
        <v>3723845</v>
      </c>
      <c r="R44" s="72">
        <v>4279404</v>
      </c>
      <c r="S44" s="73">
        <v>2607003</v>
      </c>
      <c r="T44" s="75">
        <v>1250964</v>
      </c>
      <c r="U44" s="72">
        <v>7279292</v>
      </c>
      <c r="V44" s="72">
        <v>17509470</v>
      </c>
      <c r="W44" s="72">
        <v>13812197</v>
      </c>
      <c r="X44" s="72">
        <v>15257363</v>
      </c>
      <c r="Y44" s="72">
        <v>13423708</v>
      </c>
      <c r="Z44" s="72">
        <v>499922</v>
      </c>
      <c r="AA44" s="72">
        <v>4433924</v>
      </c>
      <c r="AB44" s="73">
        <v>2249159</v>
      </c>
      <c r="AC44" s="74">
        <v>381145</v>
      </c>
      <c r="AD44" s="74">
        <v>668935</v>
      </c>
      <c r="AE44" s="74">
        <v>3395376</v>
      </c>
      <c r="AF44" s="76">
        <v>2049704</v>
      </c>
      <c r="AG44" s="72">
        <v>20256</v>
      </c>
      <c r="AH44" s="72">
        <v>12629531</v>
      </c>
      <c r="AI44" s="77">
        <f>SUM(B44:AH44)</f>
        <v>184556841</v>
      </c>
      <c r="AJ44" s="74">
        <v>1873623</v>
      </c>
      <c r="AK44" s="74">
        <v>4205106</v>
      </c>
      <c r="AL44" s="74">
        <v>5273896</v>
      </c>
      <c r="AM44" s="74">
        <v>1656650</v>
      </c>
      <c r="AN44" s="142">
        <v>4400291</v>
      </c>
      <c r="AO44" s="74">
        <v>1849725</v>
      </c>
      <c r="AP44" s="142">
        <v>1303650</v>
      </c>
      <c r="AQ44" s="144">
        <f t="shared" si="5"/>
        <v>20562941</v>
      </c>
      <c r="AR44" s="78">
        <v>32804086</v>
      </c>
      <c r="AS44" s="71">
        <f t="shared" si="0"/>
        <v>237923868</v>
      </c>
      <c r="AT44" s="15"/>
      <c r="AU44" s="72">
        <v>17375661</v>
      </c>
      <c r="AV44" s="72">
        <v>4883155</v>
      </c>
      <c r="AW44" s="71">
        <f t="shared" si="1"/>
        <v>22258816</v>
      </c>
      <c r="AX44" s="71">
        <f t="shared" si="2"/>
        <v>260182684</v>
      </c>
      <c r="AZ44" s="118">
        <v>0</v>
      </c>
      <c r="BA44" s="119">
        <f t="shared" si="3"/>
        <v>260182684</v>
      </c>
      <c r="BB44" s="129"/>
      <c r="BC44" s="129"/>
      <c r="BD44" s="129"/>
      <c r="BE44" s="129"/>
      <c r="BF44" s="129"/>
      <c r="BG44" s="129"/>
      <c r="BH44" s="16"/>
    </row>
    <row r="45" spans="1:60" ht="22.5" customHeight="1" x14ac:dyDescent="0.2">
      <c r="A45" s="137" t="s">
        <v>56</v>
      </c>
      <c r="B45" s="63">
        <v>97298981</v>
      </c>
      <c r="C45" s="64">
        <v>6307290</v>
      </c>
      <c r="D45" s="64">
        <v>10550400</v>
      </c>
      <c r="E45" s="64">
        <v>2817234</v>
      </c>
      <c r="F45" s="64">
        <v>347490</v>
      </c>
      <c r="G45" s="64">
        <v>758550</v>
      </c>
      <c r="H45" s="64">
        <v>112610</v>
      </c>
      <c r="I45" s="64">
        <v>76209</v>
      </c>
      <c r="J45" s="64">
        <v>3325461</v>
      </c>
      <c r="K45" s="64">
        <v>70017696</v>
      </c>
      <c r="L45" s="64">
        <v>38184119</v>
      </c>
      <c r="M45" s="64">
        <v>40611934</v>
      </c>
      <c r="N45" s="65">
        <v>5254704</v>
      </c>
      <c r="O45" s="66">
        <v>14265656</v>
      </c>
      <c r="P45" s="67">
        <v>2075226</v>
      </c>
      <c r="Q45" s="64">
        <v>9489876</v>
      </c>
      <c r="R45" s="64">
        <v>3299672</v>
      </c>
      <c r="S45" s="65">
        <v>22235421</v>
      </c>
      <c r="T45" s="67">
        <v>10685810</v>
      </c>
      <c r="U45" s="64">
        <v>42330083</v>
      </c>
      <c r="V45" s="64">
        <v>62315820</v>
      </c>
      <c r="W45" s="64">
        <v>81593819</v>
      </c>
      <c r="X45" s="64">
        <v>78782855</v>
      </c>
      <c r="Y45" s="64">
        <v>73003608</v>
      </c>
      <c r="Z45" s="64">
        <v>1906864</v>
      </c>
      <c r="AA45" s="64">
        <v>5710595</v>
      </c>
      <c r="AB45" s="65">
        <v>1588895</v>
      </c>
      <c r="AC45" s="66">
        <v>97604</v>
      </c>
      <c r="AD45" s="66">
        <v>855403</v>
      </c>
      <c r="AE45" s="66">
        <v>7281323</v>
      </c>
      <c r="AF45" s="68">
        <v>12945081</v>
      </c>
      <c r="AG45" s="64">
        <v>70896</v>
      </c>
      <c r="AH45" s="64">
        <v>14943473</v>
      </c>
      <c r="AI45" s="69">
        <f t="shared" si="4"/>
        <v>721140658</v>
      </c>
      <c r="AJ45" s="66">
        <v>3371011</v>
      </c>
      <c r="AK45" s="66">
        <v>5779170</v>
      </c>
      <c r="AL45" s="66">
        <v>4135644</v>
      </c>
      <c r="AM45" s="66">
        <v>2010744</v>
      </c>
      <c r="AN45" s="141">
        <v>9307472</v>
      </c>
      <c r="AO45" s="66">
        <v>5844696</v>
      </c>
      <c r="AP45" s="141">
        <v>4978583</v>
      </c>
      <c r="AQ45" s="78">
        <f t="shared" si="5"/>
        <v>35427320</v>
      </c>
      <c r="AR45" s="70">
        <v>111474229</v>
      </c>
      <c r="AS45" s="63">
        <f t="shared" si="0"/>
        <v>868042207</v>
      </c>
      <c r="AT45" s="15"/>
      <c r="AU45" s="64">
        <v>32004558</v>
      </c>
      <c r="AV45" s="64">
        <v>4761895</v>
      </c>
      <c r="AW45" s="63">
        <f t="shared" si="1"/>
        <v>36766453</v>
      </c>
      <c r="AX45" s="63">
        <f>SUM(AS45,AW45)</f>
        <v>904808660</v>
      </c>
      <c r="AZ45" s="116">
        <v>0</v>
      </c>
      <c r="BA45" s="120">
        <f t="shared" si="3"/>
        <v>904808660</v>
      </c>
      <c r="BB45" s="129"/>
      <c r="BC45" s="129"/>
      <c r="BD45" s="129"/>
      <c r="BE45" s="129"/>
      <c r="BF45" s="129"/>
      <c r="BG45" s="129"/>
      <c r="BH45" s="16"/>
    </row>
    <row r="46" spans="1:60" ht="22.5" customHeight="1" x14ac:dyDescent="0.2">
      <c r="A46" s="136" t="s">
        <v>57</v>
      </c>
      <c r="B46" s="71">
        <v>16031750</v>
      </c>
      <c r="C46" s="72">
        <v>2876334</v>
      </c>
      <c r="D46" s="72">
        <v>5049120</v>
      </c>
      <c r="E46" s="72">
        <v>1463994</v>
      </c>
      <c r="F46" s="72">
        <v>399240</v>
      </c>
      <c r="G46" s="72">
        <v>366579</v>
      </c>
      <c r="H46" s="72">
        <v>69226</v>
      </c>
      <c r="I46" s="72">
        <v>148002</v>
      </c>
      <c r="J46" s="72">
        <v>1567000</v>
      </c>
      <c r="K46" s="72">
        <v>24241784</v>
      </c>
      <c r="L46" s="72">
        <v>14241441</v>
      </c>
      <c r="M46" s="72">
        <v>12634200</v>
      </c>
      <c r="N46" s="73">
        <v>1545856</v>
      </c>
      <c r="O46" s="74">
        <v>5935648</v>
      </c>
      <c r="P46" s="75">
        <v>709366</v>
      </c>
      <c r="Q46" s="72">
        <v>2888213</v>
      </c>
      <c r="R46" s="72">
        <v>0</v>
      </c>
      <c r="S46" s="73">
        <v>2238975</v>
      </c>
      <c r="T46" s="75">
        <v>924039</v>
      </c>
      <c r="U46" s="72">
        <v>8918400</v>
      </c>
      <c r="V46" s="72">
        <v>17429775</v>
      </c>
      <c r="W46" s="72">
        <v>20667568</v>
      </c>
      <c r="X46" s="72">
        <v>15064885</v>
      </c>
      <c r="Y46" s="72">
        <v>12776197</v>
      </c>
      <c r="Z46" s="72">
        <v>549739</v>
      </c>
      <c r="AA46" s="72">
        <v>5435804</v>
      </c>
      <c r="AB46" s="73">
        <v>863274</v>
      </c>
      <c r="AC46" s="74">
        <v>43478</v>
      </c>
      <c r="AD46" s="74">
        <v>649227</v>
      </c>
      <c r="AE46" s="74">
        <v>3449968</v>
      </c>
      <c r="AF46" s="76">
        <v>2038305</v>
      </c>
      <c r="AG46" s="72">
        <v>17724</v>
      </c>
      <c r="AH46" s="72">
        <v>11596520</v>
      </c>
      <c r="AI46" s="77">
        <f t="shared" si="4"/>
        <v>192831631</v>
      </c>
      <c r="AJ46" s="74">
        <v>1497800</v>
      </c>
      <c r="AK46" s="74">
        <v>3501048</v>
      </c>
      <c r="AL46" s="74">
        <v>4354522</v>
      </c>
      <c r="AM46" s="74">
        <v>1361632</v>
      </c>
      <c r="AN46" s="142">
        <v>3936769</v>
      </c>
      <c r="AO46" s="74">
        <v>1997477</v>
      </c>
      <c r="AP46" s="142">
        <v>1241459</v>
      </c>
      <c r="AQ46" s="78">
        <f t="shared" si="5"/>
        <v>17890707</v>
      </c>
      <c r="AR46" s="78">
        <v>27201472</v>
      </c>
      <c r="AS46" s="71">
        <f t="shared" si="0"/>
        <v>237923810</v>
      </c>
      <c r="AT46" s="15"/>
      <c r="AU46" s="72">
        <v>17443574</v>
      </c>
      <c r="AV46" s="72">
        <v>2308511</v>
      </c>
      <c r="AW46" s="71">
        <f>SUM(AU46:AV46)</f>
        <v>19752085</v>
      </c>
      <c r="AX46" s="71">
        <f t="shared" si="2"/>
        <v>257675895</v>
      </c>
      <c r="AZ46" s="118">
        <v>0</v>
      </c>
      <c r="BA46" s="119">
        <f t="shared" si="3"/>
        <v>257675895</v>
      </c>
      <c r="BB46" s="129"/>
      <c r="BC46" s="129"/>
      <c r="BD46" s="129"/>
      <c r="BE46" s="129"/>
      <c r="BF46" s="129"/>
      <c r="BG46" s="129"/>
      <c r="BH46" s="16"/>
    </row>
    <row r="47" spans="1:60" ht="22.5" customHeight="1" x14ac:dyDescent="0.2">
      <c r="A47" s="136" t="s">
        <v>58</v>
      </c>
      <c r="B47" s="71">
        <v>27757830</v>
      </c>
      <c r="C47" s="72">
        <v>3209466</v>
      </c>
      <c r="D47" s="72">
        <v>6788052</v>
      </c>
      <c r="E47" s="72">
        <v>1663956</v>
      </c>
      <c r="F47" s="72">
        <v>2242620</v>
      </c>
      <c r="G47" s="72">
        <v>1637121</v>
      </c>
      <c r="H47" s="72">
        <v>861616</v>
      </c>
      <c r="I47" s="72">
        <v>1537790</v>
      </c>
      <c r="J47" s="72">
        <v>1872336</v>
      </c>
      <c r="K47" s="72">
        <v>35720720</v>
      </c>
      <c r="L47" s="72">
        <v>20249059</v>
      </c>
      <c r="M47" s="72">
        <v>18312571</v>
      </c>
      <c r="N47" s="73">
        <v>1954732</v>
      </c>
      <c r="O47" s="74">
        <v>8134912</v>
      </c>
      <c r="P47" s="75">
        <v>1028801</v>
      </c>
      <c r="Q47" s="72">
        <v>3524568</v>
      </c>
      <c r="R47" s="72">
        <v>1988520</v>
      </c>
      <c r="S47" s="73">
        <v>4472868</v>
      </c>
      <c r="T47" s="75">
        <v>1125859</v>
      </c>
      <c r="U47" s="72">
        <v>13285795</v>
      </c>
      <c r="V47" s="72">
        <v>22972110</v>
      </c>
      <c r="W47" s="72">
        <v>26830264</v>
      </c>
      <c r="X47" s="72">
        <v>25615389</v>
      </c>
      <c r="Y47" s="72">
        <v>22628848</v>
      </c>
      <c r="Z47" s="72">
        <v>702344</v>
      </c>
      <c r="AA47" s="72">
        <v>4702302</v>
      </c>
      <c r="AB47" s="73">
        <v>1498830</v>
      </c>
      <c r="AC47" s="74">
        <v>323129</v>
      </c>
      <c r="AD47" s="74">
        <v>1986339</v>
      </c>
      <c r="AE47" s="74">
        <v>3516617</v>
      </c>
      <c r="AF47" s="76">
        <v>3343858</v>
      </c>
      <c r="AG47" s="72">
        <v>32916</v>
      </c>
      <c r="AH47" s="72">
        <v>21127648</v>
      </c>
      <c r="AI47" s="77">
        <f t="shared" si="4"/>
        <v>292649786</v>
      </c>
      <c r="AJ47" s="74">
        <v>1563364</v>
      </c>
      <c r="AK47" s="74">
        <v>4200858</v>
      </c>
      <c r="AL47" s="74">
        <v>4810954</v>
      </c>
      <c r="AM47" s="74">
        <v>1495149</v>
      </c>
      <c r="AN47" s="142">
        <v>4517849</v>
      </c>
      <c r="AO47" s="74">
        <v>2679489</v>
      </c>
      <c r="AP47" s="142">
        <v>1637835</v>
      </c>
      <c r="AQ47" s="78">
        <f t="shared" si="5"/>
        <v>20905498</v>
      </c>
      <c r="AR47" s="78">
        <v>39246104</v>
      </c>
      <c r="AS47" s="71">
        <f t="shared" si="0"/>
        <v>352801388</v>
      </c>
      <c r="AT47" s="15"/>
      <c r="AU47" s="72">
        <v>17555259</v>
      </c>
      <c r="AV47" s="72">
        <v>3376613</v>
      </c>
      <c r="AW47" s="71">
        <f t="shared" si="1"/>
        <v>20931872</v>
      </c>
      <c r="AX47" s="71">
        <f t="shared" si="2"/>
        <v>373733260</v>
      </c>
      <c r="AZ47" s="118">
        <v>0</v>
      </c>
      <c r="BA47" s="119">
        <f t="shared" si="3"/>
        <v>373733260</v>
      </c>
      <c r="BB47" s="129"/>
      <c r="BC47" s="129"/>
      <c r="BD47" s="129"/>
      <c r="BE47" s="129"/>
      <c r="BF47" s="129"/>
      <c r="BG47" s="129"/>
      <c r="BH47" s="16"/>
    </row>
    <row r="48" spans="1:60" ht="22.5" customHeight="1" x14ac:dyDescent="0.2">
      <c r="A48" s="136" t="s">
        <v>59</v>
      </c>
      <c r="B48" s="71">
        <v>27913567</v>
      </c>
      <c r="C48" s="72">
        <v>4652946</v>
      </c>
      <c r="D48" s="72">
        <v>8553360</v>
      </c>
      <c r="E48" s="72">
        <v>2731806</v>
      </c>
      <c r="F48" s="72">
        <v>651540</v>
      </c>
      <c r="G48" s="72">
        <v>733106</v>
      </c>
      <c r="H48" s="72">
        <v>256233</v>
      </c>
      <c r="I48" s="72">
        <v>324998</v>
      </c>
      <c r="J48" s="72">
        <v>2134773</v>
      </c>
      <c r="K48" s="72">
        <v>29561756</v>
      </c>
      <c r="L48" s="72">
        <v>17527445</v>
      </c>
      <c r="M48" s="72">
        <v>21267570</v>
      </c>
      <c r="N48" s="73">
        <v>2589496</v>
      </c>
      <c r="O48" s="74">
        <v>9701592</v>
      </c>
      <c r="P48" s="75">
        <v>1088282</v>
      </c>
      <c r="Q48" s="72">
        <v>3975563</v>
      </c>
      <c r="R48" s="72">
        <v>1236923</v>
      </c>
      <c r="S48" s="73">
        <v>5710004</v>
      </c>
      <c r="T48" s="75">
        <v>1526501</v>
      </c>
      <c r="U48" s="72">
        <v>14544257</v>
      </c>
      <c r="V48" s="72">
        <v>26987130</v>
      </c>
      <c r="W48" s="72">
        <v>33842813</v>
      </c>
      <c r="X48" s="72">
        <v>32681460</v>
      </c>
      <c r="Y48" s="72">
        <v>29156074</v>
      </c>
      <c r="Z48" s="72">
        <v>794689</v>
      </c>
      <c r="AA48" s="72">
        <v>6237187</v>
      </c>
      <c r="AB48" s="73">
        <v>2002928</v>
      </c>
      <c r="AC48" s="74">
        <v>312077</v>
      </c>
      <c r="AD48" s="74">
        <v>961902</v>
      </c>
      <c r="AE48" s="74">
        <v>3634804</v>
      </c>
      <c r="AF48" s="76">
        <v>4195000</v>
      </c>
      <c r="AG48" s="72">
        <v>41356</v>
      </c>
      <c r="AH48" s="72">
        <v>19336860</v>
      </c>
      <c r="AI48" s="77">
        <f t="shared" si="4"/>
        <v>316865998</v>
      </c>
      <c r="AJ48" s="74">
        <v>1557257</v>
      </c>
      <c r="AK48" s="74">
        <v>3956895</v>
      </c>
      <c r="AL48" s="74">
        <v>4281174</v>
      </c>
      <c r="AM48" s="74">
        <v>1671342</v>
      </c>
      <c r="AN48" s="142">
        <v>4784413</v>
      </c>
      <c r="AO48" s="74">
        <v>2759587</v>
      </c>
      <c r="AP48" s="142">
        <v>1883377</v>
      </c>
      <c r="AQ48" s="78">
        <f t="shared" si="5"/>
        <v>20894045</v>
      </c>
      <c r="AR48" s="78">
        <v>49015961</v>
      </c>
      <c r="AS48" s="71">
        <f t="shared" si="0"/>
        <v>386776004</v>
      </c>
      <c r="AT48" s="15"/>
      <c r="AU48" s="72">
        <v>17809863</v>
      </c>
      <c r="AV48" s="72">
        <v>6562850</v>
      </c>
      <c r="AW48" s="71">
        <f t="shared" si="1"/>
        <v>24372713</v>
      </c>
      <c r="AX48" s="71">
        <f t="shared" si="2"/>
        <v>411148717</v>
      </c>
      <c r="AZ48" s="118">
        <v>0</v>
      </c>
      <c r="BA48" s="119">
        <f t="shared" si="3"/>
        <v>411148717</v>
      </c>
      <c r="BB48" s="129"/>
      <c r="BC48" s="129"/>
      <c r="BD48" s="129"/>
      <c r="BE48" s="129"/>
      <c r="BF48" s="129"/>
      <c r="BG48" s="129"/>
      <c r="BH48" s="16"/>
    </row>
    <row r="49" spans="1:60" ht="22.5" customHeight="1" x14ac:dyDescent="0.2">
      <c r="A49" s="136" t="s">
        <v>60</v>
      </c>
      <c r="B49" s="71">
        <v>19082363</v>
      </c>
      <c r="C49" s="72">
        <v>4576080</v>
      </c>
      <c r="D49" s="72">
        <v>8121924</v>
      </c>
      <c r="E49" s="72">
        <v>2392362</v>
      </c>
      <c r="F49" s="72">
        <v>1066860</v>
      </c>
      <c r="G49" s="72">
        <v>1034498</v>
      </c>
      <c r="H49" s="72">
        <v>190694</v>
      </c>
      <c r="I49" s="72">
        <v>361984</v>
      </c>
      <c r="J49" s="72">
        <v>1764369</v>
      </c>
      <c r="K49" s="72">
        <v>28163436</v>
      </c>
      <c r="L49" s="72">
        <v>15859359</v>
      </c>
      <c r="M49" s="72">
        <v>14859223</v>
      </c>
      <c r="N49" s="73">
        <v>1623180</v>
      </c>
      <c r="O49" s="74">
        <v>7691512</v>
      </c>
      <c r="P49" s="75">
        <v>989147</v>
      </c>
      <c r="Q49" s="72">
        <v>3325522</v>
      </c>
      <c r="R49" s="72">
        <v>1111846</v>
      </c>
      <c r="S49" s="73">
        <v>2999800</v>
      </c>
      <c r="T49" s="75">
        <v>897824</v>
      </c>
      <c r="U49" s="72">
        <v>11769227</v>
      </c>
      <c r="V49" s="72">
        <v>20094480</v>
      </c>
      <c r="W49" s="72">
        <v>22495200</v>
      </c>
      <c r="X49" s="72">
        <v>21779931</v>
      </c>
      <c r="Y49" s="72">
        <v>19903666</v>
      </c>
      <c r="Z49" s="72">
        <v>644294</v>
      </c>
      <c r="AA49" s="72">
        <v>4989435</v>
      </c>
      <c r="AB49" s="73">
        <v>1961244</v>
      </c>
      <c r="AC49" s="74">
        <v>232128</v>
      </c>
      <c r="AD49" s="74">
        <v>736776</v>
      </c>
      <c r="AE49" s="74">
        <v>3500081</v>
      </c>
      <c r="AF49" s="76">
        <v>2973291</v>
      </c>
      <c r="AG49" s="72">
        <v>30384</v>
      </c>
      <c r="AH49" s="72">
        <v>10859782</v>
      </c>
      <c r="AI49" s="77">
        <f t="shared" si="4"/>
        <v>238081902</v>
      </c>
      <c r="AJ49" s="74">
        <v>1796871</v>
      </c>
      <c r="AK49" s="74">
        <v>3584188</v>
      </c>
      <c r="AL49" s="74">
        <v>4521089</v>
      </c>
      <c r="AM49" s="74">
        <v>1856064</v>
      </c>
      <c r="AN49" s="142">
        <v>4338484</v>
      </c>
      <c r="AO49" s="74">
        <v>2278093</v>
      </c>
      <c r="AP49" s="142">
        <v>1488152</v>
      </c>
      <c r="AQ49" s="78">
        <f t="shared" si="5"/>
        <v>19862941</v>
      </c>
      <c r="AR49" s="78">
        <v>37633688</v>
      </c>
      <c r="AS49" s="71">
        <f t="shared" si="0"/>
        <v>295578531</v>
      </c>
      <c r="AT49" s="15"/>
      <c r="AU49" s="72">
        <v>17539787</v>
      </c>
      <c r="AV49" s="72">
        <v>4868477</v>
      </c>
      <c r="AW49" s="71">
        <f t="shared" si="1"/>
        <v>22408264</v>
      </c>
      <c r="AX49" s="71">
        <f t="shared" si="2"/>
        <v>317986795</v>
      </c>
      <c r="AZ49" s="118">
        <v>0</v>
      </c>
      <c r="BA49" s="119">
        <f t="shared" si="3"/>
        <v>317986795</v>
      </c>
      <c r="BB49" s="129"/>
      <c r="BC49" s="129"/>
      <c r="BD49" s="129"/>
      <c r="BE49" s="129"/>
      <c r="BF49" s="129"/>
      <c r="BG49" s="129"/>
      <c r="BH49" s="16"/>
    </row>
    <row r="50" spans="1:60" ht="22.5" customHeight="1" x14ac:dyDescent="0.2">
      <c r="A50" s="136" t="s">
        <v>61</v>
      </c>
      <c r="B50" s="71">
        <v>18605991</v>
      </c>
      <c r="C50" s="72">
        <v>3802590</v>
      </c>
      <c r="D50" s="72">
        <v>8323512</v>
      </c>
      <c r="E50" s="72">
        <v>2223018</v>
      </c>
      <c r="F50" s="72">
        <v>736500</v>
      </c>
      <c r="G50" s="72">
        <v>514290</v>
      </c>
      <c r="H50" s="72">
        <v>220739</v>
      </c>
      <c r="I50" s="72">
        <v>288056</v>
      </c>
      <c r="J50" s="72">
        <v>1774363</v>
      </c>
      <c r="K50" s="72">
        <v>29148616</v>
      </c>
      <c r="L50" s="72">
        <v>16668318</v>
      </c>
      <c r="M50" s="72">
        <v>15750636</v>
      </c>
      <c r="N50" s="73">
        <v>1895036</v>
      </c>
      <c r="O50" s="74">
        <v>6515024</v>
      </c>
      <c r="P50" s="75">
        <v>865779</v>
      </c>
      <c r="Q50" s="72">
        <v>3382940</v>
      </c>
      <c r="R50" s="72">
        <v>737977</v>
      </c>
      <c r="S50" s="73">
        <v>3715218</v>
      </c>
      <c r="T50" s="75">
        <v>2205830</v>
      </c>
      <c r="U50" s="72">
        <v>10315036</v>
      </c>
      <c r="V50" s="72">
        <v>22637580</v>
      </c>
      <c r="W50" s="72">
        <v>25712611</v>
      </c>
      <c r="X50" s="72">
        <v>19173005</v>
      </c>
      <c r="Y50" s="72">
        <v>18517441</v>
      </c>
      <c r="Z50" s="72">
        <v>627906</v>
      </c>
      <c r="AA50" s="72">
        <v>5337552</v>
      </c>
      <c r="AB50" s="73">
        <v>2007348</v>
      </c>
      <c r="AC50" s="74">
        <v>363568</v>
      </c>
      <c r="AD50" s="74">
        <v>528705</v>
      </c>
      <c r="AE50" s="74">
        <v>3493535</v>
      </c>
      <c r="AF50" s="76">
        <v>2864841</v>
      </c>
      <c r="AG50" s="72">
        <v>28696</v>
      </c>
      <c r="AH50" s="72">
        <v>9821114</v>
      </c>
      <c r="AI50" s="77">
        <f t="shared" si="4"/>
        <v>238803371</v>
      </c>
      <c r="AJ50" s="74">
        <v>1803572</v>
      </c>
      <c r="AK50" s="74">
        <v>3656559</v>
      </c>
      <c r="AL50" s="74">
        <v>4469597</v>
      </c>
      <c r="AM50" s="74">
        <v>2020600</v>
      </c>
      <c r="AN50" s="142">
        <v>4615498</v>
      </c>
      <c r="AO50" s="74">
        <v>2336467</v>
      </c>
      <c r="AP50" s="142">
        <v>1475176</v>
      </c>
      <c r="AQ50" s="78">
        <f t="shared" si="5"/>
        <v>20377469</v>
      </c>
      <c r="AR50" s="78">
        <v>34852948</v>
      </c>
      <c r="AS50" s="71">
        <f t="shared" si="0"/>
        <v>294033788</v>
      </c>
      <c r="AT50" s="15"/>
      <c r="AU50" s="72">
        <v>17524574</v>
      </c>
      <c r="AV50" s="72">
        <v>6037564</v>
      </c>
      <c r="AW50" s="71">
        <f t="shared" si="1"/>
        <v>23562138</v>
      </c>
      <c r="AX50" s="71">
        <f t="shared" si="2"/>
        <v>317595926</v>
      </c>
      <c r="AZ50" s="118">
        <v>0</v>
      </c>
      <c r="BA50" s="119">
        <f t="shared" si="3"/>
        <v>317595926</v>
      </c>
      <c r="BB50" s="129"/>
      <c r="BC50" s="129"/>
      <c r="BD50" s="129"/>
      <c r="BE50" s="129"/>
      <c r="BF50" s="129"/>
      <c r="BG50" s="129"/>
      <c r="BH50" s="16"/>
    </row>
    <row r="51" spans="1:60" ht="22.5" customHeight="1" x14ac:dyDescent="0.2">
      <c r="A51" s="136" t="s">
        <v>62</v>
      </c>
      <c r="B51" s="71">
        <v>27565449</v>
      </c>
      <c r="C51" s="72">
        <v>6022044</v>
      </c>
      <c r="D51" s="72">
        <v>9333336</v>
      </c>
      <c r="E51" s="72">
        <v>2614437</v>
      </c>
      <c r="F51" s="72">
        <v>1437690</v>
      </c>
      <c r="G51" s="72">
        <v>1304633</v>
      </c>
      <c r="H51" s="72">
        <v>466693</v>
      </c>
      <c r="I51" s="72">
        <v>570593</v>
      </c>
      <c r="J51" s="72">
        <v>2110316</v>
      </c>
      <c r="K51" s="72">
        <v>50403080</v>
      </c>
      <c r="L51" s="72">
        <v>26852422</v>
      </c>
      <c r="M51" s="72">
        <v>20621822</v>
      </c>
      <c r="N51" s="73">
        <v>2348736</v>
      </c>
      <c r="O51" s="74">
        <v>10416944</v>
      </c>
      <c r="P51" s="75">
        <v>1498040</v>
      </c>
      <c r="Q51" s="72">
        <v>3831636</v>
      </c>
      <c r="R51" s="72">
        <v>236534</v>
      </c>
      <c r="S51" s="73">
        <v>6478451</v>
      </c>
      <c r="T51" s="75">
        <v>2305017</v>
      </c>
      <c r="U51" s="72">
        <v>16767789</v>
      </c>
      <c r="V51" s="72">
        <v>27969195</v>
      </c>
      <c r="W51" s="72">
        <v>36184827</v>
      </c>
      <c r="X51" s="72">
        <v>31447879</v>
      </c>
      <c r="Y51" s="72">
        <v>27372212</v>
      </c>
      <c r="Z51" s="72">
        <v>761086</v>
      </c>
      <c r="AA51" s="72">
        <v>6296719</v>
      </c>
      <c r="AB51" s="73">
        <v>2105112</v>
      </c>
      <c r="AC51" s="74">
        <v>259734</v>
      </c>
      <c r="AD51" s="74">
        <v>1083561</v>
      </c>
      <c r="AE51" s="74">
        <v>3562347</v>
      </c>
      <c r="AF51" s="76">
        <v>4243415</v>
      </c>
      <c r="AG51" s="72">
        <v>52328</v>
      </c>
      <c r="AH51" s="72">
        <v>28430180</v>
      </c>
      <c r="AI51" s="77">
        <f t="shared" si="4"/>
        <v>362954257</v>
      </c>
      <c r="AJ51" s="74">
        <v>1774400</v>
      </c>
      <c r="AK51" s="74">
        <v>4149953</v>
      </c>
      <c r="AL51" s="74">
        <v>5187642</v>
      </c>
      <c r="AM51" s="74">
        <v>2053170</v>
      </c>
      <c r="AN51" s="142">
        <v>5110785</v>
      </c>
      <c r="AO51" s="74">
        <v>3294996</v>
      </c>
      <c r="AP51" s="142">
        <v>1930049</v>
      </c>
      <c r="AQ51" s="78">
        <f t="shared" si="5"/>
        <v>23500995</v>
      </c>
      <c r="AR51" s="78">
        <v>48772234</v>
      </c>
      <c r="AS51" s="71">
        <f t="shared" si="0"/>
        <v>435227486</v>
      </c>
      <c r="AT51" s="15"/>
      <c r="AU51" s="72">
        <v>17606663</v>
      </c>
      <c r="AV51" s="72">
        <v>7626675</v>
      </c>
      <c r="AW51" s="71">
        <f t="shared" si="1"/>
        <v>25233338</v>
      </c>
      <c r="AX51" s="71">
        <f t="shared" si="2"/>
        <v>460460824</v>
      </c>
      <c r="AZ51" s="118">
        <v>0</v>
      </c>
      <c r="BA51" s="119">
        <f t="shared" si="3"/>
        <v>460460824</v>
      </c>
      <c r="BB51" s="129"/>
      <c r="BC51" s="129"/>
      <c r="BD51" s="129"/>
      <c r="BE51" s="129"/>
      <c r="BF51" s="129"/>
      <c r="BG51" s="129"/>
      <c r="BH51" s="16"/>
    </row>
    <row r="52" spans="1:60" ht="22.5" customHeight="1" x14ac:dyDescent="0.2">
      <c r="A52" s="136" t="s">
        <v>63</v>
      </c>
      <c r="B52" s="71">
        <v>25293521</v>
      </c>
      <c r="C52" s="72">
        <v>2312604</v>
      </c>
      <c r="D52" s="72">
        <v>3626700</v>
      </c>
      <c r="E52" s="72">
        <v>381402</v>
      </c>
      <c r="F52" s="72">
        <v>885360</v>
      </c>
      <c r="G52" s="72">
        <v>1333462</v>
      </c>
      <c r="H52" s="72">
        <v>217804</v>
      </c>
      <c r="I52" s="72">
        <v>326894</v>
      </c>
      <c r="J52" s="72">
        <v>2265980</v>
      </c>
      <c r="K52" s="72">
        <v>45203872</v>
      </c>
      <c r="L52" s="72">
        <v>25397550</v>
      </c>
      <c r="M52" s="72">
        <v>26475668</v>
      </c>
      <c r="N52" s="73">
        <v>3824704</v>
      </c>
      <c r="O52" s="74">
        <v>11410160</v>
      </c>
      <c r="P52" s="75">
        <v>1480416</v>
      </c>
      <c r="Q52" s="72">
        <v>4181262</v>
      </c>
      <c r="R52" s="72">
        <v>1017187</v>
      </c>
      <c r="S52" s="73">
        <v>3697118</v>
      </c>
      <c r="T52" s="75">
        <v>3312112</v>
      </c>
      <c r="U52" s="72">
        <v>16060632</v>
      </c>
      <c r="V52" s="72">
        <v>31103235</v>
      </c>
      <c r="W52" s="72">
        <v>40721256</v>
      </c>
      <c r="X52" s="72">
        <v>19613138</v>
      </c>
      <c r="Y52" s="72">
        <v>15758626</v>
      </c>
      <c r="Z52" s="72">
        <v>740931</v>
      </c>
      <c r="AA52" s="72">
        <v>4510638</v>
      </c>
      <c r="AB52" s="73">
        <v>765212</v>
      </c>
      <c r="AC52" s="74">
        <v>87095</v>
      </c>
      <c r="AD52" s="74">
        <v>900125</v>
      </c>
      <c r="AE52" s="74">
        <v>3539166</v>
      </c>
      <c r="AF52" s="76">
        <v>3642882</v>
      </c>
      <c r="AG52" s="72">
        <v>0</v>
      </c>
      <c r="AH52" s="72">
        <v>26375018</v>
      </c>
      <c r="AI52" s="77">
        <f t="shared" si="4"/>
        <v>326461730</v>
      </c>
      <c r="AJ52" s="74">
        <v>1862525</v>
      </c>
      <c r="AK52" s="74">
        <v>3105922</v>
      </c>
      <c r="AL52" s="74">
        <v>1656858</v>
      </c>
      <c r="AM52" s="74">
        <v>1164474</v>
      </c>
      <c r="AN52" s="142">
        <v>4781887</v>
      </c>
      <c r="AO52" s="74">
        <v>3164767</v>
      </c>
      <c r="AP52" s="142">
        <v>1574216</v>
      </c>
      <c r="AQ52" s="78">
        <f t="shared" si="5"/>
        <v>17310649</v>
      </c>
      <c r="AR52" s="78">
        <v>30293328</v>
      </c>
      <c r="AS52" s="71">
        <f t="shared" si="0"/>
        <v>374065707</v>
      </c>
      <c r="AT52" s="15"/>
      <c r="AU52" s="72">
        <v>17576517</v>
      </c>
      <c r="AV52" s="72">
        <v>1971320</v>
      </c>
      <c r="AW52" s="71">
        <f t="shared" si="1"/>
        <v>19547837</v>
      </c>
      <c r="AX52" s="71">
        <f t="shared" si="2"/>
        <v>393613544</v>
      </c>
      <c r="AZ52" s="118">
        <v>0</v>
      </c>
      <c r="BA52" s="122">
        <f t="shared" si="3"/>
        <v>393613544</v>
      </c>
      <c r="BB52" s="129"/>
      <c r="BC52" s="129"/>
      <c r="BD52" s="129"/>
      <c r="BE52" s="129"/>
      <c r="BF52" s="129"/>
      <c r="BG52" s="129"/>
      <c r="BH52" s="16"/>
    </row>
    <row r="53" spans="1:60" ht="22.5" customHeight="1" x14ac:dyDescent="0.2">
      <c r="A53" s="138" t="s">
        <v>72</v>
      </c>
      <c r="B53" s="81">
        <f>B55-B54</f>
        <v>1912926732</v>
      </c>
      <c r="C53" s="81">
        <f t="shared" ref="C53:AR53" si="6">C55-C54</f>
        <v>268072590</v>
      </c>
      <c r="D53" s="81">
        <f t="shared" si="6"/>
        <v>421324572</v>
      </c>
      <c r="E53" s="81">
        <f t="shared" si="6"/>
        <v>102979674</v>
      </c>
      <c r="F53" s="81">
        <f t="shared" si="6"/>
        <v>32585370</v>
      </c>
      <c r="G53" s="81">
        <f t="shared" si="6"/>
        <v>30861127</v>
      </c>
      <c r="H53" s="81">
        <f t="shared" si="6"/>
        <v>8817369</v>
      </c>
      <c r="I53" s="81">
        <f t="shared" si="6"/>
        <v>15095430</v>
      </c>
      <c r="J53" s="81">
        <f t="shared" si="6"/>
        <v>110426309</v>
      </c>
      <c r="K53" s="81">
        <f t="shared" si="6"/>
        <v>2009709996</v>
      </c>
      <c r="L53" s="81">
        <f t="shared" si="6"/>
        <v>1128246965</v>
      </c>
      <c r="M53" s="81">
        <f t="shared" si="6"/>
        <v>1169505780</v>
      </c>
      <c r="N53" s="82">
        <f t="shared" si="6"/>
        <v>150193524</v>
      </c>
      <c r="O53" s="83">
        <f t="shared" si="6"/>
        <v>539730128</v>
      </c>
      <c r="P53" s="84">
        <f t="shared" si="6"/>
        <v>69156576</v>
      </c>
      <c r="Q53" s="81">
        <f t="shared" si="6"/>
        <v>229016483</v>
      </c>
      <c r="R53" s="81">
        <f t="shared" si="6"/>
        <v>111701025</v>
      </c>
      <c r="S53" s="82">
        <f t="shared" si="6"/>
        <v>387421977</v>
      </c>
      <c r="T53" s="84">
        <f t="shared" si="6"/>
        <v>91035900</v>
      </c>
      <c r="U53" s="81">
        <f t="shared" si="6"/>
        <v>879511169</v>
      </c>
      <c r="V53" s="81">
        <f t="shared" si="6"/>
        <v>1581167460</v>
      </c>
      <c r="W53" s="81">
        <f t="shared" si="6"/>
        <v>1679836579</v>
      </c>
      <c r="X53" s="81">
        <f t="shared" si="6"/>
        <v>1856574348</v>
      </c>
      <c r="Y53" s="81">
        <f t="shared" si="6"/>
        <v>1707657904</v>
      </c>
      <c r="Z53" s="81">
        <f t="shared" si="6"/>
        <v>48258403</v>
      </c>
      <c r="AA53" s="81">
        <f t="shared" si="6"/>
        <v>273753909</v>
      </c>
      <c r="AB53" s="82">
        <f t="shared" si="6"/>
        <v>87675778</v>
      </c>
      <c r="AC53" s="83">
        <f t="shared" si="6"/>
        <v>25528184</v>
      </c>
      <c r="AD53" s="84">
        <f t="shared" si="6"/>
        <v>32215000</v>
      </c>
      <c r="AE53" s="81">
        <f t="shared" si="6"/>
        <v>213514446</v>
      </c>
      <c r="AF53" s="81">
        <f t="shared" si="6"/>
        <v>275105788</v>
      </c>
      <c r="AG53" s="81">
        <f t="shared" si="6"/>
        <v>1628076</v>
      </c>
      <c r="AH53" s="70">
        <f t="shared" si="6"/>
        <v>621025116</v>
      </c>
      <c r="AI53" s="70">
        <f t="shared" si="6"/>
        <v>18072259687</v>
      </c>
      <c r="AJ53" s="70">
        <f t="shared" si="6"/>
        <v>90962199</v>
      </c>
      <c r="AK53" s="70">
        <f t="shared" si="6"/>
        <v>186146248</v>
      </c>
      <c r="AL53" s="70">
        <f t="shared" si="6"/>
        <v>207427627</v>
      </c>
      <c r="AM53" s="70">
        <f t="shared" si="6"/>
        <v>76150175</v>
      </c>
      <c r="AN53" s="70">
        <f t="shared" ref="AN53:AP53" si="7">AN55-AN54</f>
        <v>259150933</v>
      </c>
      <c r="AO53" s="70">
        <f t="shared" si="7"/>
        <v>166661072</v>
      </c>
      <c r="AP53" s="70">
        <f t="shared" si="7"/>
        <v>128146895</v>
      </c>
      <c r="AQ53" s="145">
        <f t="shared" si="5"/>
        <v>1114645149</v>
      </c>
      <c r="AR53" s="81">
        <f t="shared" si="6"/>
        <v>2829638509</v>
      </c>
      <c r="AS53" s="81">
        <f>AS55-AS54</f>
        <v>22016543345</v>
      </c>
      <c r="AT53" s="85"/>
      <c r="AU53" s="81">
        <f t="shared" ref="AU53:AX53" si="8">AU55-AU54</f>
        <v>1001075452</v>
      </c>
      <c r="AV53" s="81">
        <f t="shared" si="8"/>
        <v>319761490</v>
      </c>
      <c r="AW53" s="81">
        <f t="shared" si="8"/>
        <v>1320836942</v>
      </c>
      <c r="AX53" s="81">
        <f t="shared" si="8"/>
        <v>23337380287</v>
      </c>
      <c r="AZ53" s="123">
        <f t="shared" ref="AZ53:BA53" si="9">AZ55-AZ54</f>
        <v>0</v>
      </c>
      <c r="BA53" s="124">
        <f t="shared" si="9"/>
        <v>23337380287</v>
      </c>
      <c r="BB53" s="129"/>
      <c r="BC53" s="129"/>
      <c r="BD53" s="129"/>
      <c r="BE53" s="129"/>
      <c r="BF53" s="129"/>
      <c r="BG53" s="129"/>
      <c r="BH53" s="16"/>
    </row>
    <row r="54" spans="1:60" ht="22.5" customHeight="1" x14ac:dyDescent="0.2">
      <c r="A54" s="139" t="s">
        <v>73</v>
      </c>
      <c r="B54" s="87">
        <f>B18</f>
        <v>371799185</v>
      </c>
      <c r="C54" s="87">
        <f t="shared" ref="C54:AS54" si="10">C18</f>
        <v>7444548</v>
      </c>
      <c r="D54" s="87">
        <f t="shared" si="10"/>
        <v>12813084</v>
      </c>
      <c r="E54" s="87">
        <f t="shared" si="10"/>
        <v>525231</v>
      </c>
      <c r="F54" s="87">
        <f t="shared" si="10"/>
        <v>1000350</v>
      </c>
      <c r="G54" s="87">
        <f t="shared" si="10"/>
        <v>1795971</v>
      </c>
      <c r="H54" s="87">
        <f t="shared" si="10"/>
        <v>98540</v>
      </c>
      <c r="I54" s="87">
        <f t="shared" si="10"/>
        <v>137450</v>
      </c>
      <c r="J54" s="87">
        <f t="shared" si="10"/>
        <v>9314400</v>
      </c>
      <c r="K54" s="87">
        <f t="shared" si="10"/>
        <v>236538540</v>
      </c>
      <c r="L54" s="87">
        <f t="shared" si="10"/>
        <v>110695692</v>
      </c>
      <c r="M54" s="87">
        <f t="shared" si="10"/>
        <v>82367965</v>
      </c>
      <c r="N54" s="88">
        <f t="shared" si="10"/>
        <v>10258612</v>
      </c>
      <c r="O54" s="89">
        <f t="shared" si="10"/>
        <v>45717496</v>
      </c>
      <c r="P54" s="90">
        <f t="shared" si="10"/>
        <v>6776428</v>
      </c>
      <c r="Q54" s="87">
        <f t="shared" si="10"/>
        <v>21460235</v>
      </c>
      <c r="R54" s="87">
        <f t="shared" si="10"/>
        <v>11512986</v>
      </c>
      <c r="S54" s="88">
        <f t="shared" si="10"/>
        <v>99788850</v>
      </c>
      <c r="T54" s="90">
        <f t="shared" si="10"/>
        <v>16057322</v>
      </c>
      <c r="U54" s="87">
        <f t="shared" si="10"/>
        <v>77632084</v>
      </c>
      <c r="V54" s="87">
        <f t="shared" si="10"/>
        <v>165410460</v>
      </c>
      <c r="W54" s="87">
        <f t="shared" si="10"/>
        <v>194198260</v>
      </c>
      <c r="X54" s="87">
        <f t="shared" si="10"/>
        <v>179875114</v>
      </c>
      <c r="Y54" s="87">
        <f t="shared" si="10"/>
        <v>162357197</v>
      </c>
      <c r="Z54" s="87">
        <f t="shared" si="10"/>
        <v>4810094</v>
      </c>
      <c r="AA54" s="87">
        <f t="shared" si="10"/>
        <v>4070803</v>
      </c>
      <c r="AB54" s="88">
        <f t="shared" si="10"/>
        <v>818214</v>
      </c>
      <c r="AC54" s="89">
        <f t="shared" si="10"/>
        <v>227075</v>
      </c>
      <c r="AD54" s="90">
        <f t="shared" si="10"/>
        <v>353228</v>
      </c>
      <c r="AE54" s="87">
        <f t="shared" si="10"/>
        <v>14731294</v>
      </c>
      <c r="AF54" s="87">
        <f t="shared" si="10"/>
        <v>36447251</v>
      </c>
      <c r="AG54" s="87">
        <f t="shared" si="10"/>
        <v>281052</v>
      </c>
      <c r="AH54" s="78">
        <f t="shared" si="10"/>
        <v>111067334</v>
      </c>
      <c r="AI54" s="78">
        <f t="shared" si="10"/>
        <v>1998382345</v>
      </c>
      <c r="AJ54" s="78">
        <f t="shared" si="10"/>
        <v>6499121</v>
      </c>
      <c r="AK54" s="78">
        <f t="shared" si="10"/>
        <v>13779289</v>
      </c>
      <c r="AL54" s="78">
        <f t="shared" si="10"/>
        <v>3424103</v>
      </c>
      <c r="AM54" s="78">
        <f t="shared" si="10"/>
        <v>3805775</v>
      </c>
      <c r="AN54" s="78">
        <f t="shared" ref="AN54:AP54" si="11">AN18</f>
        <v>17628752</v>
      </c>
      <c r="AO54" s="78">
        <f t="shared" si="11"/>
        <v>17693230</v>
      </c>
      <c r="AP54" s="78">
        <f t="shared" si="11"/>
        <v>2331829</v>
      </c>
      <c r="AQ54" s="146">
        <f t="shared" si="5"/>
        <v>65162099</v>
      </c>
      <c r="AR54" s="87">
        <f t="shared" si="10"/>
        <v>70808745</v>
      </c>
      <c r="AS54" s="87">
        <f t="shared" si="10"/>
        <v>2134353189</v>
      </c>
      <c r="AT54" s="85"/>
      <c r="AU54" s="87">
        <f t="shared" ref="AU54:AX54" si="12">AU18</f>
        <v>57978089</v>
      </c>
      <c r="AV54" s="87">
        <f t="shared" si="12"/>
        <v>1751492</v>
      </c>
      <c r="AW54" s="87">
        <f t="shared" si="12"/>
        <v>59729581</v>
      </c>
      <c r="AX54" s="87">
        <f t="shared" si="12"/>
        <v>2194082770</v>
      </c>
      <c r="AZ54" s="125">
        <f t="shared" ref="AZ54:BA54" si="13">AZ18</f>
        <v>0</v>
      </c>
      <c r="BA54" s="124">
        <f t="shared" si="13"/>
        <v>2194082770</v>
      </c>
      <c r="BB54" s="129"/>
      <c r="BC54" s="129"/>
      <c r="BD54" s="129"/>
      <c r="BE54" s="129"/>
      <c r="BF54" s="129"/>
      <c r="BG54" s="129"/>
      <c r="BH54" s="16"/>
    </row>
    <row r="55" spans="1:60" ht="22.5" customHeight="1" x14ac:dyDescent="0.2">
      <c r="A55" s="140" t="s">
        <v>74</v>
      </c>
      <c r="B55" s="92">
        <f>SUM(B6:B52)</f>
        <v>2284725917</v>
      </c>
      <c r="C55" s="93">
        <f t="shared" ref="C55:AR55" si="14">SUM(C6:C52)</f>
        <v>275517138</v>
      </c>
      <c r="D55" s="93">
        <f t="shared" si="14"/>
        <v>434137656</v>
      </c>
      <c r="E55" s="93">
        <f t="shared" si="14"/>
        <v>103504905</v>
      </c>
      <c r="F55" s="93">
        <f t="shared" si="14"/>
        <v>33585720</v>
      </c>
      <c r="G55" s="93">
        <f t="shared" si="14"/>
        <v>32657098</v>
      </c>
      <c r="H55" s="93">
        <f t="shared" si="14"/>
        <v>8915909</v>
      </c>
      <c r="I55" s="93">
        <f t="shared" si="14"/>
        <v>15232880</v>
      </c>
      <c r="J55" s="93">
        <f t="shared" si="14"/>
        <v>119740709</v>
      </c>
      <c r="K55" s="93">
        <f t="shared" si="14"/>
        <v>2246248536</v>
      </c>
      <c r="L55" s="93">
        <f t="shared" si="14"/>
        <v>1238942657</v>
      </c>
      <c r="M55" s="93">
        <f t="shared" si="14"/>
        <v>1251873745</v>
      </c>
      <c r="N55" s="94">
        <f t="shared" si="14"/>
        <v>160452136</v>
      </c>
      <c r="O55" s="95">
        <f t="shared" si="14"/>
        <v>585447624</v>
      </c>
      <c r="P55" s="96">
        <f t="shared" si="14"/>
        <v>75933004</v>
      </c>
      <c r="Q55" s="93">
        <f t="shared" si="14"/>
        <v>250476718</v>
      </c>
      <c r="R55" s="93">
        <f t="shared" si="14"/>
        <v>123214011</v>
      </c>
      <c r="S55" s="94">
        <f t="shared" si="14"/>
        <v>487210827</v>
      </c>
      <c r="T55" s="96">
        <f t="shared" si="14"/>
        <v>107093222</v>
      </c>
      <c r="U55" s="93">
        <f t="shared" si="14"/>
        <v>957143253</v>
      </c>
      <c r="V55" s="93">
        <f t="shared" si="14"/>
        <v>1746577920</v>
      </c>
      <c r="W55" s="93">
        <f t="shared" si="14"/>
        <v>1874034839</v>
      </c>
      <c r="X55" s="93">
        <f t="shared" si="14"/>
        <v>2036449462</v>
      </c>
      <c r="Y55" s="93">
        <f t="shared" si="14"/>
        <v>1870015101</v>
      </c>
      <c r="Z55" s="93">
        <f t="shared" si="14"/>
        <v>53068497</v>
      </c>
      <c r="AA55" s="93">
        <f t="shared" si="14"/>
        <v>277824712</v>
      </c>
      <c r="AB55" s="94">
        <f t="shared" si="14"/>
        <v>88493992</v>
      </c>
      <c r="AC55" s="95">
        <f t="shared" si="14"/>
        <v>25755259</v>
      </c>
      <c r="AD55" s="95">
        <f t="shared" si="14"/>
        <v>32568228</v>
      </c>
      <c r="AE55" s="95">
        <f t="shared" si="14"/>
        <v>228245740</v>
      </c>
      <c r="AF55" s="93">
        <f t="shared" si="14"/>
        <v>311553039</v>
      </c>
      <c r="AG55" s="93">
        <f t="shared" si="14"/>
        <v>1909128</v>
      </c>
      <c r="AH55" s="93">
        <f t="shared" si="14"/>
        <v>732092450</v>
      </c>
      <c r="AI55" s="93">
        <f t="shared" si="14"/>
        <v>20070642032</v>
      </c>
      <c r="AJ55" s="93">
        <f t="shared" si="14"/>
        <v>97461320</v>
      </c>
      <c r="AK55" s="93">
        <f t="shared" si="14"/>
        <v>199925537</v>
      </c>
      <c r="AL55" s="93">
        <f t="shared" si="14"/>
        <v>210851730</v>
      </c>
      <c r="AM55" s="93">
        <f t="shared" si="14"/>
        <v>79955950</v>
      </c>
      <c r="AN55" s="93">
        <f t="shared" ref="AN55:AP55" si="15">SUM(AN6:AN52)</f>
        <v>276779685</v>
      </c>
      <c r="AO55" s="93">
        <f t="shared" si="15"/>
        <v>184354302</v>
      </c>
      <c r="AP55" s="93">
        <f t="shared" si="15"/>
        <v>130478724</v>
      </c>
      <c r="AQ55" s="92">
        <f>SUM(AQ6:AQ52)</f>
        <v>1179807248</v>
      </c>
      <c r="AR55" s="92">
        <f t="shared" si="14"/>
        <v>2900447254</v>
      </c>
      <c r="AS55" s="92">
        <f>SUM(AS6:AS52)</f>
        <v>24150896534</v>
      </c>
      <c r="AT55" s="85"/>
      <c r="AU55" s="93">
        <f t="shared" ref="AU55:AW55" si="16">SUM(AU6:AU52)</f>
        <v>1059053541</v>
      </c>
      <c r="AV55" s="93">
        <f t="shared" si="16"/>
        <v>321512982</v>
      </c>
      <c r="AW55" s="92">
        <f t="shared" si="16"/>
        <v>1380566523</v>
      </c>
      <c r="AX55" s="92">
        <f>SUM(AX6:AX52)</f>
        <v>25531463057</v>
      </c>
      <c r="AZ55" s="126">
        <f t="shared" ref="AZ55:BA55" si="17">SUM(AZ6:AZ52)</f>
        <v>0</v>
      </c>
      <c r="BA55" s="127">
        <f t="shared" si="17"/>
        <v>25531463057</v>
      </c>
      <c r="BB55" s="129"/>
      <c r="BC55" s="129"/>
      <c r="BD55" s="129"/>
      <c r="BE55" s="129"/>
      <c r="BF55" s="129"/>
      <c r="BG55" s="129"/>
      <c r="BH55" s="16"/>
    </row>
    <row r="56" spans="1:60" ht="22.5" customHeight="1" x14ac:dyDescent="0.2">
      <c r="A56" s="97"/>
      <c r="B56" s="98" t="s">
        <v>141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9"/>
      <c r="AK56" s="99"/>
      <c r="AL56" s="99"/>
      <c r="AM56" s="99"/>
      <c r="AN56" s="99"/>
      <c r="AO56" s="99"/>
      <c r="AP56" s="99"/>
      <c r="AQ56" s="98"/>
      <c r="AR56" s="98"/>
      <c r="AS56" s="100"/>
      <c r="AT56" s="15"/>
      <c r="AU56" s="98"/>
      <c r="AV56" s="98"/>
      <c r="AW56" s="100"/>
      <c r="AX56" s="100"/>
      <c r="AZ56" s="128"/>
      <c r="BA56" s="128"/>
      <c r="BB56" s="132"/>
      <c r="BC56" s="129"/>
      <c r="BD56" s="129"/>
      <c r="BH56" s="16"/>
    </row>
    <row r="57" spans="1:60" ht="22.5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32"/>
      <c r="BC57" s="129"/>
      <c r="BD57" s="129"/>
      <c r="BH57" s="16"/>
    </row>
    <row r="58" spans="1:60" x14ac:dyDescent="0.15">
      <c r="A58" s="15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29"/>
      <c r="BC58" s="129"/>
      <c r="BD58" s="129"/>
      <c r="BH58" s="16"/>
    </row>
    <row r="59" spans="1:60" x14ac:dyDescent="0.15">
      <c r="A59" s="15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H59" s="16"/>
    </row>
    <row r="60" spans="1:60" x14ac:dyDescent="0.15">
      <c r="A60" s="15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5"/>
      <c r="AU60" s="101"/>
      <c r="AV60" s="101"/>
      <c r="AW60" s="101"/>
      <c r="AX60" s="101"/>
      <c r="AZ60" s="130"/>
      <c r="BA60" s="130"/>
      <c r="BH60" s="16"/>
    </row>
    <row r="61" spans="1:60" x14ac:dyDescent="0.15">
      <c r="A61" s="15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5"/>
      <c r="AU61" s="101"/>
      <c r="AV61" s="101"/>
      <c r="AW61" s="101"/>
      <c r="AX61" s="101"/>
      <c r="AZ61" s="130"/>
      <c r="BA61" s="130"/>
      <c r="BH61" s="16"/>
    </row>
    <row r="62" spans="1:60" x14ac:dyDescent="0.15">
      <c r="A62" s="15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5"/>
      <c r="AU62" s="101"/>
      <c r="AV62" s="101"/>
      <c r="AW62" s="101"/>
      <c r="AX62" s="101"/>
      <c r="AZ62" s="130"/>
      <c r="BA62" s="130"/>
      <c r="BH62" s="16"/>
    </row>
    <row r="63" spans="1:60" x14ac:dyDescent="0.15">
      <c r="A63" s="15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5"/>
      <c r="AU63" s="101"/>
      <c r="AV63" s="101"/>
      <c r="AW63" s="101"/>
      <c r="AX63" s="101"/>
      <c r="AZ63" s="130"/>
      <c r="BA63" s="130"/>
      <c r="BH63" s="16"/>
    </row>
    <row r="64" spans="1:60" x14ac:dyDescent="0.15">
      <c r="A64" s="15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5"/>
      <c r="AU64" s="101"/>
      <c r="AV64" s="101"/>
      <c r="AW64" s="101"/>
      <c r="AX64" s="101"/>
      <c r="AZ64" s="130"/>
      <c r="BA64" s="130"/>
      <c r="BH64" s="16"/>
    </row>
    <row r="65" spans="1:60" x14ac:dyDescent="0.15">
      <c r="A65" s="15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5"/>
      <c r="AU65" s="101"/>
      <c r="AV65" s="101"/>
      <c r="AW65" s="101"/>
      <c r="AX65" s="101"/>
      <c r="AZ65" s="130"/>
      <c r="BA65" s="130"/>
      <c r="BH65" s="16"/>
    </row>
    <row r="66" spans="1:60" x14ac:dyDescent="0.15">
      <c r="A66" s="15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5"/>
      <c r="AU66" s="101"/>
      <c r="AV66" s="101"/>
      <c r="AW66" s="101"/>
      <c r="AX66" s="101"/>
      <c r="AZ66" s="130"/>
      <c r="BA66" s="130"/>
      <c r="BH66" s="16"/>
    </row>
    <row r="67" spans="1:60" x14ac:dyDescent="0.15">
      <c r="A67" s="15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5"/>
      <c r="AU67" s="101"/>
      <c r="AV67" s="101"/>
      <c r="AW67" s="101"/>
      <c r="AX67" s="101"/>
      <c r="AZ67" s="130"/>
      <c r="BA67" s="130"/>
      <c r="BH67" s="16"/>
    </row>
    <row r="68" spans="1:60" x14ac:dyDescent="0.15">
      <c r="A68" s="15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5"/>
      <c r="AU68" s="101"/>
      <c r="AV68" s="101"/>
      <c r="AW68" s="101"/>
      <c r="AX68" s="101"/>
      <c r="AZ68" s="130"/>
      <c r="BA68" s="130"/>
      <c r="BH68" s="16"/>
    </row>
    <row r="69" spans="1:60" x14ac:dyDescent="0.15">
      <c r="A69" s="15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5"/>
      <c r="AU69" s="101"/>
      <c r="AV69" s="101"/>
      <c r="AW69" s="101"/>
      <c r="AX69" s="101"/>
      <c r="AZ69" s="130"/>
      <c r="BA69" s="130"/>
      <c r="BH69" s="16"/>
    </row>
    <row r="70" spans="1:60" x14ac:dyDescent="0.15">
      <c r="A70" s="15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5"/>
      <c r="AU70" s="101"/>
      <c r="AV70" s="101"/>
      <c r="AW70" s="101"/>
      <c r="AX70" s="101"/>
      <c r="AZ70" s="130"/>
      <c r="BA70" s="130"/>
      <c r="BH70" s="16"/>
    </row>
    <row r="71" spans="1:60" x14ac:dyDescent="0.15">
      <c r="A71" s="15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5"/>
      <c r="AU71" s="101"/>
      <c r="AV71" s="101"/>
      <c r="AW71" s="101"/>
      <c r="AX71" s="101"/>
      <c r="AZ71" s="130"/>
      <c r="BA71" s="130"/>
      <c r="BH71" s="16"/>
    </row>
    <row r="72" spans="1:60" x14ac:dyDescent="0.15">
      <c r="A72" s="15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5"/>
      <c r="AU72" s="101"/>
      <c r="AV72" s="101"/>
      <c r="AW72" s="101"/>
      <c r="AX72" s="101"/>
      <c r="AZ72" s="130"/>
      <c r="BA72" s="130"/>
      <c r="BH72" s="16"/>
    </row>
    <row r="73" spans="1:60" x14ac:dyDescent="0.15">
      <c r="A73" s="15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5"/>
      <c r="AU73" s="101"/>
      <c r="AV73" s="101"/>
      <c r="AW73" s="101"/>
      <c r="AX73" s="101"/>
      <c r="AZ73" s="130"/>
      <c r="BA73" s="130"/>
      <c r="BH73" s="16"/>
    </row>
    <row r="74" spans="1:60" x14ac:dyDescent="0.15">
      <c r="A74" s="15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5"/>
      <c r="AU74" s="101"/>
      <c r="AV74" s="101"/>
      <c r="AW74" s="101"/>
      <c r="AX74" s="101"/>
      <c r="AZ74" s="130"/>
      <c r="BA74" s="130"/>
      <c r="BH74" s="16"/>
    </row>
    <row r="75" spans="1:60" x14ac:dyDescent="0.15">
      <c r="A75" s="15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5"/>
      <c r="AU75" s="101"/>
      <c r="AV75" s="101"/>
      <c r="AW75" s="101"/>
      <c r="AX75" s="101"/>
      <c r="AZ75" s="130"/>
      <c r="BA75" s="130"/>
      <c r="BH75" s="16"/>
    </row>
    <row r="76" spans="1:60" x14ac:dyDescent="0.15">
      <c r="A76" s="15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5"/>
      <c r="AU76" s="101"/>
      <c r="AV76" s="101"/>
      <c r="AW76" s="101"/>
      <c r="AX76" s="101"/>
      <c r="AZ76" s="130"/>
      <c r="BA76" s="130"/>
      <c r="BH76" s="16"/>
    </row>
    <row r="77" spans="1:60" x14ac:dyDescent="0.15">
      <c r="A77" s="15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5"/>
      <c r="AU77" s="101"/>
      <c r="AV77" s="101"/>
      <c r="AW77" s="101"/>
      <c r="AX77" s="101"/>
      <c r="AZ77" s="130"/>
      <c r="BA77" s="130"/>
      <c r="BH77" s="16"/>
    </row>
    <row r="78" spans="1:60" x14ac:dyDescent="0.15">
      <c r="A78" s="15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5"/>
      <c r="AU78" s="101"/>
      <c r="AV78" s="101"/>
      <c r="AW78" s="101"/>
      <c r="AX78" s="101"/>
      <c r="AZ78" s="130"/>
      <c r="BA78" s="130"/>
      <c r="BH78" s="16"/>
    </row>
    <row r="79" spans="1:60" x14ac:dyDescent="0.15">
      <c r="A79" s="15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5"/>
      <c r="AU79" s="101"/>
      <c r="AV79" s="101"/>
      <c r="AW79" s="101"/>
      <c r="AX79" s="101"/>
      <c r="AZ79" s="130"/>
      <c r="BA79" s="130"/>
      <c r="BH79" s="16"/>
    </row>
    <row r="80" spans="1:60" x14ac:dyDescent="0.15">
      <c r="A80" s="15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5"/>
      <c r="AU80" s="101"/>
      <c r="AV80" s="101"/>
      <c r="AW80" s="101"/>
      <c r="AX80" s="101"/>
      <c r="AZ80" s="130"/>
      <c r="BA80" s="130"/>
      <c r="BH80" s="16"/>
    </row>
    <row r="81" spans="1:60" x14ac:dyDescent="0.15">
      <c r="A81" s="15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5"/>
      <c r="AU81" s="101"/>
      <c r="AV81" s="101"/>
      <c r="AW81" s="101"/>
      <c r="AX81" s="101"/>
      <c r="AZ81" s="130"/>
      <c r="BA81" s="130"/>
      <c r="BH81" s="16"/>
    </row>
    <row r="82" spans="1:60" x14ac:dyDescent="0.15">
      <c r="A82" s="15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5"/>
      <c r="AU82" s="101"/>
      <c r="AV82" s="101"/>
      <c r="AW82" s="101"/>
      <c r="AX82" s="101"/>
      <c r="AZ82" s="130"/>
      <c r="BA82" s="130"/>
      <c r="BH82" s="16"/>
    </row>
    <row r="83" spans="1:60" x14ac:dyDescent="0.15">
      <c r="A83" s="15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5"/>
      <c r="AU83" s="101"/>
      <c r="AV83" s="101"/>
      <c r="AW83" s="101"/>
      <c r="AX83" s="101"/>
      <c r="AZ83" s="130"/>
      <c r="BA83" s="130"/>
      <c r="BH83" s="16"/>
    </row>
    <row r="84" spans="1:60" x14ac:dyDescent="0.15">
      <c r="A84" s="15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5"/>
      <c r="AU84" s="101"/>
      <c r="AV84" s="101"/>
      <c r="AW84" s="101"/>
      <c r="AX84" s="101"/>
      <c r="AZ84" s="130"/>
      <c r="BA84" s="130"/>
      <c r="BH84" s="16"/>
    </row>
    <row r="85" spans="1:60" x14ac:dyDescent="0.15">
      <c r="A85" s="15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5"/>
      <c r="AU85" s="101"/>
      <c r="AV85" s="101"/>
      <c r="AW85" s="101"/>
      <c r="AX85" s="101"/>
      <c r="AZ85" s="130"/>
      <c r="BA85" s="130"/>
      <c r="BH85" s="16"/>
    </row>
    <row r="86" spans="1:60" x14ac:dyDescent="0.15">
      <c r="A86" s="15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5"/>
      <c r="AU86" s="101"/>
      <c r="AV86" s="101"/>
      <c r="AW86" s="101"/>
      <c r="AX86" s="101"/>
      <c r="AZ86" s="130"/>
      <c r="BA86" s="130"/>
      <c r="BH86" s="16"/>
    </row>
    <row r="87" spans="1:60" x14ac:dyDescent="0.15">
      <c r="A87" s="15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5"/>
      <c r="AU87" s="101"/>
      <c r="AV87" s="101"/>
      <c r="AW87" s="101"/>
      <c r="AX87" s="101"/>
      <c r="AZ87" s="130"/>
      <c r="BA87" s="130"/>
      <c r="BH87" s="16"/>
    </row>
    <row r="88" spans="1:60" x14ac:dyDescent="0.15">
      <c r="A88" s="15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5"/>
      <c r="AU88" s="101"/>
      <c r="AV88" s="101"/>
      <c r="AW88" s="101"/>
      <c r="AX88" s="101"/>
      <c r="AZ88" s="130"/>
      <c r="BA88" s="130"/>
      <c r="BH88" s="16"/>
    </row>
    <row r="89" spans="1:60" x14ac:dyDescent="0.15">
      <c r="A89" s="15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5"/>
      <c r="AU89" s="101"/>
      <c r="AV89" s="101"/>
      <c r="AW89" s="101"/>
      <c r="AX89" s="101"/>
      <c r="AZ89" s="130"/>
      <c r="BA89" s="130"/>
      <c r="BH89" s="16"/>
    </row>
    <row r="90" spans="1:60" x14ac:dyDescent="0.15">
      <c r="A90" s="15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5"/>
      <c r="AU90" s="101"/>
      <c r="AV90" s="101"/>
      <c r="AW90" s="101"/>
      <c r="AX90" s="101"/>
      <c r="AZ90" s="130"/>
      <c r="BA90" s="130"/>
      <c r="BH90" s="16"/>
    </row>
    <row r="91" spans="1:60" x14ac:dyDescent="0.15">
      <c r="A91" s="15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5"/>
      <c r="AU91" s="101"/>
      <c r="AV91" s="101"/>
      <c r="AW91" s="101"/>
      <c r="AX91" s="101"/>
      <c r="AZ91" s="130"/>
      <c r="BA91" s="130"/>
      <c r="BH91" s="16"/>
    </row>
    <row r="92" spans="1:60" x14ac:dyDescent="0.15">
      <c r="A92" s="15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5"/>
      <c r="AU92" s="101"/>
      <c r="AV92" s="101"/>
      <c r="AW92" s="101"/>
      <c r="AX92" s="101"/>
      <c r="AZ92" s="130"/>
      <c r="BA92" s="130"/>
      <c r="BH92" s="16"/>
    </row>
    <row r="93" spans="1:60" x14ac:dyDescent="0.15">
      <c r="A93" s="15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5"/>
      <c r="AU93" s="101"/>
      <c r="AV93" s="101"/>
      <c r="AW93" s="101"/>
      <c r="AX93" s="101"/>
      <c r="AZ93" s="130"/>
      <c r="BA93" s="130"/>
      <c r="BH93" s="16"/>
    </row>
    <row r="94" spans="1:60" x14ac:dyDescent="0.15">
      <c r="A94" s="15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5"/>
      <c r="AU94" s="101"/>
      <c r="AV94" s="101"/>
      <c r="AW94" s="101"/>
      <c r="AX94" s="101"/>
      <c r="AZ94" s="130"/>
      <c r="BA94" s="130"/>
      <c r="BH94" s="16"/>
    </row>
    <row r="95" spans="1:60" x14ac:dyDescent="0.15">
      <c r="A95" s="15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5"/>
      <c r="AU95" s="101"/>
      <c r="AV95" s="101"/>
      <c r="AW95" s="101"/>
      <c r="AX95" s="101"/>
      <c r="AZ95" s="130"/>
      <c r="BA95" s="130"/>
      <c r="BH95" s="16"/>
    </row>
    <row r="96" spans="1:60" x14ac:dyDescent="0.15">
      <c r="A96" s="15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5"/>
      <c r="AU96" s="101"/>
      <c r="AV96" s="101"/>
      <c r="AW96" s="101"/>
      <c r="AX96" s="101"/>
      <c r="AZ96" s="130"/>
      <c r="BA96" s="130"/>
      <c r="BH96" s="16"/>
    </row>
    <row r="97" spans="1:60" x14ac:dyDescent="0.15">
      <c r="A97" s="15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5"/>
      <c r="AU97" s="101"/>
      <c r="AV97" s="101"/>
      <c r="AW97" s="101"/>
      <c r="AX97" s="101"/>
      <c r="AZ97" s="130"/>
      <c r="BA97" s="130"/>
      <c r="BH97" s="16"/>
    </row>
    <row r="98" spans="1:60" x14ac:dyDescent="0.15">
      <c r="A98" s="15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5"/>
      <c r="AU98" s="101"/>
      <c r="AV98" s="101"/>
      <c r="AW98" s="101"/>
      <c r="AX98" s="101"/>
      <c r="AZ98" s="130"/>
      <c r="BA98" s="130"/>
      <c r="BH98" s="16"/>
    </row>
    <row r="99" spans="1:60" x14ac:dyDescent="0.15">
      <c r="A99" s="15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5"/>
      <c r="AU99" s="101"/>
      <c r="AV99" s="101"/>
      <c r="AW99" s="101"/>
      <c r="AX99" s="101"/>
      <c r="AZ99" s="130"/>
      <c r="BA99" s="130"/>
      <c r="BH99" s="16"/>
    </row>
    <row r="100" spans="1:60" x14ac:dyDescent="0.15">
      <c r="A100" s="15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5"/>
      <c r="AU100" s="101"/>
      <c r="AV100" s="101"/>
      <c r="AW100" s="101"/>
      <c r="AX100" s="101"/>
      <c r="AZ100" s="130"/>
      <c r="BA100" s="130"/>
      <c r="BH100" s="16"/>
    </row>
    <row r="101" spans="1:60" x14ac:dyDescent="0.15">
      <c r="A101" s="15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5"/>
      <c r="AU101" s="101"/>
      <c r="AV101" s="101"/>
      <c r="AW101" s="101"/>
      <c r="AX101" s="101"/>
      <c r="AZ101" s="130"/>
      <c r="BA101" s="130"/>
      <c r="BH101" s="16"/>
    </row>
    <row r="102" spans="1:60" x14ac:dyDescent="0.15">
      <c r="A102" s="15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5"/>
      <c r="AU102" s="101"/>
      <c r="AV102" s="101"/>
      <c r="AW102" s="101"/>
      <c r="AX102" s="101"/>
      <c r="AZ102" s="130"/>
      <c r="BA102" s="130"/>
      <c r="BH102" s="16"/>
    </row>
    <row r="103" spans="1:60" x14ac:dyDescent="0.15">
      <c r="A103" s="15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5"/>
      <c r="AU103" s="101"/>
      <c r="AV103" s="101"/>
      <c r="AW103" s="101"/>
      <c r="AX103" s="101"/>
      <c r="AZ103" s="130"/>
      <c r="BA103" s="130"/>
      <c r="BH103" s="16"/>
    </row>
    <row r="104" spans="1:60" x14ac:dyDescent="0.15">
      <c r="A104" s="15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5"/>
      <c r="AU104" s="101"/>
      <c r="AV104" s="101"/>
      <c r="AW104" s="101"/>
      <c r="AX104" s="101"/>
      <c r="AZ104" s="130"/>
      <c r="BA104" s="130"/>
      <c r="BH104" s="16"/>
    </row>
    <row r="105" spans="1:60" x14ac:dyDescent="0.15">
      <c r="A105" s="15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5"/>
      <c r="AU105" s="101"/>
      <c r="AV105" s="101"/>
      <c r="AW105" s="101"/>
      <c r="AX105" s="101"/>
      <c r="AZ105" s="130"/>
      <c r="BA105" s="130"/>
      <c r="BH105" s="16"/>
    </row>
    <row r="106" spans="1:60" x14ac:dyDescent="0.15">
      <c r="A106" s="15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5"/>
      <c r="AU106" s="101"/>
      <c r="AV106" s="101"/>
      <c r="AW106" s="101"/>
      <c r="AX106" s="101"/>
      <c r="AZ106" s="130"/>
      <c r="BA106" s="130"/>
      <c r="BH106" s="16"/>
    </row>
    <row r="107" spans="1:60" x14ac:dyDescent="0.15">
      <c r="A107" s="15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5"/>
      <c r="AU107" s="101"/>
      <c r="AV107" s="101"/>
      <c r="AW107" s="101"/>
      <c r="AX107" s="101"/>
      <c r="AZ107" s="130"/>
      <c r="BA107" s="130"/>
      <c r="BH107" s="16"/>
    </row>
    <row r="108" spans="1:60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Z108" s="129"/>
      <c r="BA108" s="129"/>
      <c r="BH108" s="16"/>
    </row>
    <row r="109" spans="1:60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Z109" s="129"/>
      <c r="BA109" s="129"/>
      <c r="BH109" s="16"/>
    </row>
  </sheetData>
  <mergeCells count="27">
    <mergeCell ref="AZ3:AZ5"/>
    <mergeCell ref="BA3:BA5"/>
    <mergeCell ref="C4:D4"/>
    <mergeCell ref="F4:I4"/>
    <mergeCell ref="M4:N4"/>
    <mergeCell ref="O4:P4"/>
    <mergeCell ref="AB4:AC4"/>
    <mergeCell ref="AU4:AV4"/>
    <mergeCell ref="AK3:AK4"/>
    <mergeCell ref="AL3:AL4"/>
    <mergeCell ref="AM3:AM4"/>
    <mergeCell ref="AS3:AS5"/>
    <mergeCell ref="AW3:AW5"/>
    <mergeCell ref="AX3:AX5"/>
    <mergeCell ref="J1:L1"/>
    <mergeCell ref="Q1:S1"/>
    <mergeCell ref="Z1:AB1"/>
    <mergeCell ref="AG1:AS1"/>
    <mergeCell ref="A3:A5"/>
    <mergeCell ref="K3:P3"/>
    <mergeCell ref="Q3:S3"/>
    <mergeCell ref="AA3:AE3"/>
    <mergeCell ref="AF3:AH3"/>
    <mergeCell ref="AJ3:AJ4"/>
    <mergeCell ref="AN3:AN4"/>
    <mergeCell ref="AO3:AO4"/>
    <mergeCell ref="AP3:AP4"/>
  </mergeCells>
  <phoneticPr fontId="1"/>
  <printOptions verticalCentered="1"/>
  <pageMargins left="0.39370078740157483" right="3.937007874015748E-2" top="0.27559055118110237" bottom="0.27559055118110237" header="0" footer="0"/>
  <pageSetup paperSize="9" scale="46" fitToWidth="3" orientation="landscape" r:id="rId1"/>
  <headerFooter alignWithMargins="0"/>
  <colBreaks count="3" manualBreakCount="3">
    <brk id="16" max="55" man="1"/>
    <brk id="31" max="55" man="1"/>
    <brk id="45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CD1F-6BC2-4BBE-A150-8DEE7BC46F19}">
  <sheetPr transitionEntry="1"/>
  <dimension ref="A1:GG106"/>
  <sheetViews>
    <sheetView showGridLines="0" showZeros="0" showOutlineSymbols="0" view="pageBreakPreview" zoomScale="70" zoomScaleNormal="70" zoomScaleSheetLayoutView="70" workbookViewId="0">
      <pane xSplit="1" ySplit="6" topLeftCell="B7" activePane="bottomRight" state="frozen"/>
      <selection activeCell="AB11" sqref="AB11"/>
      <selection pane="topRight" activeCell="AB11" sqref="AB11"/>
      <selection pane="bottomLeft" activeCell="AB11" sqref="AB11"/>
      <selection pane="bottomRight" activeCell="AB11" sqref="AB11"/>
    </sheetView>
  </sheetViews>
  <sheetFormatPr defaultColWidth="9.59765625" defaultRowHeight="14.25" x14ac:dyDescent="0.15"/>
  <cols>
    <col min="1" max="1" width="11.59765625" style="4" customWidth="1"/>
    <col min="2" max="2" width="12.296875" style="4" customWidth="1"/>
    <col min="3" max="3" width="11.296875" style="4" bestFit="1" customWidth="1"/>
    <col min="4" max="4" width="13.09765625" style="4" bestFit="1" customWidth="1"/>
    <col min="5" max="5" width="12.09765625" style="4" bestFit="1" customWidth="1"/>
    <col min="6" max="8" width="11.296875" style="4" bestFit="1" customWidth="1"/>
    <col min="9" max="10" width="13.09765625" style="4" customWidth="1"/>
    <col min="11" max="12" width="11.5" style="4" customWidth="1"/>
    <col min="13" max="14" width="13.09765625" style="4" customWidth="1"/>
    <col min="15" max="15" width="0.69921875" style="4" customWidth="1"/>
    <col min="16" max="16384" width="9.59765625" style="4"/>
  </cols>
  <sheetData>
    <row r="1" spans="1:189" ht="18.75" customHeight="1" x14ac:dyDescent="0.2">
      <c r="A1" s="1"/>
      <c r="B1" s="9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8" t="s">
        <v>109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</row>
    <row r="2" spans="1:189" ht="12.75" customHeight="1" x14ac:dyDescent="0.2">
      <c r="A2" s="182" t="s">
        <v>140</v>
      </c>
      <c r="B2" s="185" t="s">
        <v>110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spans="1:189" ht="9.75" customHeight="1" x14ac:dyDescent="0.2">
      <c r="A3" s="183"/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spans="1:189" ht="21" customHeight="1" x14ac:dyDescent="0.2">
      <c r="A4" s="183"/>
      <c r="B4" s="6"/>
      <c r="C4" s="7" t="s">
        <v>93</v>
      </c>
      <c r="D4" s="7" t="s">
        <v>93</v>
      </c>
      <c r="E4" s="7" t="s">
        <v>94</v>
      </c>
      <c r="F4" s="7" t="s">
        <v>96</v>
      </c>
      <c r="G4" s="7" t="s">
        <v>97</v>
      </c>
      <c r="H4" s="7" t="s">
        <v>95</v>
      </c>
      <c r="I4" s="14" t="s">
        <v>134</v>
      </c>
      <c r="J4" s="14" t="s">
        <v>147</v>
      </c>
      <c r="K4" s="7" t="s">
        <v>98</v>
      </c>
      <c r="L4" s="7" t="s">
        <v>99</v>
      </c>
      <c r="M4" s="7" t="s">
        <v>100</v>
      </c>
      <c r="N4" s="1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</row>
    <row r="5" spans="1:189" ht="21" customHeight="1" x14ac:dyDescent="0.2">
      <c r="A5" s="183"/>
      <c r="B5" s="11" t="s">
        <v>101</v>
      </c>
      <c r="C5" s="7" t="s">
        <v>102</v>
      </c>
      <c r="D5" s="7" t="s">
        <v>102</v>
      </c>
      <c r="E5" s="7" t="s">
        <v>131</v>
      </c>
      <c r="F5" s="7"/>
      <c r="G5" s="7" t="s">
        <v>132</v>
      </c>
      <c r="H5" s="7" t="s">
        <v>103</v>
      </c>
      <c r="I5" s="7" t="s">
        <v>135</v>
      </c>
      <c r="J5" s="7" t="s">
        <v>148</v>
      </c>
      <c r="K5" s="7" t="s">
        <v>104</v>
      </c>
      <c r="L5" s="7" t="s">
        <v>105</v>
      </c>
      <c r="M5" s="7" t="s">
        <v>106</v>
      </c>
      <c r="N5" s="10" t="s">
        <v>107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</row>
    <row r="6" spans="1:189" ht="21" customHeight="1" x14ac:dyDescent="0.2">
      <c r="A6" s="184"/>
      <c r="B6" s="12"/>
      <c r="C6" s="7" t="s">
        <v>129</v>
      </c>
      <c r="D6" s="7" t="s">
        <v>128</v>
      </c>
      <c r="E6" s="7" t="s">
        <v>102</v>
      </c>
      <c r="F6" s="7" t="s">
        <v>102</v>
      </c>
      <c r="G6" s="7" t="s">
        <v>102</v>
      </c>
      <c r="H6" s="7" t="s">
        <v>102</v>
      </c>
      <c r="I6" s="7" t="s">
        <v>136</v>
      </c>
      <c r="J6" s="7" t="s">
        <v>149</v>
      </c>
      <c r="K6" s="7" t="s">
        <v>102</v>
      </c>
      <c r="L6" s="7" t="s">
        <v>102</v>
      </c>
      <c r="M6" s="7" t="s">
        <v>108</v>
      </c>
      <c r="N6" s="1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</row>
    <row r="7" spans="1:189" ht="20.25" customHeight="1" x14ac:dyDescent="0.2">
      <c r="A7" s="62" t="s">
        <v>17</v>
      </c>
      <c r="B7" s="102">
        <v>6116886</v>
      </c>
      <c r="C7" s="102">
        <v>8610</v>
      </c>
      <c r="D7" s="102">
        <v>15867663</v>
      </c>
      <c r="E7" s="102">
        <v>3627363</v>
      </c>
      <c r="F7" s="102">
        <v>29509757</v>
      </c>
      <c r="G7" s="102">
        <v>418966</v>
      </c>
      <c r="H7" s="102">
        <v>100031367</v>
      </c>
      <c r="I7" s="102">
        <v>719056</v>
      </c>
      <c r="J7" s="102">
        <v>1256182</v>
      </c>
      <c r="K7" s="102">
        <v>1686</v>
      </c>
      <c r="L7" s="102">
        <v>87228</v>
      </c>
      <c r="M7" s="102">
        <v>35767</v>
      </c>
      <c r="N7" s="103">
        <f t="shared" ref="N7:N53" si="0">SUM(B7:M7)</f>
        <v>157680531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</row>
    <row r="8" spans="1:189" ht="20.25" customHeight="1" x14ac:dyDescent="0.2">
      <c r="A8" s="62" t="s">
        <v>18</v>
      </c>
      <c r="B8" s="104">
        <v>924128</v>
      </c>
      <c r="C8" s="104">
        <v>14126</v>
      </c>
      <c r="D8" s="104">
        <v>2613884</v>
      </c>
      <c r="E8" s="104">
        <v>71268</v>
      </c>
      <c r="F8" s="104">
        <v>4890269</v>
      </c>
      <c r="G8" s="104">
        <v>83052</v>
      </c>
      <c r="H8" s="104">
        <v>27187702</v>
      </c>
      <c r="I8" s="104">
        <v>281115</v>
      </c>
      <c r="J8" s="104">
        <v>550903</v>
      </c>
      <c r="K8" s="104">
        <v>0</v>
      </c>
      <c r="L8" s="104">
        <v>39442</v>
      </c>
      <c r="M8" s="104">
        <v>2048208</v>
      </c>
      <c r="N8" s="103">
        <f t="shared" si="0"/>
        <v>38704097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</row>
    <row r="9" spans="1:189" ht="20.25" customHeight="1" x14ac:dyDescent="0.2">
      <c r="A9" s="62" t="s">
        <v>19</v>
      </c>
      <c r="B9" s="104">
        <v>1993036</v>
      </c>
      <c r="C9" s="104">
        <v>7616</v>
      </c>
      <c r="D9" s="104">
        <v>2517956</v>
      </c>
      <c r="E9" s="104">
        <v>1213755</v>
      </c>
      <c r="F9" s="104">
        <v>4801119</v>
      </c>
      <c r="G9" s="104">
        <v>95449</v>
      </c>
      <c r="H9" s="104">
        <v>28604065</v>
      </c>
      <c r="I9" s="104">
        <v>460104</v>
      </c>
      <c r="J9" s="104">
        <v>548096</v>
      </c>
      <c r="K9" s="104">
        <v>0</v>
      </c>
      <c r="L9" s="104">
        <v>19050</v>
      </c>
      <c r="M9" s="104">
        <v>0</v>
      </c>
      <c r="N9" s="103">
        <f t="shared" si="0"/>
        <v>40260246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spans="1:189" ht="20.25" customHeight="1" x14ac:dyDescent="0.2">
      <c r="A10" s="62" t="s">
        <v>20</v>
      </c>
      <c r="B10" s="104">
        <v>3535560</v>
      </c>
      <c r="C10" s="104">
        <v>594498</v>
      </c>
      <c r="D10" s="104">
        <v>2111676</v>
      </c>
      <c r="E10" s="104">
        <v>1362878</v>
      </c>
      <c r="F10" s="104">
        <v>4854655</v>
      </c>
      <c r="G10" s="104">
        <v>242989</v>
      </c>
      <c r="H10" s="104">
        <v>38418714</v>
      </c>
      <c r="I10" s="104">
        <v>302106</v>
      </c>
      <c r="J10" s="104">
        <v>717576</v>
      </c>
      <c r="K10" s="104">
        <v>178615</v>
      </c>
      <c r="L10" s="104">
        <v>32524</v>
      </c>
      <c r="M10" s="104">
        <v>39459</v>
      </c>
      <c r="N10" s="103">
        <f t="shared" si="0"/>
        <v>52391250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</row>
    <row r="11" spans="1:189" ht="20.25" customHeight="1" x14ac:dyDescent="0.2">
      <c r="A11" s="62" t="s">
        <v>21</v>
      </c>
      <c r="B11" s="104">
        <v>1944315</v>
      </c>
      <c r="C11" s="104">
        <v>56190</v>
      </c>
      <c r="D11" s="104">
        <v>3209459</v>
      </c>
      <c r="E11" s="104">
        <v>288963</v>
      </c>
      <c r="F11" s="104">
        <v>4872558</v>
      </c>
      <c r="G11" s="104">
        <v>81854</v>
      </c>
      <c r="H11" s="104">
        <v>24711517</v>
      </c>
      <c r="I11" s="104">
        <v>391448</v>
      </c>
      <c r="J11" s="104">
        <v>708663</v>
      </c>
      <c r="K11" s="104">
        <v>57708</v>
      </c>
      <c r="L11" s="104">
        <v>18895</v>
      </c>
      <c r="M11" s="104">
        <v>0</v>
      </c>
      <c r="N11" s="103">
        <f t="shared" si="0"/>
        <v>36341570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spans="1:189" ht="20.25" customHeight="1" x14ac:dyDescent="0.2">
      <c r="A12" s="62" t="s">
        <v>22</v>
      </c>
      <c r="B12" s="104">
        <v>2807785</v>
      </c>
      <c r="C12" s="104">
        <v>62287</v>
      </c>
      <c r="D12" s="104">
        <v>3414320</v>
      </c>
      <c r="E12" s="104">
        <v>660112</v>
      </c>
      <c r="F12" s="104">
        <v>4574127</v>
      </c>
      <c r="G12" s="104">
        <v>92030</v>
      </c>
      <c r="H12" s="104">
        <v>24558510</v>
      </c>
      <c r="I12" s="104">
        <v>495057</v>
      </c>
      <c r="J12" s="104">
        <v>866751</v>
      </c>
      <c r="K12" s="104">
        <v>0</v>
      </c>
      <c r="L12" s="104">
        <v>14167</v>
      </c>
      <c r="M12" s="104">
        <v>0</v>
      </c>
      <c r="N12" s="103">
        <f t="shared" si="0"/>
        <v>37545146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</row>
    <row r="13" spans="1:189" ht="20.25" customHeight="1" x14ac:dyDescent="0.2">
      <c r="A13" s="62" t="s">
        <v>23</v>
      </c>
      <c r="B13" s="104">
        <v>4946078</v>
      </c>
      <c r="C13" s="104">
        <v>11224</v>
      </c>
      <c r="D13" s="104">
        <v>3248171</v>
      </c>
      <c r="E13" s="104">
        <v>1149743</v>
      </c>
      <c r="F13" s="104">
        <v>5779845</v>
      </c>
      <c r="G13" s="104">
        <v>205743</v>
      </c>
      <c r="H13" s="104">
        <v>35922514</v>
      </c>
      <c r="I13" s="104">
        <v>987325</v>
      </c>
      <c r="J13" s="104">
        <v>2568485</v>
      </c>
      <c r="K13" s="104">
        <v>0</v>
      </c>
      <c r="L13" s="104">
        <v>11156</v>
      </c>
      <c r="M13" s="104">
        <v>255380</v>
      </c>
      <c r="N13" s="103">
        <f t="shared" si="0"/>
        <v>55085664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ht="20.25" customHeight="1" x14ac:dyDescent="0.2">
      <c r="A14" s="79" t="s">
        <v>24</v>
      </c>
      <c r="B14" s="102">
        <v>1967731</v>
      </c>
      <c r="C14" s="102">
        <v>211562</v>
      </c>
      <c r="D14" s="102">
        <v>3553747</v>
      </c>
      <c r="E14" s="102">
        <v>2802498</v>
      </c>
      <c r="F14" s="102">
        <v>7434422</v>
      </c>
      <c r="G14" s="102">
        <v>347659</v>
      </c>
      <c r="H14" s="102">
        <v>53559844</v>
      </c>
      <c r="I14" s="102">
        <v>817902</v>
      </c>
      <c r="J14" s="102">
        <v>1060740</v>
      </c>
      <c r="K14" s="102">
        <v>0</v>
      </c>
      <c r="L14" s="102">
        <v>45371</v>
      </c>
      <c r="M14" s="102">
        <v>743131</v>
      </c>
      <c r="N14" s="105">
        <f t="shared" si="0"/>
        <v>72544607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ht="20.25" customHeight="1" x14ac:dyDescent="0.2">
      <c r="A15" s="62" t="s">
        <v>25</v>
      </c>
      <c r="B15" s="104">
        <v>1871230</v>
      </c>
      <c r="C15" s="104">
        <v>15383</v>
      </c>
      <c r="D15" s="104">
        <v>2045572</v>
      </c>
      <c r="E15" s="104">
        <v>1386499</v>
      </c>
      <c r="F15" s="104">
        <v>4799755</v>
      </c>
      <c r="G15" s="104">
        <v>250338</v>
      </c>
      <c r="H15" s="104">
        <v>36986098</v>
      </c>
      <c r="I15" s="104">
        <v>504182</v>
      </c>
      <c r="J15" s="104">
        <v>876344</v>
      </c>
      <c r="K15" s="104">
        <v>0</v>
      </c>
      <c r="L15" s="104">
        <v>34568</v>
      </c>
      <c r="M15" s="104">
        <v>0</v>
      </c>
      <c r="N15" s="103">
        <f t="shared" si="0"/>
        <v>48769969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</row>
    <row r="16" spans="1:189" ht="20.25" customHeight="1" x14ac:dyDescent="0.2">
      <c r="A16" s="62" t="s">
        <v>26</v>
      </c>
      <c r="B16" s="104">
        <v>1688011</v>
      </c>
      <c r="C16" s="104">
        <v>14833</v>
      </c>
      <c r="D16" s="104">
        <v>3080619</v>
      </c>
      <c r="E16" s="104">
        <v>3429205</v>
      </c>
      <c r="F16" s="104">
        <v>5631188</v>
      </c>
      <c r="G16" s="104">
        <v>207697</v>
      </c>
      <c r="H16" s="104">
        <v>36168113</v>
      </c>
      <c r="I16" s="104">
        <v>197951</v>
      </c>
      <c r="J16" s="104">
        <v>598626</v>
      </c>
      <c r="K16" s="104">
        <v>0</v>
      </c>
      <c r="L16" s="104">
        <v>0</v>
      </c>
      <c r="M16" s="104">
        <v>0</v>
      </c>
      <c r="N16" s="103">
        <f t="shared" si="0"/>
        <v>51016243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spans="1:189" ht="20.25" customHeight="1" x14ac:dyDescent="0.2">
      <c r="A17" s="62" t="s">
        <v>27</v>
      </c>
      <c r="B17" s="104">
        <v>810110</v>
      </c>
      <c r="C17" s="104">
        <v>534044</v>
      </c>
      <c r="D17" s="104">
        <v>3434668</v>
      </c>
      <c r="E17" s="104">
        <v>8208855</v>
      </c>
      <c r="F17" s="104">
        <v>7386977</v>
      </c>
      <c r="G17" s="104">
        <v>631368</v>
      </c>
      <c r="H17" s="104">
        <v>107069581</v>
      </c>
      <c r="I17" s="104">
        <v>1620159</v>
      </c>
      <c r="J17" s="104">
        <v>788592</v>
      </c>
      <c r="K17" s="104">
        <v>1579580</v>
      </c>
      <c r="L17" s="104">
        <v>88757</v>
      </c>
      <c r="M17" s="104">
        <v>0</v>
      </c>
      <c r="N17" s="103">
        <f t="shared" si="0"/>
        <v>132152691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</row>
    <row r="18" spans="1:189" ht="20.25" customHeight="1" x14ac:dyDescent="0.2">
      <c r="A18" s="62" t="s">
        <v>28</v>
      </c>
      <c r="B18" s="104">
        <v>519907</v>
      </c>
      <c r="C18" s="104">
        <v>922343</v>
      </c>
      <c r="D18" s="104">
        <v>2116835</v>
      </c>
      <c r="E18" s="104">
        <v>4789170</v>
      </c>
      <c r="F18" s="104">
        <v>7935928</v>
      </c>
      <c r="G18" s="104">
        <v>583491</v>
      </c>
      <c r="H18" s="104">
        <v>96271479</v>
      </c>
      <c r="I18" s="104">
        <v>877099</v>
      </c>
      <c r="J18" s="104">
        <v>381714</v>
      </c>
      <c r="K18" s="104">
        <v>826205</v>
      </c>
      <c r="L18" s="104">
        <v>110786</v>
      </c>
      <c r="M18" s="104">
        <v>0</v>
      </c>
      <c r="N18" s="103">
        <f t="shared" si="0"/>
        <v>115334957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</row>
    <row r="19" spans="1:189" ht="20.25" customHeight="1" x14ac:dyDescent="0.2">
      <c r="A19" s="62" t="s">
        <v>29</v>
      </c>
      <c r="B19" s="104">
        <v>44268</v>
      </c>
      <c r="C19" s="104">
        <v>1702896</v>
      </c>
      <c r="D19" s="104">
        <v>2236720</v>
      </c>
      <c r="E19" s="104">
        <v>12129638</v>
      </c>
      <c r="F19" s="104">
        <v>6433022</v>
      </c>
      <c r="G19" s="104">
        <v>7128281</v>
      </c>
      <c r="H19" s="104">
        <v>40295777</v>
      </c>
      <c r="I19" s="104">
        <v>0</v>
      </c>
      <c r="J19" s="104">
        <v>0</v>
      </c>
      <c r="K19" s="104">
        <v>838143</v>
      </c>
      <c r="L19" s="104">
        <v>0</v>
      </c>
      <c r="M19" s="104">
        <v>0</v>
      </c>
      <c r="N19" s="103">
        <f t="shared" si="0"/>
        <v>70808745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</row>
    <row r="20" spans="1:189" ht="20.25" customHeight="1" x14ac:dyDescent="0.2">
      <c r="A20" s="62" t="s">
        <v>30</v>
      </c>
      <c r="B20" s="104">
        <v>666477</v>
      </c>
      <c r="C20" s="104">
        <v>1475213</v>
      </c>
      <c r="D20" s="104">
        <v>1632721</v>
      </c>
      <c r="E20" s="104">
        <v>10356465</v>
      </c>
      <c r="F20" s="104">
        <v>6052023</v>
      </c>
      <c r="G20" s="104">
        <v>1041022</v>
      </c>
      <c r="H20" s="104">
        <v>124032648</v>
      </c>
      <c r="I20" s="104">
        <v>1671113</v>
      </c>
      <c r="J20" s="104">
        <v>344395</v>
      </c>
      <c r="K20" s="104">
        <v>444873</v>
      </c>
      <c r="L20" s="104">
        <v>152251</v>
      </c>
      <c r="M20" s="104">
        <v>0</v>
      </c>
      <c r="N20" s="103">
        <f t="shared" si="0"/>
        <v>147869201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</row>
    <row r="21" spans="1:189" ht="20.25" customHeight="1" x14ac:dyDescent="0.2">
      <c r="A21" s="79" t="s">
        <v>31</v>
      </c>
      <c r="B21" s="102">
        <v>4891823</v>
      </c>
      <c r="C21" s="102">
        <v>443127</v>
      </c>
      <c r="D21" s="102">
        <v>6355225</v>
      </c>
      <c r="E21" s="102">
        <v>2991243</v>
      </c>
      <c r="F21" s="102">
        <v>11033714</v>
      </c>
      <c r="G21" s="102">
        <v>234289</v>
      </c>
      <c r="H21" s="102">
        <v>40484145</v>
      </c>
      <c r="I21" s="102">
        <v>806537</v>
      </c>
      <c r="J21" s="102">
        <v>1968306</v>
      </c>
      <c r="K21" s="102">
        <v>131001</v>
      </c>
      <c r="L21" s="102">
        <v>26201</v>
      </c>
      <c r="M21" s="102">
        <v>548545</v>
      </c>
      <c r="N21" s="105">
        <f t="shared" si="0"/>
        <v>69914156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</row>
    <row r="22" spans="1:189" ht="20.25" customHeight="1" x14ac:dyDescent="0.2">
      <c r="A22" s="62" t="s">
        <v>32</v>
      </c>
      <c r="B22" s="104">
        <v>844827</v>
      </c>
      <c r="C22" s="104">
        <v>545239</v>
      </c>
      <c r="D22" s="104">
        <v>3059857</v>
      </c>
      <c r="E22" s="104">
        <v>1539183</v>
      </c>
      <c r="F22" s="104">
        <v>5555057</v>
      </c>
      <c r="G22" s="104">
        <v>114178</v>
      </c>
      <c r="H22" s="104">
        <v>23984996</v>
      </c>
      <c r="I22" s="104">
        <v>592978</v>
      </c>
      <c r="J22" s="104">
        <v>526570</v>
      </c>
      <c r="K22" s="104">
        <v>193314</v>
      </c>
      <c r="L22" s="104">
        <v>33025</v>
      </c>
      <c r="M22" s="104">
        <v>0</v>
      </c>
      <c r="N22" s="103">
        <f t="shared" si="0"/>
        <v>36989224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</row>
    <row r="23" spans="1:189" ht="20.25" customHeight="1" x14ac:dyDescent="0.2">
      <c r="A23" s="62" t="s">
        <v>33</v>
      </c>
      <c r="B23" s="104">
        <v>1346596</v>
      </c>
      <c r="C23" s="104">
        <v>474134</v>
      </c>
      <c r="D23" s="104">
        <v>3530097</v>
      </c>
      <c r="E23" s="104">
        <v>1315720</v>
      </c>
      <c r="F23" s="104">
        <v>4670052</v>
      </c>
      <c r="G23" s="104">
        <v>121647</v>
      </c>
      <c r="H23" s="104">
        <v>24729990</v>
      </c>
      <c r="I23" s="104">
        <v>507866</v>
      </c>
      <c r="J23" s="104">
        <v>573163</v>
      </c>
      <c r="K23" s="104">
        <v>0</v>
      </c>
      <c r="L23" s="104">
        <v>14957</v>
      </c>
      <c r="M23" s="104">
        <v>526014</v>
      </c>
      <c r="N23" s="103">
        <f t="shared" si="0"/>
        <v>37810236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</row>
    <row r="24" spans="1:189" ht="20.25" customHeight="1" x14ac:dyDescent="0.2">
      <c r="A24" s="62" t="s">
        <v>34</v>
      </c>
      <c r="B24" s="104">
        <v>1079066</v>
      </c>
      <c r="C24" s="104">
        <v>1262</v>
      </c>
      <c r="D24" s="104">
        <v>2343504</v>
      </c>
      <c r="E24" s="104">
        <v>768916</v>
      </c>
      <c r="F24" s="104">
        <v>4985386</v>
      </c>
      <c r="G24" s="104">
        <v>104382</v>
      </c>
      <c r="H24" s="104">
        <v>20866837</v>
      </c>
      <c r="I24" s="104">
        <v>412236</v>
      </c>
      <c r="J24" s="104">
        <v>397578</v>
      </c>
      <c r="K24" s="104">
        <v>0</v>
      </c>
      <c r="L24" s="104">
        <v>616</v>
      </c>
      <c r="M24" s="104">
        <v>1100788</v>
      </c>
      <c r="N24" s="103">
        <f t="shared" si="0"/>
        <v>32060571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</row>
    <row r="25" spans="1:189" ht="20.25" customHeight="1" x14ac:dyDescent="0.2">
      <c r="A25" s="79" t="s">
        <v>35</v>
      </c>
      <c r="B25" s="102">
        <v>744430</v>
      </c>
      <c r="C25" s="102">
        <v>6915</v>
      </c>
      <c r="D25" s="102">
        <v>2853433</v>
      </c>
      <c r="E25" s="102">
        <v>1255249</v>
      </c>
      <c r="F25" s="102">
        <v>4983639</v>
      </c>
      <c r="G25" s="102">
        <v>111603</v>
      </c>
      <c r="H25" s="102">
        <v>21147012</v>
      </c>
      <c r="I25" s="102">
        <v>291937</v>
      </c>
      <c r="J25" s="102">
        <v>771984</v>
      </c>
      <c r="K25" s="102">
        <v>0</v>
      </c>
      <c r="L25" s="102">
        <v>18236</v>
      </c>
      <c r="M25" s="102">
        <v>0</v>
      </c>
      <c r="N25" s="105">
        <f t="shared" si="0"/>
        <v>32184438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</row>
    <row r="26" spans="1:189" ht="20.25" customHeight="1" x14ac:dyDescent="0.2">
      <c r="A26" s="62" t="s">
        <v>36</v>
      </c>
      <c r="B26" s="104">
        <v>5579540</v>
      </c>
      <c r="C26" s="104">
        <v>498590</v>
      </c>
      <c r="D26" s="104">
        <v>5155217</v>
      </c>
      <c r="E26" s="104">
        <v>2401869</v>
      </c>
      <c r="F26" s="104">
        <v>8113562</v>
      </c>
      <c r="G26" s="104">
        <v>207756</v>
      </c>
      <c r="H26" s="104">
        <v>37838548</v>
      </c>
      <c r="I26" s="104">
        <v>1092180</v>
      </c>
      <c r="J26" s="104">
        <v>1228907</v>
      </c>
      <c r="K26" s="104">
        <v>76899</v>
      </c>
      <c r="L26" s="104">
        <v>46471</v>
      </c>
      <c r="M26" s="104">
        <v>0</v>
      </c>
      <c r="N26" s="103">
        <f t="shared" si="0"/>
        <v>62239539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</row>
    <row r="27" spans="1:189" ht="20.25" customHeight="1" x14ac:dyDescent="0.2">
      <c r="A27" s="62" t="s">
        <v>37</v>
      </c>
      <c r="B27" s="104">
        <v>3153563</v>
      </c>
      <c r="C27" s="104">
        <v>368400</v>
      </c>
      <c r="D27" s="104">
        <v>3655584</v>
      </c>
      <c r="E27" s="104">
        <v>1634644</v>
      </c>
      <c r="F27" s="104">
        <v>7540243</v>
      </c>
      <c r="G27" s="104">
        <v>199257</v>
      </c>
      <c r="H27" s="104">
        <v>36694990</v>
      </c>
      <c r="I27" s="104">
        <v>369771</v>
      </c>
      <c r="J27" s="104">
        <v>688901</v>
      </c>
      <c r="K27" s="104">
        <v>94300</v>
      </c>
      <c r="L27" s="104">
        <v>45002</v>
      </c>
      <c r="M27" s="104">
        <v>0</v>
      </c>
      <c r="N27" s="103">
        <f t="shared" si="0"/>
        <v>54444655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</row>
    <row r="28" spans="1:189" ht="20.25" customHeight="1" x14ac:dyDescent="0.2">
      <c r="A28" s="62" t="s">
        <v>38</v>
      </c>
      <c r="B28" s="104">
        <v>1766137</v>
      </c>
      <c r="C28" s="104">
        <v>837336</v>
      </c>
      <c r="D28" s="104">
        <v>3488106</v>
      </c>
      <c r="E28" s="104">
        <v>7247221</v>
      </c>
      <c r="F28" s="104">
        <v>8445105</v>
      </c>
      <c r="G28" s="104">
        <v>523588</v>
      </c>
      <c r="H28" s="104">
        <v>65402446</v>
      </c>
      <c r="I28" s="104">
        <v>869015</v>
      </c>
      <c r="J28" s="104">
        <v>1179179</v>
      </c>
      <c r="K28" s="104">
        <v>0</v>
      </c>
      <c r="L28" s="104">
        <v>47016</v>
      </c>
      <c r="M28" s="104">
        <v>0</v>
      </c>
      <c r="N28" s="103">
        <f t="shared" si="0"/>
        <v>89805149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</row>
    <row r="29" spans="1:189" ht="20.25" customHeight="1" x14ac:dyDescent="0.2">
      <c r="A29" s="62" t="s">
        <v>39</v>
      </c>
      <c r="B29" s="104">
        <v>989123</v>
      </c>
      <c r="C29" s="104">
        <v>750630</v>
      </c>
      <c r="D29" s="104">
        <v>4514310</v>
      </c>
      <c r="E29" s="104">
        <v>30599762</v>
      </c>
      <c r="F29" s="104">
        <v>12551290</v>
      </c>
      <c r="G29" s="104">
        <v>2145840</v>
      </c>
      <c r="H29" s="104">
        <v>126391740</v>
      </c>
      <c r="I29" s="104">
        <v>1951868</v>
      </c>
      <c r="J29" s="104">
        <v>797227</v>
      </c>
      <c r="K29" s="104">
        <v>1213908</v>
      </c>
      <c r="L29" s="104">
        <v>160574</v>
      </c>
      <c r="M29" s="104">
        <v>0</v>
      </c>
      <c r="N29" s="103">
        <f t="shared" si="0"/>
        <v>182066272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</row>
    <row r="30" spans="1:189" ht="20.25" customHeight="1" x14ac:dyDescent="0.2">
      <c r="A30" s="62" t="s">
        <v>40</v>
      </c>
      <c r="B30" s="104">
        <v>2843860</v>
      </c>
      <c r="C30" s="104">
        <v>40645</v>
      </c>
      <c r="D30" s="104">
        <v>3593133</v>
      </c>
      <c r="E30" s="104">
        <v>4132676</v>
      </c>
      <c r="F30" s="104">
        <v>6241163</v>
      </c>
      <c r="G30" s="104">
        <v>234474</v>
      </c>
      <c r="H30" s="104">
        <v>35229368</v>
      </c>
      <c r="I30" s="104">
        <v>1197767</v>
      </c>
      <c r="J30" s="104">
        <v>734411</v>
      </c>
      <c r="K30" s="104">
        <v>145473</v>
      </c>
      <c r="L30" s="104">
        <v>0</v>
      </c>
      <c r="M30" s="104">
        <v>0</v>
      </c>
      <c r="N30" s="103">
        <f t="shared" si="0"/>
        <v>54392970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</row>
    <row r="31" spans="1:189" ht="20.25" customHeight="1" x14ac:dyDescent="0.2">
      <c r="A31" s="79" t="s">
        <v>41</v>
      </c>
      <c r="B31" s="102">
        <v>398671</v>
      </c>
      <c r="C31" s="102">
        <v>550224</v>
      </c>
      <c r="D31" s="102">
        <v>2104501</v>
      </c>
      <c r="E31" s="102">
        <v>1398512</v>
      </c>
      <c r="F31" s="102">
        <v>3719228</v>
      </c>
      <c r="G31" s="102">
        <v>156489</v>
      </c>
      <c r="H31" s="102">
        <v>28063151</v>
      </c>
      <c r="I31" s="102">
        <v>641175</v>
      </c>
      <c r="J31" s="102">
        <v>617154</v>
      </c>
      <c r="K31" s="102">
        <v>13657</v>
      </c>
      <c r="L31" s="102">
        <v>30535</v>
      </c>
      <c r="M31" s="102">
        <v>0</v>
      </c>
      <c r="N31" s="105">
        <f t="shared" si="0"/>
        <v>37693297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</row>
    <row r="32" spans="1:189" ht="20.25" customHeight="1" x14ac:dyDescent="0.2">
      <c r="A32" s="62" t="s">
        <v>42</v>
      </c>
      <c r="B32" s="104">
        <v>2001116</v>
      </c>
      <c r="C32" s="104">
        <v>1528913</v>
      </c>
      <c r="D32" s="104">
        <v>2916560</v>
      </c>
      <c r="E32" s="104">
        <v>3061940</v>
      </c>
      <c r="F32" s="104">
        <v>4857738</v>
      </c>
      <c r="G32" s="104">
        <v>283923</v>
      </c>
      <c r="H32" s="104">
        <v>43917070</v>
      </c>
      <c r="I32" s="104">
        <v>1037649</v>
      </c>
      <c r="J32" s="104">
        <v>429748</v>
      </c>
      <c r="K32" s="104">
        <v>369341</v>
      </c>
      <c r="L32" s="104">
        <v>77218</v>
      </c>
      <c r="M32" s="104">
        <v>0</v>
      </c>
      <c r="N32" s="103">
        <f t="shared" si="0"/>
        <v>60481216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</row>
    <row r="33" spans="1:189" ht="20.25" customHeight="1" x14ac:dyDescent="0.2">
      <c r="A33" s="62" t="s">
        <v>43</v>
      </c>
      <c r="B33" s="104">
        <v>319764</v>
      </c>
      <c r="C33" s="104">
        <v>2818154</v>
      </c>
      <c r="D33" s="104">
        <v>2507180</v>
      </c>
      <c r="E33" s="104">
        <v>14451632</v>
      </c>
      <c r="F33" s="104">
        <v>8952586</v>
      </c>
      <c r="G33" s="104">
        <v>1266368</v>
      </c>
      <c r="H33" s="104">
        <v>143559112</v>
      </c>
      <c r="I33" s="104">
        <v>2793759</v>
      </c>
      <c r="J33" s="104">
        <v>394695</v>
      </c>
      <c r="K33" s="104">
        <v>2397203</v>
      </c>
      <c r="L33" s="104">
        <v>158218</v>
      </c>
      <c r="M33" s="104">
        <v>14984</v>
      </c>
      <c r="N33" s="103">
        <f t="shared" si="0"/>
        <v>179633655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</row>
    <row r="34" spans="1:189" ht="20.25" customHeight="1" x14ac:dyDescent="0.2">
      <c r="A34" s="62" t="s">
        <v>44</v>
      </c>
      <c r="B34" s="104">
        <v>2594809</v>
      </c>
      <c r="C34" s="104">
        <v>2183664</v>
      </c>
      <c r="D34" s="104">
        <v>6260935</v>
      </c>
      <c r="E34" s="104">
        <v>7042459</v>
      </c>
      <c r="F34" s="104">
        <v>10651265</v>
      </c>
      <c r="G34" s="104">
        <v>523800</v>
      </c>
      <c r="H34" s="104">
        <v>88857673</v>
      </c>
      <c r="I34" s="104">
        <v>4850284</v>
      </c>
      <c r="J34" s="104">
        <v>1894854</v>
      </c>
      <c r="K34" s="104">
        <v>1347032</v>
      </c>
      <c r="L34" s="104">
        <v>114088</v>
      </c>
      <c r="M34" s="104">
        <v>0</v>
      </c>
      <c r="N34" s="103">
        <f t="shared" si="0"/>
        <v>126320863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</row>
    <row r="35" spans="1:189" ht="20.25" customHeight="1" x14ac:dyDescent="0.2">
      <c r="A35" s="62" t="s">
        <v>45</v>
      </c>
      <c r="B35" s="104">
        <v>1218659</v>
      </c>
      <c r="C35" s="104">
        <v>474498</v>
      </c>
      <c r="D35" s="104">
        <v>1997865</v>
      </c>
      <c r="E35" s="104">
        <v>86981</v>
      </c>
      <c r="F35" s="104">
        <v>4576573</v>
      </c>
      <c r="G35" s="104">
        <v>98891</v>
      </c>
      <c r="H35" s="104">
        <v>24714014</v>
      </c>
      <c r="I35" s="104">
        <v>412057</v>
      </c>
      <c r="J35" s="104">
        <v>505276</v>
      </c>
      <c r="K35" s="104">
        <v>373238</v>
      </c>
      <c r="L35" s="104">
        <v>35396</v>
      </c>
      <c r="M35" s="104">
        <v>0</v>
      </c>
      <c r="N35" s="103">
        <f t="shared" si="0"/>
        <v>34493448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</row>
    <row r="36" spans="1:189" ht="20.25" customHeight="1" x14ac:dyDescent="0.2">
      <c r="A36" s="62" t="s">
        <v>46</v>
      </c>
      <c r="B36" s="104">
        <v>1825199</v>
      </c>
      <c r="C36" s="104">
        <v>73476</v>
      </c>
      <c r="D36" s="104">
        <v>3555232</v>
      </c>
      <c r="E36" s="104">
        <v>124920</v>
      </c>
      <c r="F36" s="104">
        <v>5917948</v>
      </c>
      <c r="G36" s="104">
        <v>78538</v>
      </c>
      <c r="H36" s="104">
        <v>21884553</v>
      </c>
      <c r="I36" s="104">
        <v>228240</v>
      </c>
      <c r="J36" s="104">
        <v>907438</v>
      </c>
      <c r="K36" s="104">
        <v>23028</v>
      </c>
      <c r="L36" s="104">
        <v>38116</v>
      </c>
      <c r="M36" s="104">
        <v>0</v>
      </c>
      <c r="N36" s="103">
        <f t="shared" si="0"/>
        <v>34656688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</row>
    <row r="37" spans="1:189" ht="20.25" customHeight="1" x14ac:dyDescent="0.2">
      <c r="A37" s="79" t="s">
        <v>47</v>
      </c>
      <c r="B37" s="102">
        <v>1259886</v>
      </c>
      <c r="C37" s="102">
        <v>1317</v>
      </c>
      <c r="D37" s="102">
        <v>1853855</v>
      </c>
      <c r="E37" s="102">
        <v>332107</v>
      </c>
      <c r="F37" s="102">
        <v>3419346</v>
      </c>
      <c r="G37" s="102">
        <v>48083</v>
      </c>
      <c r="H37" s="102">
        <v>17843710</v>
      </c>
      <c r="I37" s="102">
        <v>295750</v>
      </c>
      <c r="J37" s="102">
        <v>489102</v>
      </c>
      <c r="K37" s="102">
        <v>0</v>
      </c>
      <c r="L37" s="102">
        <v>14682</v>
      </c>
      <c r="M37" s="102">
        <v>0</v>
      </c>
      <c r="N37" s="105">
        <f t="shared" si="0"/>
        <v>25557838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</row>
    <row r="38" spans="1:189" ht="20.25" customHeight="1" x14ac:dyDescent="0.2">
      <c r="A38" s="62" t="s">
        <v>48</v>
      </c>
      <c r="B38" s="104">
        <v>1531896</v>
      </c>
      <c r="C38" s="104">
        <v>15166</v>
      </c>
      <c r="D38" s="104">
        <v>2172227</v>
      </c>
      <c r="E38" s="104">
        <v>71371</v>
      </c>
      <c r="F38" s="104">
        <v>5075550</v>
      </c>
      <c r="G38" s="104">
        <v>61591</v>
      </c>
      <c r="H38" s="104">
        <v>21661872</v>
      </c>
      <c r="I38" s="104">
        <v>772681</v>
      </c>
      <c r="J38" s="104">
        <v>971094</v>
      </c>
      <c r="K38" s="104">
        <v>0</v>
      </c>
      <c r="L38" s="104">
        <v>9299</v>
      </c>
      <c r="M38" s="104">
        <v>1154776</v>
      </c>
      <c r="N38" s="103">
        <f t="shared" si="0"/>
        <v>33497523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</row>
    <row r="39" spans="1:189" ht="20.25" customHeight="1" x14ac:dyDescent="0.2">
      <c r="A39" s="62" t="s">
        <v>49</v>
      </c>
      <c r="B39" s="104">
        <v>1500134</v>
      </c>
      <c r="C39" s="104">
        <v>63092</v>
      </c>
      <c r="D39" s="104">
        <v>1744537</v>
      </c>
      <c r="E39" s="104">
        <v>1677935</v>
      </c>
      <c r="F39" s="104">
        <v>4549631</v>
      </c>
      <c r="G39" s="104">
        <v>215425</v>
      </c>
      <c r="H39" s="104">
        <v>33500850</v>
      </c>
      <c r="I39" s="104">
        <v>609814</v>
      </c>
      <c r="J39" s="104">
        <v>789157</v>
      </c>
      <c r="K39" s="104">
        <v>185540</v>
      </c>
      <c r="L39" s="104">
        <v>26030</v>
      </c>
      <c r="M39" s="104">
        <v>0</v>
      </c>
      <c r="N39" s="103">
        <f t="shared" si="0"/>
        <v>44862145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</row>
    <row r="40" spans="1:189" ht="20.25" customHeight="1" x14ac:dyDescent="0.2">
      <c r="A40" s="62" t="s">
        <v>50</v>
      </c>
      <c r="B40" s="104">
        <v>3808327</v>
      </c>
      <c r="C40" s="104">
        <v>106489</v>
      </c>
      <c r="D40" s="104">
        <v>2996202</v>
      </c>
      <c r="E40" s="104">
        <v>2416489</v>
      </c>
      <c r="F40" s="104">
        <v>6827075</v>
      </c>
      <c r="G40" s="104">
        <v>318142</v>
      </c>
      <c r="H40" s="104">
        <v>48160628</v>
      </c>
      <c r="I40" s="104">
        <v>772799</v>
      </c>
      <c r="J40" s="104">
        <v>1460181</v>
      </c>
      <c r="K40" s="104">
        <v>458572</v>
      </c>
      <c r="L40" s="104">
        <v>0</v>
      </c>
      <c r="M40" s="104">
        <v>0</v>
      </c>
      <c r="N40" s="103">
        <f t="shared" si="0"/>
        <v>67324904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</row>
    <row r="41" spans="1:189" ht="20.25" customHeight="1" x14ac:dyDescent="0.2">
      <c r="A41" s="62" t="s">
        <v>51</v>
      </c>
      <c r="B41" s="104">
        <v>1538868</v>
      </c>
      <c r="C41" s="104">
        <v>356</v>
      </c>
      <c r="D41" s="104">
        <v>2172582</v>
      </c>
      <c r="E41" s="104">
        <v>1667975</v>
      </c>
      <c r="F41" s="104">
        <v>6285923</v>
      </c>
      <c r="G41" s="104">
        <v>164387</v>
      </c>
      <c r="H41" s="104">
        <v>28009533</v>
      </c>
      <c r="I41" s="104">
        <v>238163</v>
      </c>
      <c r="J41" s="104">
        <v>243726</v>
      </c>
      <c r="K41" s="104">
        <v>5622</v>
      </c>
      <c r="L41" s="104">
        <v>0</v>
      </c>
      <c r="M41" s="104">
        <v>0</v>
      </c>
      <c r="N41" s="103">
        <f t="shared" si="0"/>
        <v>40327135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</row>
    <row r="42" spans="1:189" ht="20.25" customHeight="1" x14ac:dyDescent="0.2">
      <c r="A42" s="79" t="s">
        <v>52</v>
      </c>
      <c r="B42" s="102">
        <v>1361465</v>
      </c>
      <c r="C42" s="102">
        <v>508600</v>
      </c>
      <c r="D42" s="102">
        <v>2772028</v>
      </c>
      <c r="E42" s="102">
        <v>267227</v>
      </c>
      <c r="F42" s="102">
        <v>3772841</v>
      </c>
      <c r="G42" s="102">
        <v>89799</v>
      </c>
      <c r="H42" s="102">
        <v>19875968</v>
      </c>
      <c r="I42" s="102">
        <v>914923</v>
      </c>
      <c r="J42" s="102">
        <v>681060</v>
      </c>
      <c r="K42" s="102">
        <v>0</v>
      </c>
      <c r="L42" s="102">
        <v>13219</v>
      </c>
      <c r="M42" s="102">
        <v>0</v>
      </c>
      <c r="N42" s="105">
        <f t="shared" si="0"/>
        <v>30257130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</row>
    <row r="43" spans="1:189" ht="20.25" customHeight="1" x14ac:dyDescent="0.2">
      <c r="A43" s="62" t="s">
        <v>53</v>
      </c>
      <c r="B43" s="104">
        <v>353805</v>
      </c>
      <c r="C43" s="104">
        <v>209632</v>
      </c>
      <c r="D43" s="104">
        <v>960538</v>
      </c>
      <c r="E43" s="104">
        <v>400766</v>
      </c>
      <c r="F43" s="104">
        <v>2501837</v>
      </c>
      <c r="G43" s="104">
        <v>104035</v>
      </c>
      <c r="H43" s="104">
        <v>21791632</v>
      </c>
      <c r="I43" s="104">
        <v>396221</v>
      </c>
      <c r="J43" s="104">
        <v>431506</v>
      </c>
      <c r="K43" s="104">
        <v>44925</v>
      </c>
      <c r="L43" s="104">
        <v>23176</v>
      </c>
      <c r="M43" s="104">
        <v>0</v>
      </c>
      <c r="N43" s="103">
        <f t="shared" si="0"/>
        <v>27218073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</row>
    <row r="44" spans="1:189" ht="20.25" customHeight="1" x14ac:dyDescent="0.2">
      <c r="A44" s="62" t="s">
        <v>54</v>
      </c>
      <c r="B44" s="104">
        <v>2037053</v>
      </c>
      <c r="C44" s="104">
        <v>0</v>
      </c>
      <c r="D44" s="104">
        <v>2473241</v>
      </c>
      <c r="E44" s="104">
        <v>1397978</v>
      </c>
      <c r="F44" s="104">
        <v>4755396</v>
      </c>
      <c r="G44" s="104">
        <v>127412</v>
      </c>
      <c r="H44" s="104">
        <v>26175766</v>
      </c>
      <c r="I44" s="104">
        <v>914538</v>
      </c>
      <c r="J44" s="104">
        <v>519608</v>
      </c>
      <c r="K44" s="104">
        <v>0</v>
      </c>
      <c r="L44" s="104">
        <v>16170</v>
      </c>
      <c r="M44" s="104">
        <v>0</v>
      </c>
      <c r="N44" s="103">
        <f t="shared" si="0"/>
        <v>38417162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</row>
    <row r="45" spans="1:189" ht="20.25" customHeight="1" x14ac:dyDescent="0.2">
      <c r="A45" s="62" t="s">
        <v>55</v>
      </c>
      <c r="B45" s="104">
        <v>2682757</v>
      </c>
      <c r="C45" s="104">
        <v>858</v>
      </c>
      <c r="D45" s="104">
        <v>2454484</v>
      </c>
      <c r="E45" s="104">
        <v>116609</v>
      </c>
      <c r="F45" s="104">
        <v>4487459</v>
      </c>
      <c r="G45" s="104">
        <v>48632</v>
      </c>
      <c r="H45" s="104">
        <v>21052244</v>
      </c>
      <c r="I45" s="104">
        <v>1159729</v>
      </c>
      <c r="J45" s="104">
        <v>801314</v>
      </c>
      <c r="K45" s="104">
        <v>0</v>
      </c>
      <c r="L45" s="104">
        <v>0</v>
      </c>
      <c r="M45" s="104">
        <v>0</v>
      </c>
      <c r="N45" s="103">
        <f t="shared" si="0"/>
        <v>32804086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</row>
    <row r="46" spans="1:189" ht="20.25" customHeight="1" x14ac:dyDescent="0.2">
      <c r="A46" s="79" t="s">
        <v>56</v>
      </c>
      <c r="B46" s="102">
        <v>6167589</v>
      </c>
      <c r="C46" s="102">
        <v>973122</v>
      </c>
      <c r="D46" s="102">
        <v>5189784</v>
      </c>
      <c r="E46" s="102">
        <v>5319012</v>
      </c>
      <c r="F46" s="102">
        <v>11899035</v>
      </c>
      <c r="G46" s="102">
        <v>509958</v>
      </c>
      <c r="H46" s="102">
        <v>77619381</v>
      </c>
      <c r="I46" s="102">
        <v>2655329</v>
      </c>
      <c r="J46" s="102">
        <v>896644</v>
      </c>
      <c r="K46" s="102">
        <v>220352</v>
      </c>
      <c r="L46" s="102">
        <v>24023</v>
      </c>
      <c r="M46" s="102">
        <v>0</v>
      </c>
      <c r="N46" s="105">
        <f t="shared" si="0"/>
        <v>111474229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</row>
    <row r="47" spans="1:189" ht="20.25" customHeight="1" x14ac:dyDescent="0.2">
      <c r="A47" s="62" t="s">
        <v>57</v>
      </c>
      <c r="B47" s="104">
        <v>966629</v>
      </c>
      <c r="C47" s="104">
        <v>0</v>
      </c>
      <c r="D47" s="104">
        <v>1686812</v>
      </c>
      <c r="E47" s="104">
        <v>160203</v>
      </c>
      <c r="F47" s="104">
        <v>3442165</v>
      </c>
      <c r="G47" s="104">
        <v>73840</v>
      </c>
      <c r="H47" s="104">
        <v>19990678</v>
      </c>
      <c r="I47" s="104">
        <v>332458</v>
      </c>
      <c r="J47" s="104">
        <v>217572</v>
      </c>
      <c r="K47" s="104">
        <v>414</v>
      </c>
      <c r="L47" s="104">
        <v>20262</v>
      </c>
      <c r="M47" s="104">
        <v>310439</v>
      </c>
      <c r="N47" s="103">
        <f t="shared" si="0"/>
        <v>27201472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</row>
    <row r="48" spans="1:189" ht="20.25" customHeight="1" x14ac:dyDescent="0.2">
      <c r="A48" s="62" t="s">
        <v>58</v>
      </c>
      <c r="B48" s="104">
        <v>771035</v>
      </c>
      <c r="C48" s="104">
        <v>2168</v>
      </c>
      <c r="D48" s="104">
        <v>3025207</v>
      </c>
      <c r="E48" s="104">
        <v>1003772</v>
      </c>
      <c r="F48" s="104">
        <v>5748805</v>
      </c>
      <c r="G48" s="104">
        <v>90086</v>
      </c>
      <c r="H48" s="104">
        <v>26115970</v>
      </c>
      <c r="I48" s="104">
        <v>1120891</v>
      </c>
      <c r="J48" s="104">
        <v>1305339</v>
      </c>
      <c r="K48" s="104">
        <v>8345</v>
      </c>
      <c r="L48" s="104">
        <v>54486</v>
      </c>
      <c r="M48" s="104">
        <v>0</v>
      </c>
      <c r="N48" s="103">
        <f t="shared" si="0"/>
        <v>39246104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</row>
    <row r="49" spans="1:189" ht="20.25" customHeight="1" x14ac:dyDescent="0.2">
      <c r="A49" s="62" t="s">
        <v>59</v>
      </c>
      <c r="B49" s="104">
        <v>4857289</v>
      </c>
      <c r="C49" s="104">
        <v>6846</v>
      </c>
      <c r="D49" s="104">
        <v>3898767</v>
      </c>
      <c r="E49" s="104">
        <v>941061</v>
      </c>
      <c r="F49" s="104">
        <v>6962447</v>
      </c>
      <c r="G49" s="104">
        <v>139896</v>
      </c>
      <c r="H49" s="104">
        <v>29943499</v>
      </c>
      <c r="I49" s="104">
        <v>368991</v>
      </c>
      <c r="J49" s="104">
        <v>1856870</v>
      </c>
      <c r="K49" s="104">
        <v>22286</v>
      </c>
      <c r="L49" s="104">
        <v>18009</v>
      </c>
      <c r="M49" s="104">
        <v>0</v>
      </c>
      <c r="N49" s="103">
        <f t="shared" si="0"/>
        <v>49015961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</row>
    <row r="50" spans="1:189" ht="20.25" customHeight="1" x14ac:dyDescent="0.2">
      <c r="A50" s="62" t="s">
        <v>60</v>
      </c>
      <c r="B50" s="104">
        <v>2695970</v>
      </c>
      <c r="C50" s="104">
        <v>12105</v>
      </c>
      <c r="D50" s="104">
        <v>2800441</v>
      </c>
      <c r="E50" s="104">
        <v>692102</v>
      </c>
      <c r="F50" s="104">
        <v>5819845</v>
      </c>
      <c r="G50" s="104">
        <v>104646</v>
      </c>
      <c r="H50" s="104">
        <v>23811072</v>
      </c>
      <c r="I50" s="104">
        <v>600489</v>
      </c>
      <c r="J50" s="104">
        <v>1058156</v>
      </c>
      <c r="K50" s="104">
        <v>0</v>
      </c>
      <c r="L50" s="104">
        <v>38862</v>
      </c>
      <c r="M50" s="104">
        <v>0</v>
      </c>
      <c r="N50" s="103">
        <f t="shared" si="0"/>
        <v>37633688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</row>
    <row r="51" spans="1:189" ht="20.25" customHeight="1" x14ac:dyDescent="0.2">
      <c r="A51" s="62" t="s">
        <v>61</v>
      </c>
      <c r="B51" s="104">
        <v>1915951</v>
      </c>
      <c r="C51" s="104">
        <v>0</v>
      </c>
      <c r="D51" s="104">
        <v>2934186</v>
      </c>
      <c r="E51" s="104">
        <v>299885</v>
      </c>
      <c r="F51" s="104">
        <v>4990596</v>
      </c>
      <c r="G51" s="104">
        <v>74459</v>
      </c>
      <c r="H51" s="104">
        <v>23647986</v>
      </c>
      <c r="I51" s="104">
        <v>486454</v>
      </c>
      <c r="J51" s="104">
        <v>474725</v>
      </c>
      <c r="K51" s="104">
        <v>0</v>
      </c>
      <c r="L51" s="104">
        <v>28706</v>
      </c>
      <c r="M51" s="104">
        <v>0</v>
      </c>
      <c r="N51" s="103">
        <f t="shared" si="0"/>
        <v>34852948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</row>
    <row r="52" spans="1:189" ht="20.25" customHeight="1" x14ac:dyDescent="0.2">
      <c r="A52" s="62" t="s">
        <v>62</v>
      </c>
      <c r="B52" s="104">
        <v>2658706</v>
      </c>
      <c r="C52" s="104">
        <v>171730</v>
      </c>
      <c r="D52" s="104">
        <v>3305253</v>
      </c>
      <c r="E52" s="104">
        <v>1311968</v>
      </c>
      <c r="F52" s="104">
        <v>8464819</v>
      </c>
      <c r="G52" s="104">
        <v>117264</v>
      </c>
      <c r="H52" s="104">
        <v>30641090</v>
      </c>
      <c r="I52" s="104">
        <v>1299424</v>
      </c>
      <c r="J52" s="104">
        <v>550065</v>
      </c>
      <c r="K52" s="104">
        <v>0</v>
      </c>
      <c r="L52" s="104">
        <v>31473</v>
      </c>
      <c r="M52" s="104">
        <v>220442</v>
      </c>
      <c r="N52" s="103">
        <f t="shared" si="0"/>
        <v>48772234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</row>
    <row r="53" spans="1:189" ht="20.25" customHeight="1" x14ac:dyDescent="0.2">
      <c r="A53" s="62" t="s">
        <v>63</v>
      </c>
      <c r="B53" s="104">
        <v>376965</v>
      </c>
      <c r="C53" s="104">
        <v>14211</v>
      </c>
      <c r="D53" s="104">
        <v>365052</v>
      </c>
      <c r="E53" s="104">
        <v>356731</v>
      </c>
      <c r="F53" s="104">
        <v>3577113</v>
      </c>
      <c r="G53" s="104">
        <v>79472</v>
      </c>
      <c r="H53" s="104">
        <v>25101337</v>
      </c>
      <c r="I53" s="104">
        <v>312051</v>
      </c>
      <c r="J53" s="104">
        <v>110396</v>
      </c>
      <c r="K53" s="104">
        <v>0</v>
      </c>
      <c r="L53" s="104">
        <v>0</v>
      </c>
      <c r="M53" s="104">
        <v>0</v>
      </c>
      <c r="N53" s="103">
        <f t="shared" si="0"/>
        <v>30293328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</row>
    <row r="54" spans="1:189" ht="20.25" customHeight="1" x14ac:dyDescent="0.2">
      <c r="A54" s="80" t="s">
        <v>72</v>
      </c>
      <c r="B54" s="106">
        <f>B56-B55</f>
        <v>97872762</v>
      </c>
      <c r="C54" s="106">
        <f t="shared" ref="C54:N54" si="1">C56-C55</f>
        <v>17608828</v>
      </c>
      <c r="D54" s="106">
        <f t="shared" si="1"/>
        <v>149543226</v>
      </c>
      <c r="E54" s="106">
        <f t="shared" si="1"/>
        <v>137832892</v>
      </c>
      <c r="F54" s="106">
        <f t="shared" si="1"/>
        <v>303897055</v>
      </c>
      <c r="G54" s="106">
        <f t="shared" si="1"/>
        <v>13053808</v>
      </c>
      <c r="H54" s="106">
        <f t="shared" si="1"/>
        <v>2012231013</v>
      </c>
      <c r="I54" s="106">
        <f t="shared" si="1"/>
        <v>40630641</v>
      </c>
      <c r="J54" s="106">
        <f t="shared" si="1"/>
        <v>37738973</v>
      </c>
      <c r="K54" s="106">
        <f t="shared" si="1"/>
        <v>10413117</v>
      </c>
      <c r="L54" s="106">
        <f t="shared" si="1"/>
        <v>1818261</v>
      </c>
      <c r="M54" s="106">
        <f t="shared" si="1"/>
        <v>6997933</v>
      </c>
      <c r="N54" s="107">
        <f t="shared" si="1"/>
        <v>2829638509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</row>
    <row r="55" spans="1:189" ht="20.25" customHeight="1" x14ac:dyDescent="0.2">
      <c r="A55" s="86" t="s">
        <v>73</v>
      </c>
      <c r="B55" s="108">
        <f>B19</f>
        <v>44268</v>
      </c>
      <c r="C55" s="108">
        <f t="shared" ref="C55:N55" si="2">C19</f>
        <v>1702896</v>
      </c>
      <c r="D55" s="108">
        <f t="shared" si="2"/>
        <v>2236720</v>
      </c>
      <c r="E55" s="108">
        <f t="shared" si="2"/>
        <v>12129638</v>
      </c>
      <c r="F55" s="108">
        <f t="shared" si="2"/>
        <v>6433022</v>
      </c>
      <c r="G55" s="108">
        <f t="shared" si="2"/>
        <v>7128281</v>
      </c>
      <c r="H55" s="108">
        <f t="shared" si="2"/>
        <v>40295777</v>
      </c>
      <c r="I55" s="108">
        <f t="shared" si="2"/>
        <v>0</v>
      </c>
      <c r="J55" s="108">
        <f t="shared" si="2"/>
        <v>0</v>
      </c>
      <c r="K55" s="108">
        <f t="shared" si="2"/>
        <v>838143</v>
      </c>
      <c r="L55" s="108">
        <f t="shared" si="2"/>
        <v>0</v>
      </c>
      <c r="M55" s="108">
        <f t="shared" si="2"/>
        <v>0</v>
      </c>
      <c r="N55" s="109">
        <f t="shared" si="2"/>
        <v>70808745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</row>
    <row r="56" spans="1:189" ht="20.25" customHeight="1" x14ac:dyDescent="0.2">
      <c r="A56" s="91" t="s">
        <v>74</v>
      </c>
      <c r="B56" s="110">
        <f>SUM(B7:B53)</f>
        <v>97917030</v>
      </c>
      <c r="C56" s="110">
        <f t="shared" ref="C56:N56" si="3">SUM(C7:C53)</f>
        <v>19311724</v>
      </c>
      <c r="D56" s="110">
        <f t="shared" si="3"/>
        <v>151779946</v>
      </c>
      <c r="E56" s="110">
        <f t="shared" si="3"/>
        <v>149962530</v>
      </c>
      <c r="F56" s="110">
        <f t="shared" si="3"/>
        <v>310330077</v>
      </c>
      <c r="G56" s="110">
        <f t="shared" si="3"/>
        <v>20182089</v>
      </c>
      <c r="H56" s="110">
        <f t="shared" si="3"/>
        <v>2052526790</v>
      </c>
      <c r="I56" s="110">
        <f t="shared" si="3"/>
        <v>40630641</v>
      </c>
      <c r="J56" s="110">
        <f t="shared" si="3"/>
        <v>37738973</v>
      </c>
      <c r="K56" s="110">
        <f t="shared" si="3"/>
        <v>11251260</v>
      </c>
      <c r="L56" s="110">
        <f t="shared" si="3"/>
        <v>1818261</v>
      </c>
      <c r="M56" s="110">
        <f t="shared" si="3"/>
        <v>6997933</v>
      </c>
      <c r="N56" s="111">
        <f t="shared" si="3"/>
        <v>2900447254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</row>
    <row r="57" spans="1:189" ht="17.25" x14ac:dyDescent="0.2">
      <c r="A57" s="5"/>
      <c r="B57" s="5" t="s">
        <v>142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</row>
    <row r="58" spans="1:189" ht="17.25" x14ac:dyDescent="0.2">
      <c r="A58" s="1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</row>
    <row r="59" spans="1:189" ht="17.25" x14ac:dyDescent="0.2">
      <c r="A59" s="1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</row>
    <row r="60" spans="1:189" ht="17.25" x14ac:dyDescent="0.2">
      <c r="A60" s="1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</row>
    <row r="61" spans="1:189" ht="17.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</row>
    <row r="62" spans="1:189" ht="17.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</row>
    <row r="63" spans="1:189" ht="17.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</row>
    <row r="64" spans="1:189" ht="17.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</row>
    <row r="65" spans="1:189" ht="17.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</row>
    <row r="66" spans="1:189" ht="17.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</row>
    <row r="67" spans="1:189" ht="17.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</row>
    <row r="68" spans="1:189" ht="17.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</row>
    <row r="69" spans="1:189" ht="17.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</row>
    <row r="70" spans="1:189" ht="17.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</row>
    <row r="71" spans="1:189" ht="17.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</row>
    <row r="72" spans="1:189" ht="17.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</row>
    <row r="73" spans="1:189" ht="17.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</row>
    <row r="74" spans="1:189" ht="17.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</row>
    <row r="75" spans="1:189" ht="17.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</row>
    <row r="76" spans="1:189" ht="17.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</row>
    <row r="77" spans="1:189" ht="17.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</row>
    <row r="78" spans="1:189" ht="17.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</row>
    <row r="79" spans="1:189" ht="17.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</row>
    <row r="80" spans="1:189" ht="17.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</row>
    <row r="81" spans="1:189" ht="17.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</row>
    <row r="82" spans="1:189" ht="17.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</row>
    <row r="83" spans="1:189" ht="17.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</row>
    <row r="84" spans="1:189" ht="17.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</row>
    <row r="85" spans="1:189" ht="17.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</row>
    <row r="86" spans="1:189" ht="17.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</row>
    <row r="87" spans="1:189" ht="17.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</row>
    <row r="88" spans="1:189" ht="17.2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</row>
    <row r="89" spans="1:189" ht="17.2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</row>
    <row r="90" spans="1:189" ht="17.2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</row>
    <row r="91" spans="1:189" ht="17.2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</row>
    <row r="92" spans="1:189" ht="17.2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</row>
    <row r="93" spans="1:189" ht="17.2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</row>
    <row r="94" spans="1:189" ht="17.2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</row>
    <row r="95" spans="1:189" ht="17.2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</row>
    <row r="96" spans="1:189" ht="17.2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</row>
    <row r="97" spans="1:189" ht="17.2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</row>
    <row r="98" spans="1:189" ht="17.2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</row>
    <row r="99" spans="1:189" ht="17.2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</row>
    <row r="100" spans="1:189" ht="17.2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</row>
    <row r="101" spans="1:189" ht="17.2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</row>
    <row r="102" spans="1:189" ht="17.2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</row>
    <row r="103" spans="1:189" ht="17.2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</row>
    <row r="104" spans="1:189" ht="17.2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</row>
    <row r="105" spans="1:189" ht="17.2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</row>
    <row r="106" spans="1:189" ht="17.2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</row>
  </sheetData>
  <mergeCells count="2">
    <mergeCell ref="A2:A6"/>
    <mergeCell ref="B2:N3"/>
  </mergeCells>
  <phoneticPr fontId="1"/>
  <printOptions horizontalCentered="1"/>
  <pageMargins left="0.31496062992125984" right="0.11811023622047245" top="0.32" bottom="0.31496062992125984" header="0" footer="0"/>
  <pageSetup paperSize="9" scale="51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C22AACDDD55E4EBDCB7E9CF670DC5C" ma:contentTypeVersion="15" ma:contentTypeDescription="新しいドキュメントを作成します。" ma:contentTypeScope="" ma:versionID="4408acd3968b6cc09c5ad914c1cf54ab">
  <xsd:schema xmlns:xsd="http://www.w3.org/2001/XMLSchema" xmlns:xs="http://www.w3.org/2001/XMLSchema" xmlns:p="http://schemas.microsoft.com/office/2006/metadata/properties" xmlns:ns2="da9fe7df-c546-4ff1-b3fe-276a50d1a2d2" xmlns:ns3="fd32c9f7-8932-4d07-b49b-91c8a1e26893" targetNamespace="http://schemas.microsoft.com/office/2006/metadata/properties" ma:root="true" ma:fieldsID="6d22f8b21ea09b9b55692c9358700914" ns2:_="" ns3:_="">
    <xsd:import namespace="da9fe7df-c546-4ff1-b3fe-276a50d1a2d2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fe7df-c546-4ff1-b3fe-276a50d1a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da9fe7df-c546-4ff1-b3fe-276a50d1a2d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4CD1F-8803-4634-A83B-83DDA6272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fe7df-c546-4ff1-b3fe-276a50d1a2d2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0AC04-6866-4A20-948D-53E339656610}">
  <ds:schemaRefs>
    <ds:schemaRef ds:uri="http://purl.org/dc/terms/"/>
    <ds:schemaRef ds:uri="http://purl.org/dc/dcmitype/"/>
    <ds:schemaRef ds:uri="http://schemas.microsoft.com/office/2006/documentManagement/types"/>
    <ds:schemaRef ds:uri="da9fe7df-c546-4ff1-b3fe-276a50d1a2d2"/>
    <ds:schemaRef ds:uri="fd32c9f7-8932-4d07-b49b-91c8a1e26893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EC09A1-EA7F-4430-8469-ABC4B3DBA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個別包括 </vt:lpstr>
      <vt:lpstr>公債費 </vt:lpstr>
      <vt:lpstr>'個別包括 '!Print_Area</vt:lpstr>
      <vt:lpstr>'公債費 '!Print_Area</vt:lpstr>
      <vt:lpstr>'個別包括 '!Print_Titles</vt:lpstr>
      <vt:lpstr>'公債費 '!Print_Titles</vt:lpstr>
      <vt:lpstr>'個別包括 '!振替前需要額</vt:lpstr>
      <vt:lpstr>'個別包括 '!振替前全体</vt:lpstr>
      <vt:lpstr>'公債費 '!範囲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0x01010048C22AACDDD55E4EBDCB7E9CF670DC5C</vt:lpwstr>
  </property>
  <property fmtid="{D5CDD505-2E9C-101B-9397-08002B2CF9AE}" pid="3" name="MediaServiceImageTags">
    <vt:lpwstr/>
  </property>
</Properties>
</file>