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40_財政企画係\05_公営企業担当\02_公営企業関係諸通知・諸調査\R07\02_照会\R08.01.13_【23〆総務省公営企業課】公営企業に係る経営比較分析表（令和６年度決算）の分析・公表について\06_回答\"/>
    </mc:Choice>
  </mc:AlternateContent>
  <xr:revisionPtr revIDLastSave="0" documentId="13_ncr:1_{381E6B56-1632-4F68-B0E8-9D761EBE69AA}" xr6:coauthVersionLast="47" xr6:coauthVersionMax="47" xr10:uidLastSave="{00000000-0000-0000-0000-000000000000}"/>
  <workbookProtection workbookAlgorithmName="SHA-512" workbookHashValue="ladGQzvVZ3pGF7QjK9dseUepBsP4COwPWNMEmEW9iPyF3xOqTJSgo+vt/9Ob45h0SEVTpoKpUajXS0RHx8Hl6w==" workbookSaltValue="yelVRvUYq63CpZfsxIVDcA=="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AT8" i="4" s="1"/>
  <c r="R6" i="5"/>
  <c r="AL8" i="4" s="1"/>
  <c r="Q6" i="5"/>
  <c r="W10" i="4" s="1"/>
  <c r="P6" i="5"/>
  <c r="O6" i="5"/>
  <c r="I10" i="4" s="1"/>
  <c r="N6" i="5"/>
  <c r="M6" i="5"/>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F85" i="4"/>
  <c r="E85" i="4"/>
  <c r="BB10" i="4"/>
  <c r="AT10" i="4"/>
  <c r="AL10" i="4"/>
  <c r="P10" i="4"/>
  <c r="B10" i="4"/>
  <c r="AD8" i="4"/>
  <c r="P8" i="4"/>
  <c r="I8" i="4"/>
  <c r="B8" i="4"/>
  <c r="B6" i="4"/>
</calcChain>
</file>

<file path=xl/sharedStrings.xml><?xml version="1.0" encoding="utf-8"?>
<sst xmlns="http://schemas.openxmlformats.org/spreadsheetml/2006/main" count="231" uniqueCount="113">
  <si>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</si>
  <si>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</si>
  <si>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</si>
  <si>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</si>
  <si>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</si>
  <si>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</si>
  <si>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</si>
  <si>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</si>
  <si>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</si>
  <si>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</si>
  <si>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</si>
  <si>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</si>
  <si>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</si>
  <si>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</si>
  <si>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</si>
  <si>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</si>
  <si>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</si>
  <si>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</si>
  <si>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</si>
  <si>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</si>
  <si>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</si>
  <si>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</si>
  <si>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</si>
  <si>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</si>
  <si>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</si>
  <si>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</si>
  <si>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</si>
  <si>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</si>
  <si>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</si>
  <si>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</si>
  <si>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</si>
  <si>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</si>
  <si>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</si>
  <si>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</si>
  <si>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</si>
  <si>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</si>
  <si>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</si>
  <si>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</si>
  <si>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</si>
  <si>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</si>
  <si>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</si>
  <si>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</si>
  <si>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</si>
  <si>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</si>
  <si>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</si>
  <si>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</si>
  <si>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</si>
  <si>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</si>
  <si>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</si>
  <si>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</si>
  <si>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</si>
  <si>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</si>
  <si>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</si>
  <si>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</si>
  <si>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</si>
  <si>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</si>
  <si>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</si>
  <si>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</si>
  <si>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</si>
  <si>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</si>
  <si>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</si>
  <si>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</si>
  <si>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</si>
  <si>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</si>
  <si>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</si>
  <si>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</si>
  <si>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</si>
  <si>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</si>
  <si>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</si>
  <si>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</si>
  <si>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</si>
  <si>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</si>
  <si>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</si>
  <si>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</si>
  <si>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</si>
  <si>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</si>
  <si>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</si>
  <si>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</si>
  <si>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</si>
  <si>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</si>
  <si>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</si>
  <si>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</si>
  <si>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</si>
  <si>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</si>
  <si>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</si>
  <si>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</si>
  <si>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</si>
  <si>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</si>
  <si>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</si>
  <si>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</si>
  <si>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</si>
  <si>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</si>
  <si>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</si>
  <si>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石狩西部広域水道企業団</t>
  </si>
  <si>
    <t>法適用</t>
  </si>
  <si>
    <t>水道事業</t>
  </si>
  <si>
    <t>用水供給事業</t>
  </si>
  <si>
    <t>B</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</si>
  <si>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</si>
  <si>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</si>
  <si>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</si>
  <si>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</si>
  <si>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</si>
  <si>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</si>
  <si>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</si>
  <si>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</si>
  <si>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</si>
  <si>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</si>
  <si>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</si>
  <si>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</si>
  <si>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①有形固定資産減価償却率については、供用開始から12年目と比較的新しいため、類似団体平均を大きく下回っている。
　②管路経年化率、③管路更新率については、これまで法定年数を超えた管路や更新した管路は無いため、０％であるが、営業開始前（2012（平成24）年度以前）に取得した固定資産については、減価償却の年数のみならず、資産取得後の年数等についても考慮し、アセットマネジメントによる修繕更新等計画に基づき、更新需要を把握している。</t>
    <phoneticPr fontId="4"/>
  </si>
  <si>
    <t>　当企業団は、営業開始から12年目と比較的新しいため、第２期創設事業における施設建設に係る企業債残高が多額となっており、減価償却費も高く、給水原価が類似団体平均と比べて高い状況にある。一方で、資金収支方式により料金算定を行っており、料金回収率は低くなっているが、流動比率は100％を上回っており、健全な経営を維持している。
　今後は、令和６年３月に中間見直しを行った経営戦略に基づき、経営基盤の強化と財政マネジメントの向上を図っていく。
　経営戦略では、計画的な内部留保資金の確保などを目標に掲げており、長期的に安定した水を供給できるよう目標の実現に向けて邁進していく。</t>
    <rPh sb="170" eb="171">
      <t>ネン</t>
    </rPh>
    <rPh sb="172" eb="173">
      <t>ネン</t>
    </rPh>
    <rPh sb="174" eb="175">
      <t>ガツ</t>
    </rPh>
    <rPh sb="176" eb="180">
      <t>チュウカンミナオ</t>
    </rPh>
    <rPh sb="182" eb="183">
      <t>オコナ</t>
    </rPh>
    <rPh sb="269" eb="271">
      <t>モクヒョウ</t>
    </rPh>
    <phoneticPr fontId="4"/>
  </si>
  <si>
    <t xml:space="preserve">
　①経常収支比率、②累積欠損金比率は単年度収支が黒字であったことから改善した。
　③流動比率は100％を上回っており、今後も100％以上を維持する見込みである。
　④企業債残高対給水収益比率は、令和２年度から令和６年度にかけて行った第２期創設事業に係る工事等の財源として、新規の企業債発行したことから高く推移しているが、令和７年度以降は減少傾向となる見込みである。
　⑤料金回収率は、減価償却費を供給単価に含めない資金収支方式により算定していることから、100％を下回っている状況にある。
　⑥給水原価は、当企業団の用水供給事業は開始から12年目と比較的新しく未償却資産が多く、経常費用に占める減価償却費の割合が大きいことから、類似団体と比較して高い傾向となっている。
　⑦施設利用率は類似団体平均をやや上回っており、第２期創設事業により増設した施設も、適正な施設規模となっている。
　⑧有収率は責任水量制であり、責任水量が配水量より多いため100％を上回っている。</t>
    <rPh sb="19" eb="22">
      <t>タンネンド</t>
    </rPh>
    <rPh sb="22" eb="24">
      <t>シュウシ</t>
    </rPh>
    <rPh sb="25" eb="27">
      <t>クロジ</t>
    </rPh>
    <rPh sb="374" eb="376">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</si>
</sst>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AF0-4DB2-ACC6-E391679CB74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0.32</c:v>
                </c:pt>
                <c:pt idx="1">
                  <c:v>0.28000000000000003</c:v>
                </c:pt>
                <c:pt idx="2">
                  <c:v>0.4</c:v>
                </c:pt>
                <c:pt idx="3">
                  <c:v>0.27</c:v>
                </c:pt>
                <c:pt idx="4">
                  <c:v>0.34</c:v>
                </c:pt>
              </c:numCache>
            </c:numRef>
          </c:val>
          <c:smooth val="0"/>
          <c:extLst>
            <c:ext xmlns:c16="http://schemas.microsoft.com/office/drawing/2014/chart" uri="{C3380CC4-5D6E-409C-BE32-E72D297353CC}">
              <c16:uniqueId val="{00000001-2AF0-4DB2-ACC6-E391679CB74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65.05</c:v>
                </c:pt>
                <c:pt idx="1">
                  <c:v>66.239999999999995</c:v>
                </c:pt>
                <c:pt idx="2">
                  <c:v>64.819999999999993</c:v>
                </c:pt>
                <c:pt idx="3">
                  <c:v>65.45</c:v>
                </c:pt>
                <c:pt idx="4">
                  <c:v>65.25</c:v>
                </c:pt>
              </c:numCache>
            </c:numRef>
          </c:val>
          <c:extLst>
            <c:ext xmlns:c16="http://schemas.microsoft.com/office/drawing/2014/chart" uri="{C3380CC4-5D6E-409C-BE32-E72D297353CC}">
              <c16:uniqueId val="{00000000-0482-410A-97A5-D4257DB9070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62.26</c:v>
                </c:pt>
                <c:pt idx="1">
                  <c:v>62.22</c:v>
                </c:pt>
                <c:pt idx="2">
                  <c:v>61.45</c:v>
                </c:pt>
                <c:pt idx="3">
                  <c:v>61.63</c:v>
                </c:pt>
                <c:pt idx="4">
                  <c:v>61.54</c:v>
                </c:pt>
              </c:numCache>
            </c:numRef>
          </c:val>
          <c:smooth val="0"/>
          <c:extLst>
            <c:ext xmlns:c16="http://schemas.microsoft.com/office/drawing/2014/chart" uri="{C3380CC4-5D6E-409C-BE32-E72D297353CC}">
              <c16:uniqueId val="{00000001-0482-410A-97A5-D4257DB9070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111.22</c:v>
                </c:pt>
                <c:pt idx="1">
                  <c:v>109.14</c:v>
                </c:pt>
                <c:pt idx="2">
                  <c:v>111.77</c:v>
                </c:pt>
                <c:pt idx="3">
                  <c:v>110.82</c:v>
                </c:pt>
                <c:pt idx="4">
                  <c:v>111.88</c:v>
                </c:pt>
              </c:numCache>
            </c:numRef>
          </c:val>
          <c:extLst>
            <c:ext xmlns:c16="http://schemas.microsoft.com/office/drawing/2014/chart" uri="{C3380CC4-5D6E-409C-BE32-E72D297353CC}">
              <c16:uniqueId val="{00000000-5FFD-4809-8B77-FB30339CB54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100.16</c:v>
                </c:pt>
                <c:pt idx="1">
                  <c:v>100.28</c:v>
                </c:pt>
                <c:pt idx="2">
                  <c:v>100.29</c:v>
                </c:pt>
                <c:pt idx="3">
                  <c:v>100.36</c:v>
                </c:pt>
                <c:pt idx="4">
                  <c:v>100.31</c:v>
                </c:pt>
              </c:numCache>
            </c:numRef>
          </c:val>
          <c:smooth val="0"/>
          <c:extLst>
            <c:ext xmlns:c16="http://schemas.microsoft.com/office/drawing/2014/chart" uri="{C3380CC4-5D6E-409C-BE32-E72D297353CC}">
              <c16:uniqueId val="{00000001-5FFD-4809-8B77-FB30339CB54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99.76</c:v>
                </c:pt>
                <c:pt idx="1">
                  <c:v>100.23</c:v>
                </c:pt>
                <c:pt idx="2">
                  <c:v>98.12</c:v>
                </c:pt>
                <c:pt idx="3">
                  <c:v>98.05</c:v>
                </c:pt>
                <c:pt idx="4">
                  <c:v>102.7</c:v>
                </c:pt>
              </c:numCache>
            </c:numRef>
          </c:val>
          <c:extLst>
            <c:ext xmlns:c16="http://schemas.microsoft.com/office/drawing/2014/chart" uri="{C3380CC4-5D6E-409C-BE32-E72D297353CC}">
              <c16:uniqueId val="{00000000-6D83-4385-9D3C-EB3B6A469B2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111.13</c:v>
                </c:pt>
                <c:pt idx="1">
                  <c:v>112.49</c:v>
                </c:pt>
                <c:pt idx="2">
                  <c:v>107.33</c:v>
                </c:pt>
                <c:pt idx="3">
                  <c:v>108.93</c:v>
                </c:pt>
                <c:pt idx="4">
                  <c:v>107.62</c:v>
                </c:pt>
              </c:numCache>
            </c:numRef>
          </c:val>
          <c:smooth val="0"/>
          <c:extLst>
            <c:ext xmlns:c16="http://schemas.microsoft.com/office/drawing/2014/chart" uri="{C3380CC4-5D6E-409C-BE32-E72D297353CC}">
              <c16:uniqueId val="{00000001-6D83-4385-9D3C-EB3B6A469B2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17.57</c:v>
                </c:pt>
                <c:pt idx="1">
                  <c:v>19.77</c:v>
                </c:pt>
                <c:pt idx="2">
                  <c:v>21.96</c:v>
                </c:pt>
                <c:pt idx="3">
                  <c:v>24.09</c:v>
                </c:pt>
                <c:pt idx="4">
                  <c:v>17.149999999999999</c:v>
                </c:pt>
              </c:numCache>
            </c:numRef>
          </c:val>
          <c:extLst>
            <c:ext xmlns:c16="http://schemas.microsoft.com/office/drawing/2014/chart" uri="{C3380CC4-5D6E-409C-BE32-E72D297353CC}">
              <c16:uniqueId val="{00000000-9D19-42D5-A9F1-AA242E3D2C4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57.5</c:v>
                </c:pt>
                <c:pt idx="1">
                  <c:v>58.52</c:v>
                </c:pt>
                <c:pt idx="2">
                  <c:v>59.51</c:v>
                </c:pt>
                <c:pt idx="3">
                  <c:v>60.24</c:v>
                </c:pt>
                <c:pt idx="4">
                  <c:v>60.8</c:v>
                </c:pt>
              </c:numCache>
            </c:numRef>
          </c:val>
          <c:smooth val="0"/>
          <c:extLst>
            <c:ext xmlns:c16="http://schemas.microsoft.com/office/drawing/2014/chart" uri="{C3380CC4-5D6E-409C-BE32-E72D297353CC}">
              <c16:uniqueId val="{00000001-9D19-42D5-A9F1-AA242E3D2C4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A2C-44B6-A843-DECCC9AABAA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30.3</c:v>
                </c:pt>
                <c:pt idx="1">
                  <c:v>31.74</c:v>
                </c:pt>
                <c:pt idx="2">
                  <c:v>32.380000000000003</c:v>
                </c:pt>
                <c:pt idx="3">
                  <c:v>34.479999999999997</c:v>
                </c:pt>
                <c:pt idx="4">
                  <c:v>38.24</c:v>
                </c:pt>
              </c:numCache>
            </c:numRef>
          </c:val>
          <c:smooth val="0"/>
          <c:extLst>
            <c:ext xmlns:c16="http://schemas.microsoft.com/office/drawing/2014/chart" uri="{C3380CC4-5D6E-409C-BE32-E72D297353CC}">
              <c16:uniqueId val="{00000001-AA2C-44B6-A843-DECCC9AABAA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7.82</c:v>
                </c:pt>
                <c:pt idx="1">
                  <c:v>7.41</c:v>
                </c:pt>
                <c:pt idx="2">
                  <c:v>10.88</c:v>
                </c:pt>
                <c:pt idx="3">
                  <c:v>14.44</c:v>
                </c:pt>
                <c:pt idx="4">
                  <c:v>9.64</c:v>
                </c:pt>
              </c:numCache>
            </c:numRef>
          </c:val>
          <c:extLst>
            <c:ext xmlns:c16="http://schemas.microsoft.com/office/drawing/2014/chart" uri="{C3380CC4-5D6E-409C-BE32-E72D297353CC}">
              <c16:uniqueId val="{00000000-7062-4414-9222-336850E2913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12.29</c:v>
                </c:pt>
                <c:pt idx="1">
                  <c:v>8.77</c:v>
                </c:pt>
                <c:pt idx="2">
                  <c:v>8.81</c:v>
                </c:pt>
                <c:pt idx="3">
                  <c:v>8.48</c:v>
                </c:pt>
                <c:pt idx="4">
                  <c:v>11</c:v>
                </c:pt>
              </c:numCache>
            </c:numRef>
          </c:val>
          <c:smooth val="0"/>
          <c:extLst>
            <c:ext xmlns:c16="http://schemas.microsoft.com/office/drawing/2014/chart" uri="{C3380CC4-5D6E-409C-BE32-E72D297353CC}">
              <c16:uniqueId val="{00000001-7062-4414-9222-336850E2913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165.64</c:v>
                </c:pt>
                <c:pt idx="1">
                  <c:v>131.52000000000001</c:v>
                </c:pt>
                <c:pt idx="2">
                  <c:v>186.25</c:v>
                </c:pt>
                <c:pt idx="3">
                  <c:v>216.84</c:v>
                </c:pt>
                <c:pt idx="4">
                  <c:v>222.81</c:v>
                </c:pt>
              </c:numCache>
            </c:numRef>
          </c:val>
          <c:extLst>
            <c:ext xmlns:c16="http://schemas.microsoft.com/office/drawing/2014/chart" uri="{C3380CC4-5D6E-409C-BE32-E72D297353CC}">
              <c16:uniqueId val="{00000000-4802-4D49-B9DD-1F8859FC71E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284.45</c:v>
                </c:pt>
                <c:pt idx="1">
                  <c:v>309.23</c:v>
                </c:pt>
                <c:pt idx="2">
                  <c:v>313.43</c:v>
                </c:pt>
                <c:pt idx="3">
                  <c:v>303.10000000000002</c:v>
                </c:pt>
                <c:pt idx="4">
                  <c:v>318.89999999999998</c:v>
                </c:pt>
              </c:numCache>
            </c:numRef>
          </c:val>
          <c:smooth val="0"/>
          <c:extLst>
            <c:ext xmlns:c16="http://schemas.microsoft.com/office/drawing/2014/chart" uri="{C3380CC4-5D6E-409C-BE32-E72D297353CC}">
              <c16:uniqueId val="{00000001-4802-4D49-B9DD-1F8859FC71E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1397.03</c:v>
                </c:pt>
                <c:pt idx="1">
                  <c:v>1418.67</c:v>
                </c:pt>
                <c:pt idx="2">
                  <c:v>1449.6</c:v>
                </c:pt>
                <c:pt idx="3">
                  <c:v>1612.56</c:v>
                </c:pt>
                <c:pt idx="4">
                  <c:v>1894.41</c:v>
                </c:pt>
              </c:numCache>
            </c:numRef>
          </c:val>
          <c:extLst>
            <c:ext xmlns:c16="http://schemas.microsoft.com/office/drawing/2014/chart" uri="{C3380CC4-5D6E-409C-BE32-E72D297353CC}">
              <c16:uniqueId val="{00000000-6292-4E49-B7F9-EE44F1F08E1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260.95999999999998</c:v>
                </c:pt>
                <c:pt idx="1">
                  <c:v>240.07</c:v>
                </c:pt>
                <c:pt idx="2">
                  <c:v>224.81</c:v>
                </c:pt>
                <c:pt idx="3">
                  <c:v>210.83</c:v>
                </c:pt>
                <c:pt idx="4">
                  <c:v>204.34</c:v>
                </c:pt>
              </c:numCache>
            </c:numRef>
          </c:val>
          <c:smooth val="0"/>
          <c:extLst>
            <c:ext xmlns:c16="http://schemas.microsoft.com/office/drawing/2014/chart" uri="{C3380CC4-5D6E-409C-BE32-E72D297353CC}">
              <c16:uniqueId val="{00000001-6292-4E49-B7F9-EE44F1F08E1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70.22</c:v>
                </c:pt>
                <c:pt idx="1">
                  <c:v>70.45</c:v>
                </c:pt>
                <c:pt idx="2">
                  <c:v>68.489999999999995</c:v>
                </c:pt>
                <c:pt idx="3">
                  <c:v>68.75</c:v>
                </c:pt>
                <c:pt idx="4">
                  <c:v>73</c:v>
                </c:pt>
              </c:numCache>
            </c:numRef>
          </c:val>
          <c:extLst>
            <c:ext xmlns:c16="http://schemas.microsoft.com/office/drawing/2014/chart" uri="{C3380CC4-5D6E-409C-BE32-E72D297353CC}">
              <c16:uniqueId val="{00000000-2C71-4864-91BE-7029306496D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110.77</c:v>
                </c:pt>
                <c:pt idx="1">
                  <c:v>112.35</c:v>
                </c:pt>
                <c:pt idx="2">
                  <c:v>106.47</c:v>
                </c:pt>
                <c:pt idx="3">
                  <c:v>107.7</c:v>
                </c:pt>
                <c:pt idx="4">
                  <c:v>106.29</c:v>
                </c:pt>
              </c:numCache>
            </c:numRef>
          </c:val>
          <c:smooth val="0"/>
          <c:extLst>
            <c:ext xmlns:c16="http://schemas.microsoft.com/office/drawing/2014/chart" uri="{C3380CC4-5D6E-409C-BE32-E72D297353CC}">
              <c16:uniqueId val="{00000001-2C71-4864-91BE-7029306496D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158.06</c:v>
                </c:pt>
                <c:pt idx="1">
                  <c:v>157.56</c:v>
                </c:pt>
                <c:pt idx="2">
                  <c:v>162.06</c:v>
                </c:pt>
                <c:pt idx="3">
                  <c:v>161.46</c:v>
                </c:pt>
                <c:pt idx="4">
                  <c:v>152.06</c:v>
                </c:pt>
              </c:numCache>
            </c:numRef>
          </c:val>
          <c:extLst>
            <c:ext xmlns:c16="http://schemas.microsoft.com/office/drawing/2014/chart" uri="{C3380CC4-5D6E-409C-BE32-E72D297353CC}">
              <c16:uniqueId val="{00000000-4160-4D3B-B89E-AAF21918285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73.180000000000007</c:v>
                </c:pt>
                <c:pt idx="1">
                  <c:v>73.05</c:v>
                </c:pt>
                <c:pt idx="2">
                  <c:v>77.53</c:v>
                </c:pt>
                <c:pt idx="3">
                  <c:v>76.25</c:v>
                </c:pt>
                <c:pt idx="4">
                  <c:v>77.75</c:v>
                </c:pt>
              </c:numCache>
            </c:numRef>
          </c:val>
          <c:smooth val="0"/>
          <c:extLst>
            <c:ext xmlns:c16="http://schemas.microsoft.com/office/drawing/2014/chart" uri="{C3380CC4-5D6E-409C-BE32-E72D297353CC}">
              <c16:uniqueId val="{00000001-4160-4D3B-B89E-AAF21918285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【318.90】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【60.80】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【38.24】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4" zoomScale="70" zoomScaleNormal="70" workbookViewId="0">
      <selection activeCell="CK20" sqref="CK2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北海道　石狩西部広域水道企業団</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69"/>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81" t="s">
        <v>9</v>
      </c>
      <c r="BM7" s="82"/>
      <c r="BN7" s="82"/>
      <c r="BO7" s="82"/>
      <c r="BP7" s="82"/>
      <c r="BQ7" s="82"/>
      <c r="BR7" s="82"/>
      <c r="BS7" s="82"/>
      <c r="BT7" s="82"/>
      <c r="BU7" s="82"/>
      <c r="BV7" s="82"/>
      <c r="BW7" s="82"/>
      <c r="BX7" s="82"/>
      <c r="BY7" s="83"/>
    </row>
    <row r="8" spans="1:78" ht="18.75" customHeight="1" x14ac:dyDescent="0.15">
      <c r="A8" s="2"/>
      <c r="B8" s="74" t="str">
        <f>データ!$I$6</f>
        <v>法適用</v>
      </c>
      <c r="C8" s="75"/>
      <c r="D8" s="75"/>
      <c r="E8" s="75"/>
      <c r="F8" s="75"/>
      <c r="G8" s="75"/>
      <c r="H8" s="75"/>
      <c r="I8" s="74" t="str">
        <f>データ!$J$6</f>
        <v>水道事業</v>
      </c>
      <c r="J8" s="75"/>
      <c r="K8" s="75"/>
      <c r="L8" s="75"/>
      <c r="M8" s="75"/>
      <c r="N8" s="75"/>
      <c r="O8" s="76"/>
      <c r="P8" s="77" t="str">
        <f>データ!$K$6</f>
        <v>用水供給事業</v>
      </c>
      <c r="Q8" s="77"/>
      <c r="R8" s="77"/>
      <c r="S8" s="77"/>
      <c r="T8" s="77"/>
      <c r="U8" s="77"/>
      <c r="V8" s="77"/>
      <c r="W8" s="77" t="str">
        <f>データ!$L$6</f>
        <v>B</v>
      </c>
      <c r="X8" s="77"/>
      <c r="Y8" s="77"/>
      <c r="Z8" s="77"/>
      <c r="AA8" s="77"/>
      <c r="AB8" s="77"/>
      <c r="AC8" s="77"/>
      <c r="AD8" s="77" t="str">
        <f>データ!$M$6</f>
        <v>自治体職員</v>
      </c>
      <c r="AE8" s="77"/>
      <c r="AF8" s="77"/>
      <c r="AG8" s="77"/>
      <c r="AH8" s="77"/>
      <c r="AI8" s="77"/>
      <c r="AJ8" s="77"/>
      <c r="AK8" s="2"/>
      <c r="AL8" s="68" t="str">
        <f>データ!$R$6</f>
        <v>-</v>
      </c>
      <c r="AM8" s="68"/>
      <c r="AN8" s="68"/>
      <c r="AO8" s="68"/>
      <c r="AP8" s="68"/>
      <c r="AQ8" s="68"/>
      <c r="AR8" s="68"/>
      <c r="AS8" s="68"/>
      <c r="AT8" s="36" t="str">
        <f>データ!$S$6</f>
        <v>-</v>
      </c>
      <c r="AU8" s="37"/>
      <c r="AV8" s="37"/>
      <c r="AW8" s="37"/>
      <c r="AX8" s="37"/>
      <c r="AY8" s="37"/>
      <c r="AZ8" s="37"/>
      <c r="BA8" s="37"/>
      <c r="BB8" s="57" t="str">
        <f>データ!$T$6</f>
        <v>-</v>
      </c>
      <c r="BC8" s="57"/>
      <c r="BD8" s="57"/>
      <c r="BE8" s="57"/>
      <c r="BF8" s="57"/>
      <c r="BG8" s="57"/>
      <c r="BH8" s="57"/>
      <c r="BI8" s="57"/>
      <c r="BJ8" s="3"/>
      <c r="BK8" s="3"/>
      <c r="BL8" s="70" t="s">
        <v>10</v>
      </c>
      <c r="BM8" s="71"/>
      <c r="BN8" s="72" t="s">
        <v>11</v>
      </c>
      <c r="BO8" s="72"/>
      <c r="BP8" s="72"/>
      <c r="BQ8" s="72"/>
      <c r="BR8" s="72"/>
      <c r="BS8" s="72"/>
      <c r="BT8" s="72"/>
      <c r="BU8" s="72"/>
      <c r="BV8" s="72"/>
      <c r="BW8" s="72"/>
      <c r="BX8" s="72"/>
      <c r="BY8" s="73"/>
    </row>
    <row r="9" spans="1:78" ht="18.75" customHeight="1" x14ac:dyDescent="0.15">
      <c r="A9" s="2"/>
      <c r="B9" s="47" t="s">
        <v>12</v>
      </c>
      <c r="C9" s="48"/>
      <c r="D9" s="48"/>
      <c r="E9" s="48"/>
      <c r="F9" s="48"/>
      <c r="G9" s="48"/>
      <c r="H9" s="48"/>
      <c r="I9" s="47" t="s">
        <v>13</v>
      </c>
      <c r="J9" s="48"/>
      <c r="K9" s="48"/>
      <c r="L9" s="48"/>
      <c r="M9" s="48"/>
      <c r="N9" s="48"/>
      <c r="O9" s="69"/>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15">
      <c r="A10" s="2"/>
      <c r="B10" s="36" t="str">
        <f>データ!$N$6</f>
        <v>-</v>
      </c>
      <c r="C10" s="37"/>
      <c r="D10" s="37"/>
      <c r="E10" s="37"/>
      <c r="F10" s="37"/>
      <c r="G10" s="37"/>
      <c r="H10" s="37"/>
      <c r="I10" s="36">
        <f>データ!$O$6</f>
        <v>72.59</v>
      </c>
      <c r="J10" s="37"/>
      <c r="K10" s="37"/>
      <c r="L10" s="37"/>
      <c r="M10" s="37"/>
      <c r="N10" s="37"/>
      <c r="O10" s="67"/>
      <c r="P10" s="57">
        <f>データ!$P$6</f>
        <v>3.34</v>
      </c>
      <c r="Q10" s="57"/>
      <c r="R10" s="57"/>
      <c r="S10" s="57"/>
      <c r="T10" s="57"/>
      <c r="U10" s="57"/>
      <c r="V10" s="57"/>
      <c r="W10" s="68">
        <f>データ!$Q$6</f>
        <v>0</v>
      </c>
      <c r="X10" s="68"/>
      <c r="Y10" s="68"/>
      <c r="Z10" s="68"/>
      <c r="AA10" s="68"/>
      <c r="AB10" s="68"/>
      <c r="AC10" s="68"/>
      <c r="AD10" s="2"/>
      <c r="AE10" s="2"/>
      <c r="AF10" s="2"/>
      <c r="AG10" s="2"/>
      <c r="AH10" s="2"/>
      <c r="AI10" s="2"/>
      <c r="AJ10" s="2"/>
      <c r="AK10" s="2"/>
      <c r="AL10" s="68">
        <f>データ!$U$6</f>
        <v>71079</v>
      </c>
      <c r="AM10" s="68"/>
      <c r="AN10" s="68"/>
      <c r="AO10" s="68"/>
      <c r="AP10" s="68"/>
      <c r="AQ10" s="68"/>
      <c r="AR10" s="68"/>
      <c r="AS10" s="68"/>
      <c r="AT10" s="36">
        <f>データ!$V$6</f>
        <v>344.29</v>
      </c>
      <c r="AU10" s="37"/>
      <c r="AV10" s="37"/>
      <c r="AW10" s="37"/>
      <c r="AX10" s="37"/>
      <c r="AY10" s="37"/>
      <c r="AZ10" s="37"/>
      <c r="BA10" s="37"/>
      <c r="BB10" s="57">
        <f>データ!$W$6</f>
        <v>206.45</v>
      </c>
      <c r="BC10" s="57"/>
      <c r="BD10" s="57"/>
      <c r="BE10" s="57"/>
      <c r="BF10" s="57"/>
      <c r="BG10" s="57"/>
      <c r="BH10" s="57"/>
      <c r="BI10" s="57"/>
      <c r="BJ10" s="2"/>
      <c r="BK10" s="2"/>
      <c r="BL10" s="58" t="s">
        <v>21</v>
      </c>
      <c r="BM10" s="59"/>
      <c r="BN10" s="60" t="s">
        <v>22</v>
      </c>
      <c r="BO10" s="60"/>
      <c r="BP10" s="60"/>
      <c r="BQ10" s="60"/>
      <c r="BR10" s="60"/>
      <c r="BS10" s="60"/>
      <c r="BT10" s="60"/>
      <c r="BU10" s="60"/>
      <c r="BV10" s="60"/>
      <c r="BW10" s="60"/>
      <c r="BX10" s="60"/>
      <c r="BY10" s="6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15">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1" t="s">
        <v>110</v>
      </c>
      <c r="BM47" s="42"/>
      <c r="BN47" s="42"/>
      <c r="BO47" s="42"/>
      <c r="BP47" s="42"/>
      <c r="BQ47" s="42"/>
      <c r="BR47" s="42"/>
      <c r="BS47" s="42"/>
      <c r="BT47" s="42"/>
      <c r="BU47" s="42"/>
      <c r="BV47" s="42"/>
      <c r="BW47" s="42"/>
      <c r="BX47" s="42"/>
      <c r="BY47" s="42"/>
      <c r="BZ47" s="4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1"/>
      <c r="BM48" s="42"/>
      <c r="BN48" s="42"/>
      <c r="BO48" s="42"/>
      <c r="BP48" s="42"/>
      <c r="BQ48" s="42"/>
      <c r="BR48" s="42"/>
      <c r="BS48" s="42"/>
      <c r="BT48" s="42"/>
      <c r="BU48" s="42"/>
      <c r="BV48" s="42"/>
      <c r="BW48" s="42"/>
      <c r="BX48" s="42"/>
      <c r="BY48" s="42"/>
      <c r="BZ48" s="4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1"/>
      <c r="BM49" s="42"/>
      <c r="BN49" s="42"/>
      <c r="BO49" s="42"/>
      <c r="BP49" s="42"/>
      <c r="BQ49" s="42"/>
      <c r="BR49" s="42"/>
      <c r="BS49" s="42"/>
      <c r="BT49" s="42"/>
      <c r="BU49" s="42"/>
      <c r="BV49" s="42"/>
      <c r="BW49" s="42"/>
      <c r="BX49" s="42"/>
      <c r="BY49" s="42"/>
      <c r="BZ49" s="4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1"/>
      <c r="BM50" s="42"/>
      <c r="BN50" s="42"/>
      <c r="BO50" s="42"/>
      <c r="BP50" s="42"/>
      <c r="BQ50" s="42"/>
      <c r="BR50" s="42"/>
      <c r="BS50" s="42"/>
      <c r="BT50" s="42"/>
      <c r="BU50" s="42"/>
      <c r="BV50" s="42"/>
      <c r="BW50" s="42"/>
      <c r="BX50" s="42"/>
      <c r="BY50" s="42"/>
      <c r="BZ50" s="4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1"/>
      <c r="BM51" s="42"/>
      <c r="BN51" s="42"/>
      <c r="BO51" s="42"/>
      <c r="BP51" s="42"/>
      <c r="BQ51" s="42"/>
      <c r="BR51" s="42"/>
      <c r="BS51" s="42"/>
      <c r="BT51" s="42"/>
      <c r="BU51" s="42"/>
      <c r="BV51" s="42"/>
      <c r="BW51" s="42"/>
      <c r="BX51" s="42"/>
      <c r="BY51" s="42"/>
      <c r="BZ51" s="4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1"/>
      <c r="BM52" s="42"/>
      <c r="BN52" s="42"/>
      <c r="BO52" s="42"/>
      <c r="BP52" s="42"/>
      <c r="BQ52" s="42"/>
      <c r="BR52" s="42"/>
      <c r="BS52" s="42"/>
      <c r="BT52" s="42"/>
      <c r="BU52" s="42"/>
      <c r="BV52" s="42"/>
      <c r="BW52" s="42"/>
      <c r="BX52" s="42"/>
      <c r="BY52" s="42"/>
      <c r="BZ52" s="4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1"/>
      <c r="BM53" s="42"/>
      <c r="BN53" s="42"/>
      <c r="BO53" s="42"/>
      <c r="BP53" s="42"/>
      <c r="BQ53" s="42"/>
      <c r="BR53" s="42"/>
      <c r="BS53" s="42"/>
      <c r="BT53" s="42"/>
      <c r="BU53" s="42"/>
      <c r="BV53" s="42"/>
      <c r="BW53" s="42"/>
      <c r="BX53" s="42"/>
      <c r="BY53" s="42"/>
      <c r="BZ53" s="4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1"/>
      <c r="BM54" s="42"/>
      <c r="BN54" s="42"/>
      <c r="BO54" s="42"/>
      <c r="BP54" s="42"/>
      <c r="BQ54" s="42"/>
      <c r="BR54" s="42"/>
      <c r="BS54" s="42"/>
      <c r="BT54" s="42"/>
      <c r="BU54" s="42"/>
      <c r="BV54" s="42"/>
      <c r="BW54" s="42"/>
      <c r="BX54" s="42"/>
      <c r="BY54" s="42"/>
      <c r="BZ54" s="4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1"/>
      <c r="BM55" s="42"/>
      <c r="BN55" s="42"/>
      <c r="BO55" s="42"/>
      <c r="BP55" s="42"/>
      <c r="BQ55" s="42"/>
      <c r="BR55" s="42"/>
      <c r="BS55" s="42"/>
      <c r="BT55" s="42"/>
      <c r="BU55" s="42"/>
      <c r="BV55" s="42"/>
      <c r="BW55" s="42"/>
      <c r="BX55" s="42"/>
      <c r="BY55" s="42"/>
      <c r="BZ55" s="4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1"/>
      <c r="BM56" s="42"/>
      <c r="BN56" s="42"/>
      <c r="BO56" s="42"/>
      <c r="BP56" s="42"/>
      <c r="BQ56" s="42"/>
      <c r="BR56" s="42"/>
      <c r="BS56" s="42"/>
      <c r="BT56" s="42"/>
      <c r="BU56" s="42"/>
      <c r="BV56" s="42"/>
      <c r="BW56" s="42"/>
      <c r="BX56" s="42"/>
      <c r="BY56" s="42"/>
      <c r="BZ56" s="4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1"/>
      <c r="BM57" s="42"/>
      <c r="BN57" s="42"/>
      <c r="BO57" s="42"/>
      <c r="BP57" s="42"/>
      <c r="BQ57" s="42"/>
      <c r="BR57" s="42"/>
      <c r="BS57" s="42"/>
      <c r="BT57" s="42"/>
      <c r="BU57" s="42"/>
      <c r="BV57" s="42"/>
      <c r="BW57" s="42"/>
      <c r="BX57" s="42"/>
      <c r="BY57" s="42"/>
      <c r="BZ57" s="4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1"/>
      <c r="BM58" s="42"/>
      <c r="BN58" s="42"/>
      <c r="BO58" s="42"/>
      <c r="BP58" s="42"/>
      <c r="BQ58" s="42"/>
      <c r="BR58" s="42"/>
      <c r="BS58" s="42"/>
      <c r="BT58" s="42"/>
      <c r="BU58" s="42"/>
      <c r="BV58" s="42"/>
      <c r="BW58" s="42"/>
      <c r="BX58" s="42"/>
      <c r="BY58" s="42"/>
      <c r="BZ58" s="4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1"/>
      <c r="BM59" s="42"/>
      <c r="BN59" s="42"/>
      <c r="BO59" s="42"/>
      <c r="BP59" s="42"/>
      <c r="BQ59" s="42"/>
      <c r="BR59" s="42"/>
      <c r="BS59" s="42"/>
      <c r="BT59" s="42"/>
      <c r="BU59" s="42"/>
      <c r="BV59" s="42"/>
      <c r="BW59" s="42"/>
      <c r="BX59" s="42"/>
      <c r="BY59" s="42"/>
      <c r="BZ59" s="43"/>
    </row>
    <row r="60" spans="1:78" ht="13.5" customHeight="1" x14ac:dyDescent="0.15">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41"/>
      <c r="BM60" s="42"/>
      <c r="BN60" s="42"/>
      <c r="BO60" s="42"/>
      <c r="BP60" s="42"/>
      <c r="BQ60" s="42"/>
      <c r="BR60" s="42"/>
      <c r="BS60" s="42"/>
      <c r="BT60" s="42"/>
      <c r="BU60" s="42"/>
      <c r="BV60" s="42"/>
      <c r="BW60" s="42"/>
      <c r="BX60" s="42"/>
      <c r="BY60" s="42"/>
      <c r="BZ60" s="43"/>
    </row>
    <row r="61" spans="1:78" ht="13.5" customHeight="1" x14ac:dyDescent="0.15">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41"/>
      <c r="BM61" s="42"/>
      <c r="BN61" s="42"/>
      <c r="BO61" s="42"/>
      <c r="BP61" s="42"/>
      <c r="BQ61" s="42"/>
      <c r="BR61" s="42"/>
      <c r="BS61" s="42"/>
      <c r="BT61" s="42"/>
      <c r="BU61" s="42"/>
      <c r="BV61" s="42"/>
      <c r="BW61" s="42"/>
      <c r="BX61" s="42"/>
      <c r="BY61" s="42"/>
      <c r="BZ61" s="4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1"/>
      <c r="BM62" s="42"/>
      <c r="BN62" s="42"/>
      <c r="BO62" s="42"/>
      <c r="BP62" s="42"/>
      <c r="BQ62" s="42"/>
      <c r="BR62" s="42"/>
      <c r="BS62" s="42"/>
      <c r="BT62" s="42"/>
      <c r="BU62" s="42"/>
      <c r="BV62" s="42"/>
      <c r="BW62" s="42"/>
      <c r="BX62" s="42"/>
      <c r="BY62" s="42"/>
      <c r="BZ62" s="4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1" t="s">
        <v>111</v>
      </c>
      <c r="BM66" s="42"/>
      <c r="BN66" s="42"/>
      <c r="BO66" s="42"/>
      <c r="BP66" s="42"/>
      <c r="BQ66" s="42"/>
      <c r="BR66" s="42"/>
      <c r="BS66" s="42"/>
      <c r="BT66" s="42"/>
      <c r="BU66" s="42"/>
      <c r="BV66" s="42"/>
      <c r="BW66" s="42"/>
      <c r="BX66" s="42"/>
      <c r="BY66" s="42"/>
      <c r="BZ66" s="4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1"/>
      <c r="BM67" s="42"/>
      <c r="BN67" s="42"/>
      <c r="BO67" s="42"/>
      <c r="BP67" s="42"/>
      <c r="BQ67" s="42"/>
      <c r="BR67" s="42"/>
      <c r="BS67" s="42"/>
      <c r="BT67" s="42"/>
      <c r="BU67" s="42"/>
      <c r="BV67" s="42"/>
      <c r="BW67" s="42"/>
      <c r="BX67" s="42"/>
      <c r="BY67" s="42"/>
      <c r="BZ67" s="4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1"/>
      <c r="BM68" s="42"/>
      <c r="BN68" s="42"/>
      <c r="BO68" s="42"/>
      <c r="BP68" s="42"/>
      <c r="BQ68" s="42"/>
      <c r="BR68" s="42"/>
      <c r="BS68" s="42"/>
      <c r="BT68" s="42"/>
      <c r="BU68" s="42"/>
      <c r="BV68" s="42"/>
      <c r="BW68" s="42"/>
      <c r="BX68" s="42"/>
      <c r="BY68" s="42"/>
      <c r="BZ68" s="4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1"/>
      <c r="BM69" s="42"/>
      <c r="BN69" s="42"/>
      <c r="BO69" s="42"/>
      <c r="BP69" s="42"/>
      <c r="BQ69" s="42"/>
      <c r="BR69" s="42"/>
      <c r="BS69" s="42"/>
      <c r="BT69" s="42"/>
      <c r="BU69" s="42"/>
      <c r="BV69" s="42"/>
      <c r="BW69" s="42"/>
      <c r="BX69" s="42"/>
      <c r="BY69" s="42"/>
      <c r="BZ69" s="4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1"/>
      <c r="BM70" s="42"/>
      <c r="BN70" s="42"/>
      <c r="BO70" s="42"/>
      <c r="BP70" s="42"/>
      <c r="BQ70" s="42"/>
      <c r="BR70" s="42"/>
      <c r="BS70" s="42"/>
      <c r="BT70" s="42"/>
      <c r="BU70" s="42"/>
      <c r="BV70" s="42"/>
      <c r="BW70" s="42"/>
      <c r="BX70" s="42"/>
      <c r="BY70" s="42"/>
      <c r="BZ70" s="4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1"/>
      <c r="BM71" s="42"/>
      <c r="BN71" s="42"/>
      <c r="BO71" s="42"/>
      <c r="BP71" s="42"/>
      <c r="BQ71" s="42"/>
      <c r="BR71" s="42"/>
      <c r="BS71" s="42"/>
      <c r="BT71" s="42"/>
      <c r="BU71" s="42"/>
      <c r="BV71" s="42"/>
      <c r="BW71" s="42"/>
      <c r="BX71" s="42"/>
      <c r="BY71" s="42"/>
      <c r="BZ71" s="4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1"/>
      <c r="BM72" s="42"/>
      <c r="BN72" s="42"/>
      <c r="BO72" s="42"/>
      <c r="BP72" s="42"/>
      <c r="BQ72" s="42"/>
      <c r="BR72" s="42"/>
      <c r="BS72" s="42"/>
      <c r="BT72" s="42"/>
      <c r="BU72" s="42"/>
      <c r="BV72" s="42"/>
      <c r="BW72" s="42"/>
      <c r="BX72" s="42"/>
      <c r="BY72" s="42"/>
      <c r="BZ72" s="4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1"/>
      <c r="BM73" s="42"/>
      <c r="BN73" s="42"/>
      <c r="BO73" s="42"/>
      <c r="BP73" s="42"/>
      <c r="BQ73" s="42"/>
      <c r="BR73" s="42"/>
      <c r="BS73" s="42"/>
      <c r="BT73" s="42"/>
      <c r="BU73" s="42"/>
      <c r="BV73" s="42"/>
      <c r="BW73" s="42"/>
      <c r="BX73" s="42"/>
      <c r="BY73" s="42"/>
      <c r="BZ73" s="4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1"/>
      <c r="BM74" s="42"/>
      <c r="BN74" s="42"/>
      <c r="BO74" s="42"/>
      <c r="BP74" s="42"/>
      <c r="BQ74" s="42"/>
      <c r="BR74" s="42"/>
      <c r="BS74" s="42"/>
      <c r="BT74" s="42"/>
      <c r="BU74" s="42"/>
      <c r="BV74" s="42"/>
      <c r="BW74" s="42"/>
      <c r="BX74" s="42"/>
      <c r="BY74" s="42"/>
      <c r="BZ74" s="4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1"/>
      <c r="BM75" s="42"/>
      <c r="BN75" s="42"/>
      <c r="BO75" s="42"/>
      <c r="BP75" s="42"/>
      <c r="BQ75" s="42"/>
      <c r="BR75" s="42"/>
      <c r="BS75" s="42"/>
      <c r="BT75" s="42"/>
      <c r="BU75" s="42"/>
      <c r="BV75" s="42"/>
      <c r="BW75" s="42"/>
      <c r="BX75" s="42"/>
      <c r="BY75" s="42"/>
      <c r="BZ75" s="4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1"/>
      <c r="BM76" s="42"/>
      <c r="BN76" s="42"/>
      <c r="BO76" s="42"/>
      <c r="BP76" s="42"/>
      <c r="BQ76" s="42"/>
      <c r="BR76" s="42"/>
      <c r="BS76" s="42"/>
      <c r="BT76" s="42"/>
      <c r="BU76" s="42"/>
      <c r="BV76" s="42"/>
      <c r="BW76" s="42"/>
      <c r="BX76" s="42"/>
      <c r="BY76" s="42"/>
      <c r="BZ76" s="4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1"/>
      <c r="BM77" s="42"/>
      <c r="BN77" s="42"/>
      <c r="BO77" s="42"/>
      <c r="BP77" s="42"/>
      <c r="BQ77" s="42"/>
      <c r="BR77" s="42"/>
      <c r="BS77" s="42"/>
      <c r="BT77" s="42"/>
      <c r="BU77" s="42"/>
      <c r="BV77" s="42"/>
      <c r="BW77" s="42"/>
      <c r="BX77" s="42"/>
      <c r="BY77" s="42"/>
      <c r="BZ77" s="4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1"/>
      <c r="BM78" s="42"/>
      <c r="BN78" s="42"/>
      <c r="BO78" s="42"/>
      <c r="BP78" s="42"/>
      <c r="BQ78" s="42"/>
      <c r="BR78" s="42"/>
      <c r="BS78" s="42"/>
      <c r="BT78" s="42"/>
      <c r="BU78" s="42"/>
      <c r="BV78" s="42"/>
      <c r="BW78" s="42"/>
      <c r="BX78" s="42"/>
      <c r="BY78" s="42"/>
      <c r="BZ78" s="4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1"/>
      <c r="BM79" s="42"/>
      <c r="BN79" s="42"/>
      <c r="BO79" s="42"/>
      <c r="BP79" s="42"/>
      <c r="BQ79" s="42"/>
      <c r="BR79" s="42"/>
      <c r="BS79" s="42"/>
      <c r="BT79" s="42"/>
      <c r="BU79" s="42"/>
      <c r="BV79" s="42"/>
      <c r="BW79" s="42"/>
      <c r="BX79" s="42"/>
      <c r="BY79" s="42"/>
      <c r="BZ79" s="4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1"/>
      <c r="BM80" s="42"/>
      <c r="BN80" s="42"/>
      <c r="BO80" s="42"/>
      <c r="BP80" s="42"/>
      <c r="BQ80" s="42"/>
      <c r="BR80" s="42"/>
      <c r="BS80" s="42"/>
      <c r="BT80" s="42"/>
      <c r="BU80" s="42"/>
      <c r="BV80" s="42"/>
      <c r="BW80" s="42"/>
      <c r="BX80" s="42"/>
      <c r="BY80" s="42"/>
      <c r="BZ80" s="4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1"/>
      <c r="BM81" s="42"/>
      <c r="BN81" s="42"/>
      <c r="BO81" s="42"/>
      <c r="BP81" s="42"/>
      <c r="BQ81" s="42"/>
      <c r="BR81" s="42"/>
      <c r="BS81" s="42"/>
      <c r="BT81" s="42"/>
      <c r="BU81" s="42"/>
      <c r="BV81" s="42"/>
      <c r="BW81" s="42"/>
      <c r="BX81" s="42"/>
      <c r="BY81" s="42"/>
      <c r="BZ81" s="4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5"/>
      <c r="BN82" s="55"/>
      <c r="BO82" s="55"/>
      <c r="BP82" s="55"/>
      <c r="BQ82" s="55"/>
      <c r="BR82" s="55"/>
      <c r="BS82" s="55"/>
      <c r="BT82" s="55"/>
      <c r="BU82" s="55"/>
      <c r="BV82" s="55"/>
      <c r="BW82" s="55"/>
      <c r="BX82" s="55"/>
      <c r="BY82" s="55"/>
      <c r="BZ82" s="56"/>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【107.62】</v>
      </c>
      <c r="F85" s="13" t="str">
        <f>データ!AS6</f>
        <v>【11.00】</v>
      </c>
      <c r="G85" s="13" t="str">
        <f>データ!BD6</f>
        <v>【318.90】</v>
      </c>
      <c r="H85" s="13" t="str">
        <f>データ!BO6</f>
        <v>【204.34】</v>
      </c>
      <c r="I85" s="13" t="str">
        <f>データ!BZ6</f>
        <v>【106.29】</v>
      </c>
      <c r="J85" s="13" t="str">
        <f>データ!CK6</f>
        <v>【77.75】</v>
      </c>
      <c r="K85" s="13" t="str">
        <f>データ!CV6</f>
        <v>【61.54】</v>
      </c>
      <c r="L85" s="13" t="str">
        <f>データ!DG6</f>
        <v>【100.31】</v>
      </c>
      <c r="M85" s="13" t="str">
        <f>データ!DR6</f>
        <v>【60.80】</v>
      </c>
      <c r="N85" s="13" t="str">
        <f>データ!EC6</f>
        <v>【38.24】</v>
      </c>
      <c r="O85" s="13" t="str">
        <f>データ!EN6</f>
        <v>【0.34】</v>
      </c>
    </row>
  </sheetData>
  <sheetProtection algorithmName="SHA-512" hashValue="dUG1i1tWUmuOCz5hqMh+1WUYuzjlB8Mt1b24uBHmNeEZrt+9o/JcUOauO4lYWe7Doq+qqCzL4vU+psrhlapPpg==" saltValue="YQ/ILojjtuRRPZPAoJc+r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19984</v>
      </c>
      <c r="D6" s="20">
        <f t="shared" si="3"/>
        <v>46</v>
      </c>
      <c r="E6" s="20">
        <f t="shared" si="3"/>
        <v>1</v>
      </c>
      <c r="F6" s="20">
        <f t="shared" si="3"/>
        <v>0</v>
      </c>
      <c r="G6" s="20">
        <f t="shared" si="3"/>
        <v>2</v>
      </c>
      <c r="H6" s="20" t="str">
        <f t="shared" si="3"/>
        <v>北海道　石狩西部広域水道企業団</v>
      </c>
      <c r="I6" s="20" t="str">
        <f t="shared" si="3"/>
        <v>法適用</v>
      </c>
      <c r="J6" s="20" t="str">
        <f t="shared" si="3"/>
        <v>水道事業</v>
      </c>
      <c r="K6" s="20" t="str">
        <f t="shared" si="3"/>
        <v>用水供給事業</v>
      </c>
      <c r="L6" s="20" t="str">
        <f t="shared" si="3"/>
        <v>B</v>
      </c>
      <c r="M6" s="20" t="str">
        <f t="shared" si="3"/>
        <v>自治体職員</v>
      </c>
      <c r="N6" s="21" t="str">
        <f t="shared" si="3"/>
        <v>-</v>
      </c>
      <c r="O6" s="21">
        <f t="shared" si="3"/>
        <v>72.59</v>
      </c>
      <c r="P6" s="21">
        <f t="shared" si="3"/>
        <v>3.34</v>
      </c>
      <c r="Q6" s="21">
        <f t="shared" si="3"/>
        <v>0</v>
      </c>
      <c r="R6" s="21" t="str">
        <f t="shared" si="3"/>
        <v>-</v>
      </c>
      <c r="S6" s="21" t="str">
        <f t="shared" si="3"/>
        <v>-</v>
      </c>
      <c r="T6" s="21" t="str">
        <f t="shared" si="3"/>
        <v>-</v>
      </c>
      <c r="U6" s="21">
        <f t="shared" si="3"/>
        <v>71079</v>
      </c>
      <c r="V6" s="21">
        <f t="shared" si="3"/>
        <v>344.29</v>
      </c>
      <c r="W6" s="21">
        <f t="shared" si="3"/>
        <v>206.45</v>
      </c>
      <c r="X6" s="22">
        <f>IF(X7="",NA(),X7)</f>
        <v>99.76</v>
      </c>
      <c r="Y6" s="22">
        <f t="shared" ref="Y6:AG6" si="4">IF(Y7="",NA(),Y7)</f>
        <v>100.23</v>
      </c>
      <c r="Z6" s="22">
        <f t="shared" si="4"/>
        <v>98.12</v>
      </c>
      <c r="AA6" s="22">
        <f t="shared" si="4"/>
        <v>98.05</v>
      </c>
      <c r="AB6" s="22">
        <f t="shared" si="4"/>
        <v>102.7</v>
      </c>
      <c r="AC6" s="22">
        <f t="shared" si="4"/>
        <v>111.13</v>
      </c>
      <c r="AD6" s="22">
        <f t="shared" si="4"/>
        <v>112.49</v>
      </c>
      <c r="AE6" s="22">
        <f t="shared" si="4"/>
        <v>107.33</v>
      </c>
      <c r="AF6" s="22">
        <f t="shared" si="4"/>
        <v>108.93</v>
      </c>
      <c r="AG6" s="22">
        <f t="shared" si="4"/>
        <v>107.62</v>
      </c>
      <c r="AH6" s="21" t="str">
        <f>IF(AH7="","",IF(AH7="-","【-】","【"&amp;SUBSTITUTE(TEXT(AH7,"#,##0.00"),"-","△")&amp;"】"))</f>
        <v>【107.62】</v>
      </c>
      <c r="AI6" s="22">
        <f>IF(AI7="",NA(),AI7)</f>
        <v>7.82</v>
      </c>
      <c r="AJ6" s="22">
        <f t="shared" ref="AJ6:AR6" si="5">IF(AJ7="",NA(),AJ7)</f>
        <v>7.41</v>
      </c>
      <c r="AK6" s="22">
        <f t="shared" si="5"/>
        <v>10.88</v>
      </c>
      <c r="AL6" s="22">
        <f t="shared" si="5"/>
        <v>14.44</v>
      </c>
      <c r="AM6" s="22">
        <f t="shared" si="5"/>
        <v>9.64</v>
      </c>
      <c r="AN6" s="22">
        <f t="shared" si="5"/>
        <v>12.29</v>
      </c>
      <c r="AO6" s="22">
        <f t="shared" si="5"/>
        <v>8.77</v>
      </c>
      <c r="AP6" s="22">
        <f t="shared" si="5"/>
        <v>8.81</v>
      </c>
      <c r="AQ6" s="22">
        <f t="shared" si="5"/>
        <v>8.48</v>
      </c>
      <c r="AR6" s="22">
        <f t="shared" si="5"/>
        <v>11</v>
      </c>
      <c r="AS6" s="21" t="str">
        <f>IF(AS7="","",IF(AS7="-","【-】","【"&amp;SUBSTITUTE(TEXT(AS7,"#,##0.00"),"-","△")&amp;"】"))</f>
        <v>【11.00】</v>
      </c>
      <c r="AT6" s="22">
        <f>IF(AT7="",NA(),AT7)</f>
        <v>165.64</v>
      </c>
      <c r="AU6" s="22">
        <f t="shared" ref="AU6:BC6" si="6">IF(AU7="",NA(),AU7)</f>
        <v>131.52000000000001</v>
      </c>
      <c r="AV6" s="22">
        <f t="shared" si="6"/>
        <v>186.25</v>
      </c>
      <c r="AW6" s="22">
        <f t="shared" si="6"/>
        <v>216.84</v>
      </c>
      <c r="AX6" s="22">
        <f t="shared" si="6"/>
        <v>222.81</v>
      </c>
      <c r="AY6" s="22">
        <f t="shared" si="6"/>
        <v>284.45</v>
      </c>
      <c r="AZ6" s="22">
        <f t="shared" si="6"/>
        <v>309.23</v>
      </c>
      <c r="BA6" s="22">
        <f t="shared" si="6"/>
        <v>313.43</v>
      </c>
      <c r="BB6" s="22">
        <f t="shared" si="6"/>
        <v>303.10000000000002</v>
      </c>
      <c r="BC6" s="22">
        <f t="shared" si="6"/>
        <v>318.89999999999998</v>
      </c>
      <c r="BD6" s="21" t="str">
        <f>IF(BD7="","",IF(BD7="-","【-】","【"&amp;SUBSTITUTE(TEXT(BD7,"#,##0.00"),"-","△")&amp;"】"))</f>
        <v>【318.90】</v>
      </c>
      <c r="BE6" s="22">
        <f>IF(BE7="",NA(),BE7)</f>
        <v>1397.03</v>
      </c>
      <c r="BF6" s="22">
        <f t="shared" ref="BF6:BN6" si="7">IF(BF7="",NA(),BF7)</f>
        <v>1418.67</v>
      </c>
      <c r="BG6" s="22">
        <f t="shared" si="7"/>
        <v>1449.6</v>
      </c>
      <c r="BH6" s="22">
        <f t="shared" si="7"/>
        <v>1612.56</v>
      </c>
      <c r="BI6" s="22">
        <f t="shared" si="7"/>
        <v>1894.41</v>
      </c>
      <c r="BJ6" s="22">
        <f t="shared" si="7"/>
        <v>260.95999999999998</v>
      </c>
      <c r="BK6" s="22">
        <f t="shared" si="7"/>
        <v>240.07</v>
      </c>
      <c r="BL6" s="22">
        <f t="shared" si="7"/>
        <v>224.81</v>
      </c>
      <c r="BM6" s="22">
        <f t="shared" si="7"/>
        <v>210.83</v>
      </c>
      <c r="BN6" s="22">
        <f t="shared" si="7"/>
        <v>204.34</v>
      </c>
      <c r="BO6" s="21" t="str">
        <f>IF(BO7="","",IF(BO7="-","【-】","【"&amp;SUBSTITUTE(TEXT(BO7,"#,##0.00"),"-","△")&amp;"】"))</f>
        <v>【204.34】</v>
      </c>
      <c r="BP6" s="22">
        <f>IF(BP7="",NA(),BP7)</f>
        <v>70.22</v>
      </c>
      <c r="BQ6" s="22">
        <f t="shared" ref="BQ6:BY6" si="8">IF(BQ7="",NA(),BQ7)</f>
        <v>70.45</v>
      </c>
      <c r="BR6" s="22">
        <f t="shared" si="8"/>
        <v>68.489999999999995</v>
      </c>
      <c r="BS6" s="22">
        <f t="shared" si="8"/>
        <v>68.75</v>
      </c>
      <c r="BT6" s="22">
        <f t="shared" si="8"/>
        <v>73</v>
      </c>
      <c r="BU6" s="22">
        <f t="shared" si="8"/>
        <v>110.77</v>
      </c>
      <c r="BV6" s="22">
        <f t="shared" si="8"/>
        <v>112.35</v>
      </c>
      <c r="BW6" s="22">
        <f t="shared" si="8"/>
        <v>106.47</v>
      </c>
      <c r="BX6" s="22">
        <f t="shared" si="8"/>
        <v>107.7</v>
      </c>
      <c r="BY6" s="22">
        <f t="shared" si="8"/>
        <v>106.29</v>
      </c>
      <c r="BZ6" s="21" t="str">
        <f>IF(BZ7="","",IF(BZ7="-","【-】","【"&amp;SUBSTITUTE(TEXT(BZ7,"#,##0.00"),"-","△")&amp;"】"))</f>
        <v>【106.29】</v>
      </c>
      <c r="CA6" s="22">
        <f>IF(CA7="",NA(),CA7)</f>
        <v>158.06</v>
      </c>
      <c r="CB6" s="22">
        <f t="shared" ref="CB6:CJ6" si="9">IF(CB7="",NA(),CB7)</f>
        <v>157.56</v>
      </c>
      <c r="CC6" s="22">
        <f t="shared" si="9"/>
        <v>162.06</v>
      </c>
      <c r="CD6" s="22">
        <f t="shared" si="9"/>
        <v>161.46</v>
      </c>
      <c r="CE6" s="22">
        <f t="shared" si="9"/>
        <v>152.06</v>
      </c>
      <c r="CF6" s="22">
        <f t="shared" si="9"/>
        <v>73.180000000000007</v>
      </c>
      <c r="CG6" s="22">
        <f t="shared" si="9"/>
        <v>73.05</v>
      </c>
      <c r="CH6" s="22">
        <f t="shared" si="9"/>
        <v>77.53</v>
      </c>
      <c r="CI6" s="22">
        <f t="shared" si="9"/>
        <v>76.25</v>
      </c>
      <c r="CJ6" s="22">
        <f t="shared" si="9"/>
        <v>77.75</v>
      </c>
      <c r="CK6" s="21" t="str">
        <f>IF(CK7="","",IF(CK7="-","【-】","【"&amp;SUBSTITUTE(TEXT(CK7,"#,##0.00"),"-","△")&amp;"】"))</f>
        <v>【77.75】</v>
      </c>
      <c r="CL6" s="22">
        <f>IF(CL7="",NA(),CL7)</f>
        <v>65.05</v>
      </c>
      <c r="CM6" s="22">
        <f t="shared" ref="CM6:CU6" si="10">IF(CM7="",NA(),CM7)</f>
        <v>66.239999999999995</v>
      </c>
      <c r="CN6" s="22">
        <f t="shared" si="10"/>
        <v>64.819999999999993</v>
      </c>
      <c r="CO6" s="22">
        <f t="shared" si="10"/>
        <v>65.45</v>
      </c>
      <c r="CP6" s="22">
        <f t="shared" si="10"/>
        <v>65.25</v>
      </c>
      <c r="CQ6" s="22">
        <f t="shared" si="10"/>
        <v>62.26</v>
      </c>
      <c r="CR6" s="22">
        <f t="shared" si="10"/>
        <v>62.22</v>
      </c>
      <c r="CS6" s="22">
        <f t="shared" si="10"/>
        <v>61.45</v>
      </c>
      <c r="CT6" s="22">
        <f t="shared" si="10"/>
        <v>61.63</v>
      </c>
      <c r="CU6" s="22">
        <f t="shared" si="10"/>
        <v>61.54</v>
      </c>
      <c r="CV6" s="21" t="str">
        <f>IF(CV7="","",IF(CV7="-","【-】","【"&amp;SUBSTITUTE(TEXT(CV7,"#,##0.00"),"-","△")&amp;"】"))</f>
        <v>【61.54】</v>
      </c>
      <c r="CW6" s="22">
        <f>IF(CW7="",NA(),CW7)</f>
        <v>111.22</v>
      </c>
      <c r="CX6" s="22">
        <f t="shared" ref="CX6:DF6" si="11">IF(CX7="",NA(),CX7)</f>
        <v>109.14</v>
      </c>
      <c r="CY6" s="22">
        <f t="shared" si="11"/>
        <v>111.77</v>
      </c>
      <c r="CZ6" s="22">
        <f t="shared" si="11"/>
        <v>110.82</v>
      </c>
      <c r="DA6" s="22">
        <f t="shared" si="11"/>
        <v>111.88</v>
      </c>
      <c r="DB6" s="22">
        <f t="shared" si="11"/>
        <v>100.16</v>
      </c>
      <c r="DC6" s="22">
        <f t="shared" si="11"/>
        <v>100.28</v>
      </c>
      <c r="DD6" s="22">
        <f t="shared" si="11"/>
        <v>100.29</v>
      </c>
      <c r="DE6" s="22">
        <f t="shared" si="11"/>
        <v>100.36</v>
      </c>
      <c r="DF6" s="22">
        <f t="shared" si="11"/>
        <v>100.31</v>
      </c>
      <c r="DG6" s="21" t="str">
        <f>IF(DG7="","",IF(DG7="-","【-】","【"&amp;SUBSTITUTE(TEXT(DG7,"#,##0.00"),"-","△")&amp;"】"))</f>
        <v>【100.31】</v>
      </c>
      <c r="DH6" s="22">
        <f>IF(DH7="",NA(),DH7)</f>
        <v>17.57</v>
      </c>
      <c r="DI6" s="22">
        <f t="shared" ref="DI6:DQ6" si="12">IF(DI7="",NA(),DI7)</f>
        <v>19.77</v>
      </c>
      <c r="DJ6" s="22">
        <f t="shared" si="12"/>
        <v>21.96</v>
      </c>
      <c r="DK6" s="22">
        <f t="shared" si="12"/>
        <v>24.09</v>
      </c>
      <c r="DL6" s="22">
        <f t="shared" si="12"/>
        <v>17.149999999999999</v>
      </c>
      <c r="DM6" s="22">
        <f t="shared" si="12"/>
        <v>57.5</v>
      </c>
      <c r="DN6" s="22">
        <f t="shared" si="12"/>
        <v>58.52</v>
      </c>
      <c r="DO6" s="22">
        <f t="shared" si="12"/>
        <v>59.51</v>
      </c>
      <c r="DP6" s="22">
        <f t="shared" si="12"/>
        <v>60.24</v>
      </c>
      <c r="DQ6" s="22">
        <f t="shared" si="12"/>
        <v>60.8</v>
      </c>
      <c r="DR6" s="21" t="str">
        <f>IF(DR7="","",IF(DR7="-","【-】","【"&amp;SUBSTITUTE(TEXT(DR7,"#,##0.00"),"-","△")&amp;"】"))</f>
        <v>【60.80】</v>
      </c>
      <c r="DS6" s="21">
        <f>IF(DS7="",NA(),DS7)</f>
        <v>0</v>
      </c>
      <c r="DT6" s="21">
        <f t="shared" ref="DT6:EB6" si="13">IF(DT7="",NA(),DT7)</f>
        <v>0</v>
      </c>
      <c r="DU6" s="21">
        <f t="shared" si="13"/>
        <v>0</v>
      </c>
      <c r="DV6" s="21">
        <f t="shared" si="13"/>
        <v>0</v>
      </c>
      <c r="DW6" s="21">
        <f t="shared" si="13"/>
        <v>0</v>
      </c>
      <c r="DX6" s="22">
        <f t="shared" si="13"/>
        <v>30.3</v>
      </c>
      <c r="DY6" s="22">
        <f t="shared" si="13"/>
        <v>31.74</v>
      </c>
      <c r="DZ6" s="22">
        <f t="shared" si="13"/>
        <v>32.380000000000003</v>
      </c>
      <c r="EA6" s="22">
        <f t="shared" si="13"/>
        <v>34.479999999999997</v>
      </c>
      <c r="EB6" s="22">
        <f t="shared" si="13"/>
        <v>38.24</v>
      </c>
      <c r="EC6" s="21" t="str">
        <f>IF(EC7="","",IF(EC7="-","【-】","【"&amp;SUBSTITUTE(TEXT(EC7,"#,##0.00"),"-","△")&amp;"】"))</f>
        <v>【38.24】</v>
      </c>
      <c r="ED6" s="21">
        <f>IF(ED7="",NA(),ED7)</f>
        <v>0</v>
      </c>
      <c r="EE6" s="21">
        <f t="shared" ref="EE6:EM6" si="14">IF(EE7="",NA(),EE7)</f>
        <v>0</v>
      </c>
      <c r="EF6" s="21">
        <f t="shared" si="14"/>
        <v>0</v>
      </c>
      <c r="EG6" s="21">
        <f t="shared" si="14"/>
        <v>0</v>
      </c>
      <c r="EH6" s="21">
        <f t="shared" si="14"/>
        <v>0</v>
      </c>
      <c r="EI6" s="22">
        <f t="shared" si="14"/>
        <v>0.32</v>
      </c>
      <c r="EJ6" s="22">
        <f t="shared" si="14"/>
        <v>0.28000000000000003</v>
      </c>
      <c r="EK6" s="22">
        <f t="shared" si="14"/>
        <v>0.4</v>
      </c>
      <c r="EL6" s="22">
        <f t="shared" si="14"/>
        <v>0.27</v>
      </c>
      <c r="EM6" s="22">
        <f t="shared" si="14"/>
        <v>0.34</v>
      </c>
      <c r="EN6" s="21" t="str">
        <f>IF(EN7="","",IF(EN7="-","【-】","【"&amp;SUBSTITUTE(TEXT(EN7,"#,##0.00"),"-","△")&amp;"】"))</f>
        <v>【0.34】</v>
      </c>
    </row>
    <row r="7" spans="1:144" s="23" customFormat="1" x14ac:dyDescent="0.15">
      <c r="A7" s="15"/>
      <c r="B7" s="24">
        <v>2024</v>
      </c>
      <c r="C7" s="24">
        <v>19984</v>
      </c>
      <c r="D7" s="24">
        <v>46</v>
      </c>
      <c r="E7" s="24">
        <v>1</v>
      </c>
      <c r="F7" s="24">
        <v>0</v>
      </c>
      <c r="G7" s="24">
        <v>2</v>
      </c>
      <c r="H7" s="24" t="s">
        <v>93</v>
      </c>
      <c r="I7" s="24" t="s">
        <v>94</v>
      </c>
      <c r="J7" s="24" t="s">
        <v>95</v>
      </c>
      <c r="K7" s="24" t="s">
        <v>96</v>
      </c>
      <c r="L7" s="24" t="s">
        <v>97</v>
      </c>
      <c r="M7" s="24" t="s">
        <v>98</v>
      </c>
      <c r="N7" s="25" t="s">
        <v>99</v>
      </c>
      <c r="O7" s="25">
        <v>72.59</v>
      </c>
      <c r="P7" s="25">
        <v>3.34</v>
      </c>
      <c r="Q7" s="25">
        <v>0</v>
      </c>
      <c r="R7" s="25" t="s">
        <v>99</v>
      </c>
      <c r="S7" s="25" t="s">
        <v>99</v>
      </c>
      <c r="T7" s="25" t="s">
        <v>99</v>
      </c>
      <c r="U7" s="25">
        <v>71079</v>
      </c>
      <c r="V7" s="25">
        <v>344.29</v>
      </c>
      <c r="W7" s="25">
        <v>206.45</v>
      </c>
      <c r="X7" s="25">
        <v>99.76</v>
      </c>
      <c r="Y7" s="25">
        <v>100.23</v>
      </c>
      <c r="Z7" s="25">
        <v>98.12</v>
      </c>
      <c r="AA7" s="25">
        <v>98.05</v>
      </c>
      <c r="AB7" s="25">
        <v>102.7</v>
      </c>
      <c r="AC7" s="25">
        <v>111.13</v>
      </c>
      <c r="AD7" s="25">
        <v>112.49</v>
      </c>
      <c r="AE7" s="25">
        <v>107.33</v>
      </c>
      <c r="AF7" s="25">
        <v>108.93</v>
      </c>
      <c r="AG7" s="25">
        <v>107.62</v>
      </c>
      <c r="AH7" s="25">
        <v>107.62</v>
      </c>
      <c r="AI7" s="25">
        <v>7.82</v>
      </c>
      <c r="AJ7" s="25">
        <v>7.41</v>
      </c>
      <c r="AK7" s="25">
        <v>10.88</v>
      </c>
      <c r="AL7" s="25">
        <v>14.44</v>
      </c>
      <c r="AM7" s="25">
        <v>9.64</v>
      </c>
      <c r="AN7" s="25">
        <v>12.29</v>
      </c>
      <c r="AO7" s="25">
        <v>8.77</v>
      </c>
      <c r="AP7" s="25">
        <v>8.81</v>
      </c>
      <c r="AQ7" s="25">
        <v>8.48</v>
      </c>
      <c r="AR7" s="25">
        <v>11</v>
      </c>
      <c r="AS7" s="25">
        <v>11</v>
      </c>
      <c r="AT7" s="25">
        <v>165.64</v>
      </c>
      <c r="AU7" s="25">
        <v>131.52000000000001</v>
      </c>
      <c r="AV7" s="25">
        <v>186.25</v>
      </c>
      <c r="AW7" s="25">
        <v>216.84</v>
      </c>
      <c r="AX7" s="25">
        <v>222.81</v>
      </c>
      <c r="AY7" s="25">
        <v>284.45</v>
      </c>
      <c r="AZ7" s="25">
        <v>309.23</v>
      </c>
      <c r="BA7" s="25">
        <v>313.43</v>
      </c>
      <c r="BB7" s="25">
        <v>303.10000000000002</v>
      </c>
      <c r="BC7" s="25">
        <v>318.89999999999998</v>
      </c>
      <c r="BD7" s="25">
        <v>318.89999999999998</v>
      </c>
      <c r="BE7" s="25">
        <v>1397.03</v>
      </c>
      <c r="BF7" s="25">
        <v>1418.67</v>
      </c>
      <c r="BG7" s="25">
        <v>1449.6</v>
      </c>
      <c r="BH7" s="25">
        <v>1612.56</v>
      </c>
      <c r="BI7" s="25">
        <v>1894.41</v>
      </c>
      <c r="BJ7" s="25">
        <v>260.95999999999998</v>
      </c>
      <c r="BK7" s="25">
        <v>240.07</v>
      </c>
      <c r="BL7" s="25">
        <v>224.81</v>
      </c>
      <c r="BM7" s="25">
        <v>210.83</v>
      </c>
      <c r="BN7" s="25">
        <v>204.34</v>
      </c>
      <c r="BO7" s="25">
        <v>204.34</v>
      </c>
      <c r="BP7" s="25">
        <v>70.22</v>
      </c>
      <c r="BQ7" s="25">
        <v>70.45</v>
      </c>
      <c r="BR7" s="25">
        <v>68.489999999999995</v>
      </c>
      <c r="BS7" s="25">
        <v>68.75</v>
      </c>
      <c r="BT7" s="25">
        <v>73</v>
      </c>
      <c r="BU7" s="25">
        <v>110.77</v>
      </c>
      <c r="BV7" s="25">
        <v>112.35</v>
      </c>
      <c r="BW7" s="25">
        <v>106.47</v>
      </c>
      <c r="BX7" s="25">
        <v>107.7</v>
      </c>
      <c r="BY7" s="25">
        <v>106.29</v>
      </c>
      <c r="BZ7" s="25">
        <v>106.29</v>
      </c>
      <c r="CA7" s="25">
        <v>158.06</v>
      </c>
      <c r="CB7" s="25">
        <v>157.56</v>
      </c>
      <c r="CC7" s="25">
        <v>162.06</v>
      </c>
      <c r="CD7" s="25">
        <v>161.46</v>
      </c>
      <c r="CE7" s="25">
        <v>152.06</v>
      </c>
      <c r="CF7" s="25">
        <v>73.180000000000007</v>
      </c>
      <c r="CG7" s="25">
        <v>73.05</v>
      </c>
      <c r="CH7" s="25">
        <v>77.53</v>
      </c>
      <c r="CI7" s="25">
        <v>76.25</v>
      </c>
      <c r="CJ7" s="25">
        <v>77.75</v>
      </c>
      <c r="CK7" s="25">
        <v>77.75</v>
      </c>
      <c r="CL7" s="25">
        <v>65.05</v>
      </c>
      <c r="CM7" s="25">
        <v>66.239999999999995</v>
      </c>
      <c r="CN7" s="25">
        <v>64.819999999999993</v>
      </c>
      <c r="CO7" s="25">
        <v>65.45</v>
      </c>
      <c r="CP7" s="25">
        <v>65.25</v>
      </c>
      <c r="CQ7" s="25">
        <v>62.26</v>
      </c>
      <c r="CR7" s="25">
        <v>62.22</v>
      </c>
      <c r="CS7" s="25">
        <v>61.45</v>
      </c>
      <c r="CT7" s="25">
        <v>61.63</v>
      </c>
      <c r="CU7" s="25">
        <v>61.54</v>
      </c>
      <c r="CV7" s="25">
        <v>61.54</v>
      </c>
      <c r="CW7" s="25">
        <v>111.22</v>
      </c>
      <c r="CX7" s="25">
        <v>109.14</v>
      </c>
      <c r="CY7" s="25">
        <v>111.77</v>
      </c>
      <c r="CZ7" s="25">
        <v>110.82</v>
      </c>
      <c r="DA7" s="25">
        <v>111.88</v>
      </c>
      <c r="DB7" s="25">
        <v>100.16</v>
      </c>
      <c r="DC7" s="25">
        <v>100.28</v>
      </c>
      <c r="DD7" s="25">
        <v>100.29</v>
      </c>
      <c r="DE7" s="25">
        <v>100.36</v>
      </c>
      <c r="DF7" s="25">
        <v>100.31</v>
      </c>
      <c r="DG7" s="25">
        <v>100.31</v>
      </c>
      <c r="DH7" s="25">
        <v>17.57</v>
      </c>
      <c r="DI7" s="25">
        <v>19.77</v>
      </c>
      <c r="DJ7" s="25">
        <v>21.96</v>
      </c>
      <c r="DK7" s="25">
        <v>24.09</v>
      </c>
      <c r="DL7" s="25">
        <v>17.149999999999999</v>
      </c>
      <c r="DM7" s="25">
        <v>57.5</v>
      </c>
      <c r="DN7" s="25">
        <v>58.52</v>
      </c>
      <c r="DO7" s="25">
        <v>59.51</v>
      </c>
      <c r="DP7" s="25">
        <v>60.24</v>
      </c>
      <c r="DQ7" s="25">
        <v>60.8</v>
      </c>
      <c r="DR7" s="25">
        <v>60.8</v>
      </c>
      <c r="DS7" s="25">
        <v>0</v>
      </c>
      <c r="DT7" s="25">
        <v>0</v>
      </c>
      <c r="DU7" s="25">
        <v>0</v>
      </c>
      <c r="DV7" s="25">
        <v>0</v>
      </c>
      <c r="DW7" s="25">
        <v>0</v>
      </c>
      <c r="DX7" s="25">
        <v>30.3</v>
      </c>
      <c r="DY7" s="25">
        <v>31.74</v>
      </c>
      <c r="DZ7" s="25">
        <v>32.380000000000003</v>
      </c>
      <c r="EA7" s="25">
        <v>34.479999999999997</v>
      </c>
      <c r="EB7" s="25">
        <v>38.24</v>
      </c>
      <c r="EC7" s="25">
        <v>38.24</v>
      </c>
      <c r="ED7" s="25">
        <v>0</v>
      </c>
      <c r="EE7" s="25">
        <v>0</v>
      </c>
      <c r="EF7" s="25">
        <v>0</v>
      </c>
      <c r="EG7" s="25">
        <v>0</v>
      </c>
      <c r="EH7" s="25">
        <v>0</v>
      </c>
      <c r="EI7" s="25">
        <v>0.32</v>
      </c>
      <c r="EJ7" s="25">
        <v>0.28000000000000003</v>
      </c>
      <c r="EK7" s="25">
        <v>0.4</v>
      </c>
      <c r="EL7" s="25">
        <v>0.27</v>
      </c>
      <c r="EM7" s="25">
        <v>0.34</v>
      </c>
      <c r="EN7" s="25">
        <v>0.34</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B43BE7A9-09A1-409D-AF7F-E6250169C270}"/>
</file>

<file path=customXml/itemProps2.xml><?xml version="1.0" encoding="utf-8"?>
<ds:datastoreItem xmlns:ds="http://schemas.openxmlformats.org/officeDocument/2006/customXml" ds:itemID="{B6830CE9-CED7-455F-97EA-E971134ABE77}"/>
</file>

<file path=customXml/itemProps3.xml><?xml version="1.0" encoding="utf-8"?>
<ds:datastoreItem xmlns:ds="http://schemas.openxmlformats.org/officeDocument/2006/customXml" ds:itemID="{9209FA4E-B85E-4FB1-929D-DEF385D036FA}"/>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2026-02-02T01:01:42Z</cp:lastPrinted>
  <dcterms:created xsi:type="dcterms:W3CDTF">2025-12-12T09:10:33Z</dcterms:created>
  <dcterms:modified xsi:type="dcterms:W3CDTF">2026-02-02T01:03:03Z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