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2_青森県/"/>
    </mc:Choice>
  </mc:AlternateContent>
  <xr:revisionPtr revIDLastSave="0" documentId="13_ncr:1_{3DBF402C-1E9A-4F23-A10F-3B63D569E553}" xr6:coauthVersionLast="47" xr6:coauthVersionMax="47" xr10:uidLastSave="{00000000-0000-0000-0000-000000000000}"/>
  <workbookProtection workbookAlgorithmName="SHA-512" workbookHashValue="4xxijEUz91EuCXXeI0YaAUO+LQM8f76F8EPqLQW7R2T5VIMtrePdH+ZoPLBv58aKMAwwdogcRC57mryXvsM/Aw==" workbookSaltValue="gpw07l+hFs4Y4iZgNOGFM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EZ7" i="5"/>
  <c r="EX7" i="5"/>
  <c r="JB80" i="4" s="1"/>
  <c r="EW7" i="5"/>
  <c r="IM80" i="4" s="1"/>
  <c r="EV7" i="5"/>
  <c r="EU7" i="5"/>
  <c r="ET7" i="5"/>
  <c r="ES7" i="5"/>
  <c r="ER7" i="5"/>
  <c r="EQ7" i="5"/>
  <c r="EP7" i="5"/>
  <c r="EO7" i="5"/>
  <c r="EM7" i="5"/>
  <c r="EL7" i="5"/>
  <c r="EK7" i="5"/>
  <c r="EJ7" i="5"/>
  <c r="EI7" i="5"/>
  <c r="EH7" i="5"/>
  <c r="FO79" i="4" s="1"/>
  <c r="EG7" i="5"/>
  <c r="EZ79" i="4" s="1"/>
  <c r="EF7" i="5"/>
  <c r="EE7" i="5"/>
  <c r="ED7" i="5"/>
  <c r="EB7" i="5"/>
  <c r="BX80" i="4" s="1"/>
  <c r="EA7" i="5"/>
  <c r="DZ7" i="5"/>
  <c r="DY7" i="5"/>
  <c r="DX7" i="5"/>
  <c r="P80" i="4" s="1"/>
  <c r="DW7" i="5"/>
  <c r="BX79" i="4" s="1"/>
  <c r="DV7" i="5"/>
  <c r="BI79" i="4" s="1"/>
  <c r="DU7" i="5"/>
  <c r="AT79" i="4" s="1"/>
  <c r="DT7" i="5"/>
  <c r="AE79" i="4" s="1"/>
  <c r="DS7" i="5"/>
  <c r="P79" i="4" s="1"/>
  <c r="DQ7" i="5"/>
  <c r="DP7" i="5"/>
  <c r="DO7" i="5"/>
  <c r="DN7" i="5"/>
  <c r="KU56" i="4" s="1"/>
  <c r="DM7" i="5"/>
  <c r="DL7" i="5"/>
  <c r="DK7" i="5"/>
  <c r="DJ7" i="5"/>
  <c r="DI7" i="5"/>
  <c r="DH7" i="5"/>
  <c r="DF7" i="5"/>
  <c r="DE7" i="5"/>
  <c r="DD7" i="5"/>
  <c r="HV56" i="4" s="1"/>
  <c r="DC7" i="5"/>
  <c r="DB7" i="5"/>
  <c r="DA7" i="5"/>
  <c r="CZ7" i="5"/>
  <c r="CY7" i="5"/>
  <c r="CX7" i="5"/>
  <c r="HG55" i="4" s="1"/>
  <c r="CW7" i="5"/>
  <c r="GR55" i="4" s="1"/>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CB7" i="5"/>
  <c r="CA7" i="5"/>
  <c r="P55" i="4" s="1"/>
  <c r="BY7" i="5"/>
  <c r="MN34" i="4" s="1"/>
  <c r="BX7" i="5"/>
  <c r="LY34" i="4" s="1"/>
  <c r="BW7" i="5"/>
  <c r="BV7" i="5"/>
  <c r="KU34" i="4" s="1"/>
  <c r="BU7" i="5"/>
  <c r="BT7" i="5"/>
  <c r="BS7" i="5"/>
  <c r="BR7" i="5"/>
  <c r="LJ33" i="4" s="1"/>
  <c r="BQ7" i="5"/>
  <c r="BP7" i="5"/>
  <c r="BN7" i="5"/>
  <c r="IZ34" i="4" s="1"/>
  <c r="BM7" i="5"/>
  <c r="IK34" i="4" s="1"/>
  <c r="BL7" i="5"/>
  <c r="HV34" i="4" s="1"/>
  <c r="BK7" i="5"/>
  <c r="BJ7" i="5"/>
  <c r="GR34" i="4" s="1"/>
  <c r="BI7" i="5"/>
  <c r="IZ33" i="4" s="1"/>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ID10" i="4" s="1"/>
  <c r="AB6" i="5"/>
  <c r="AA6" i="5"/>
  <c r="Z6" i="5"/>
  <c r="ID8" i="4" s="1"/>
  <c r="Y6" i="5"/>
  <c r="FZ12" i="4" s="1"/>
  <c r="X6" i="5"/>
  <c r="EG12" i="4" s="1"/>
  <c r="W6" i="5"/>
  <c r="V6" i="5"/>
  <c r="U6" i="5"/>
  <c r="B12" i="4" s="1"/>
  <c r="T6" i="5"/>
  <c r="FZ10" i="4" s="1"/>
  <c r="S6" i="5"/>
  <c r="R6" i="5"/>
  <c r="Q6" i="5"/>
  <c r="AU10" i="4" s="1"/>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E90" i="4"/>
  <c r="MO80" i="4"/>
  <c r="LZ80" i="4"/>
  <c r="LK80" i="4"/>
  <c r="KG80" i="4"/>
  <c r="HX80" i="4"/>
  <c r="HI80" i="4"/>
  <c r="GT80" i="4"/>
  <c r="FO80" i="4"/>
  <c r="EZ80" i="4"/>
  <c r="EK80" i="4"/>
  <c r="DV80" i="4"/>
  <c r="DG80" i="4"/>
  <c r="BI80" i="4"/>
  <c r="AT80" i="4"/>
  <c r="AE80" i="4"/>
  <c r="MO79" i="4"/>
  <c r="KV79" i="4"/>
  <c r="KG79" i="4"/>
  <c r="JB79" i="4"/>
  <c r="IM79" i="4"/>
  <c r="HX79" i="4"/>
  <c r="HI79" i="4"/>
  <c r="GT79" i="4"/>
  <c r="EK79" i="4"/>
  <c r="DV79" i="4"/>
  <c r="DG79" i="4"/>
  <c r="MN56" i="4"/>
  <c r="LY56" i="4"/>
  <c r="LJ56" i="4"/>
  <c r="KF56" i="4"/>
  <c r="IZ56" i="4"/>
  <c r="IK56" i="4"/>
  <c r="HG56" i="4"/>
  <c r="GR56" i="4"/>
  <c r="FL56" i="4"/>
  <c r="EW56" i="4"/>
  <c r="DD56" i="4"/>
  <c r="BI56" i="4"/>
  <c r="AT56" i="4"/>
  <c r="AE56" i="4"/>
  <c r="MN55" i="4"/>
  <c r="LY55" i="4"/>
  <c r="LJ55" i="4"/>
  <c r="KU55" i="4"/>
  <c r="KF55" i="4"/>
  <c r="IZ55" i="4"/>
  <c r="IK55" i="4"/>
  <c r="HV55" i="4"/>
  <c r="FL55" i="4"/>
  <c r="DS55" i="4"/>
  <c r="DD55" i="4"/>
  <c r="BI55" i="4"/>
  <c r="AT55" i="4"/>
  <c r="AE55" i="4"/>
  <c r="LJ34" i="4"/>
  <c r="KF34" i="4"/>
  <c r="HG34" i="4"/>
  <c r="FL34" i="4"/>
  <c r="EW34" i="4"/>
  <c r="EH34" i="4"/>
  <c r="DS34" i="4"/>
  <c r="DD34" i="4"/>
  <c r="BI34" i="4"/>
  <c r="AT34" i="4"/>
  <c r="AE34" i="4"/>
  <c r="MN33" i="4"/>
  <c r="LY33" i="4"/>
  <c r="KU33" i="4"/>
  <c r="KF33" i="4"/>
  <c r="IK33" i="4"/>
  <c r="HV33" i="4"/>
  <c r="HG33" i="4"/>
  <c r="GR33" i="4"/>
  <c r="FL33" i="4"/>
  <c r="EH33" i="4"/>
  <c r="DS33" i="4"/>
  <c r="DD33" i="4"/>
  <c r="BI33" i="4"/>
  <c r="AT33" i="4"/>
  <c r="CN12" i="4"/>
  <c r="AU12" i="4"/>
  <c r="LP10" i="4"/>
  <c r="JW10" i="4"/>
  <c r="EG10" i="4"/>
  <c r="CN10" i="4"/>
  <c r="LP8" i="4"/>
  <c r="JW8" i="4"/>
  <c r="IZ32" i="4" l="1"/>
  <c r="FO78" i="4"/>
  <c r="FL54" i="4"/>
  <c r="FL32" i="4"/>
  <c r="JB78" i="4"/>
  <c r="BX78" i="4"/>
  <c r="BX54" i="4"/>
  <c r="BX32" i="4"/>
  <c r="MO78" i="4"/>
  <c r="MN54" i="4"/>
  <c r="MN32" i="4"/>
  <c r="IZ54" i="4"/>
  <c r="C11" i="5"/>
  <c r="D11" i="5"/>
  <c r="E11" i="5"/>
  <c r="B11" i="5"/>
  <c r="AE78" i="4" l="1"/>
  <c r="AE54" i="4"/>
  <c r="AE32" i="4"/>
  <c r="DV78" i="4"/>
  <c r="DS54" i="4"/>
  <c r="DS32" i="4"/>
  <c r="KV78" i="4"/>
  <c r="KU54" i="4"/>
  <c r="KU32" i="4"/>
  <c r="HI78" i="4"/>
  <c r="HG54" i="4"/>
  <c r="HG32" i="4"/>
  <c r="DG78" i="4"/>
  <c r="DD54" i="4"/>
  <c r="DD32" i="4"/>
  <c r="P78" i="4"/>
  <c r="P54" i="4"/>
  <c r="P32" i="4"/>
  <c r="KG78" i="4"/>
  <c r="KF54" i="4"/>
  <c r="KF32" i="4"/>
  <c r="GT78" i="4"/>
  <c r="GR54" i="4"/>
  <c r="GR32" i="4"/>
  <c r="IM78" i="4"/>
  <c r="IK54" i="4"/>
  <c r="IK32" i="4"/>
  <c r="LY54" i="4"/>
  <c r="EZ78" i="4"/>
  <c r="EW54" i="4"/>
  <c r="EW32" i="4"/>
  <c r="BI78" i="4"/>
  <c r="BI54" i="4"/>
  <c r="BI32" i="4"/>
  <c r="LZ78" i="4"/>
  <c r="LY32"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<sst xmlns="http://schemas.openxmlformats.org/spreadsheetml/2006/main" count="344" uniqueCount="196">
  <si>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</si>
  <si>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</si>
  <si>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</si>
  <si>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</si>
  <si>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</si>
  <si>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</si>
  <si>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</si>
  <si>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</si>
  <si>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</si>
  <si>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</si>
  <si>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</si>
  <si>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</si>
  <si>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</si>
  <si>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</si>
  <si>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</si>
  <si>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</si>
  <si>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</si>
  <si>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</si>
  <si>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</si>
  <si>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</si>
  <si>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</si>
  <si>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</si>
  <si>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</si>
  <si>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</si>
  <si>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</si>
  <si>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</si>
  <si>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</si>
  <si>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</si>
  <si>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</si>
  <si>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</si>
  <si>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</si>
  <si>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</si>
  <si>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</si>
  <si>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</si>
  <si>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</si>
  <si>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</si>
  <si>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</si>
  <si>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</si>
  <si>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</si>
  <si>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</si>
  <si>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</si>
  <si>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</si>
  <si>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</si>
  <si>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</si>
  <si>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</si>
  <si>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</si>
  <si>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</si>
  <si>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</si>
  <si>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</si>
  <si>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</si>
  <si>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</si>
  <si>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</si>
  <si>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</si>
  <si>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</si>
  <si>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</si>
  <si>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</si>
  <si>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</si>
  <si>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</si>
  <si>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</si>
  <si>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</si>
  <si>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</si>
  <si>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</si>
  <si>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</si>
  <si>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</si>
  <si>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</si>
  <si>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</si>
  <si>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</si>
  <si>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</si>
  <si>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</si>
  <si>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</si>
  <si>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</si>
  <si>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</si>
  <si>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</si>
  <si>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</si>
  <si>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</si>
  <si>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</si>
  <si>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</si>
  <si>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</si>
  <si>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</si>
  <si>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</si>
  <si>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</si>
  <si>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</si>
  <si>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</si>
  <si>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</si>
  <si>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</si>
  <si>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</si>
  <si>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</si>
  <si>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</si>
  <si>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</si>
  <si>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</si>
  <si>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</si>
  <si>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</si>
  <si>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</si>
  <si>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</si>
  <si>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</si>
  <si>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</si>
  <si>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</si>
  <si>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</si>
  <si>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</si>
  <si>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</si>
  <si>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</si>
  <si>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</si>
  <si>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</si>
  <si>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</si>
  <si>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</si>
  <si>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</si>
  <si>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</si>
  <si>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</si>
  <si>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</si>
  <si>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</si>
  <si>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</si>
  <si>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</si>
  <si>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</si>
  <si>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</si>
  <si>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</si>
  <si>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</si>
  <si>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</si>
  <si>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</si>
  <si>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</si>
  <si>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</si>
  <si>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</si>
  <si>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</si>
  <si>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</si>
  <si>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</si>
  <si>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</si>
  <si>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</si>
  <si>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</si>
  <si>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</si>
  <si>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</si>
  <si>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</si>
  <si>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</si>
  <si>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</si>
  <si>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</si>
  <si>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</si>
  <si>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</si>
  <si>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</si>
  <si>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</si>
  <si>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</si>
  <si>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</si>
  <si>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</si>
  <si>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</si>
  <si>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</si>
  <si>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</si>
  <si>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</si>
  <si>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</si>
  <si>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</si>
  <si>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</si>
  <si>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</si>
  <si>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</si>
  <si>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</si>
  <si>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</si>
  <si>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</si>
  <si>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</si>
  <si>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</si>
  <si>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</si>
  <si>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</si>
  <si>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</si>
  <si>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</si>
  <si>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</si>
  <si>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</si>
  <si>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</si>
  <si>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当該値(N-1)</t>
    <phoneticPr fontId="5"/>
  </si>
  <si>
    <t>当該値(N-4)</t>
    <phoneticPr fontId="5"/>
  </si>
  <si>
    <t>当該値(N-3)</t>
    <phoneticPr fontId="5"/>
  </si>
  <si>
    <t>当該値(N-1)</t>
    <phoneticPr fontId="5"/>
  </si>
  <si>
    <t>当該値(N)</t>
    <phoneticPr fontId="5"/>
  </si>
  <si>
    <t>当該値(N-2)</t>
    <phoneticPr fontId="5"/>
  </si>
  <si>
    <t>当該値(N)</t>
    <phoneticPr fontId="5"/>
  </si>
  <si>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</si>
  <si>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</si>
  <si>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</si>
  <si>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</si>
  <si>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</si>
  <si>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</si>
  <si>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</si>
  <si>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中央病院</t>
  </si>
  <si>
    <t>条例全部</t>
  </si>
  <si>
    <t>病院事業</t>
  </si>
  <si>
    <t>一般病院</t>
  </si>
  <si>
    <t>500床以上</t>
  </si>
  <si>
    <t>学術・研究機関出身</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</si>
  <si>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</si>
  <si>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</si>
  <si>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</si>
  <si>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</si>
  <si>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</si>
  <si>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</si>
  <si>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</si>
  <si>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</si>
  <si>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</si>
  <si>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</si>
  <si>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</si>
  <si>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県全域を対象とした高度急性期病院として、質の高い高度・専門医療を提供するとともに、政策医療にも積極的に取り組んでいる。
　具体的には、5疾病・6事業をはじめとする各種診療の高度化と効率化を図りながら、チーム医療を更に推進し、高度・専門・政策医療を一層充実していくものである。
　また、地域医療支援病院でもあり、本県唯一の県立総合病院として、医療従事者の育成や地域内の医療機関との連携を強化し、地域医療の支援を行うものである。</t>
    <rPh sb="1" eb="2">
      <t>ケン</t>
    </rPh>
    <rPh sb="2" eb="4">
      <t>ゼンイキ</t>
    </rPh>
    <rPh sb="5" eb="7">
      <t>タイショウ</t>
    </rPh>
    <rPh sb="10" eb="12">
      <t>コウド</t>
    </rPh>
    <rPh sb="12" eb="15">
      <t>キュウセイキ</t>
    </rPh>
    <rPh sb="15" eb="17">
      <t>ビョウイン</t>
    </rPh>
    <rPh sb="21" eb="22">
      <t>シツ</t>
    </rPh>
    <rPh sb="23" eb="24">
      <t>タカ</t>
    </rPh>
    <rPh sb="25" eb="27">
      <t>コウド</t>
    </rPh>
    <rPh sb="28" eb="30">
      <t>センモン</t>
    </rPh>
    <rPh sb="30" eb="32">
      <t>イリョウ</t>
    </rPh>
    <rPh sb="33" eb="35">
      <t>テイキョウ</t>
    </rPh>
    <rPh sb="42" eb="44">
      <t>セイサク</t>
    </rPh>
    <rPh sb="44" eb="46">
      <t>イリョウ</t>
    </rPh>
    <rPh sb="48" eb="51">
      <t>セッキョクテキ</t>
    </rPh>
    <rPh sb="52" eb="53">
      <t>ト</t>
    </rPh>
    <rPh sb="54" eb="55">
      <t>ク</t>
    </rPh>
    <rPh sb="62" eb="65">
      <t>グタイテキ</t>
    </rPh>
    <rPh sb="69" eb="71">
      <t>シッペイ</t>
    </rPh>
    <rPh sb="73" eb="75">
      <t>ジギョウ</t>
    </rPh>
    <rPh sb="82" eb="84">
      <t>カクシュ</t>
    </rPh>
    <rPh sb="84" eb="86">
      <t>シンリョウ</t>
    </rPh>
    <rPh sb="87" eb="90">
      <t>コウドカ</t>
    </rPh>
    <rPh sb="91" eb="94">
      <t>コウリツカ</t>
    </rPh>
    <rPh sb="95" eb="96">
      <t>ハカ</t>
    </rPh>
    <rPh sb="104" eb="106">
      <t>イリョウ</t>
    </rPh>
    <rPh sb="107" eb="108">
      <t>サラ</t>
    </rPh>
    <rPh sb="109" eb="111">
      <t>スイシン</t>
    </rPh>
    <rPh sb="113" eb="115">
      <t>コウド</t>
    </rPh>
    <rPh sb="116" eb="118">
      <t>センモン</t>
    </rPh>
    <rPh sb="119" eb="121">
      <t>セイサク</t>
    </rPh>
    <rPh sb="121" eb="123">
      <t>イリョウ</t>
    </rPh>
    <rPh sb="124" eb="126">
      <t>イッソウ</t>
    </rPh>
    <rPh sb="126" eb="128">
      <t>ジュウジツ</t>
    </rPh>
    <rPh sb="143" eb="145">
      <t>チイキ</t>
    </rPh>
    <rPh sb="145" eb="147">
      <t>イリョウ</t>
    </rPh>
    <rPh sb="147" eb="149">
      <t>シエン</t>
    </rPh>
    <rPh sb="149" eb="151">
      <t>ビョウイン</t>
    </rPh>
    <rPh sb="156" eb="158">
      <t>ホンケン</t>
    </rPh>
    <rPh sb="158" eb="160">
      <t>ユイイツ</t>
    </rPh>
    <rPh sb="161" eb="163">
      <t>ケンリツ</t>
    </rPh>
    <rPh sb="163" eb="165">
      <t>ソウゴウ</t>
    </rPh>
    <rPh sb="165" eb="167">
      <t>ビョウイン</t>
    </rPh>
    <rPh sb="171" eb="173">
      <t>イリョウ</t>
    </rPh>
    <rPh sb="173" eb="176">
      <t>ジュウジシャ</t>
    </rPh>
    <rPh sb="177" eb="179">
      <t>イクセイ</t>
    </rPh>
    <rPh sb="180" eb="182">
      <t>チイキ</t>
    </rPh>
    <rPh sb="182" eb="183">
      <t>ナイ</t>
    </rPh>
    <rPh sb="184" eb="186">
      <t>イリョウ</t>
    </rPh>
    <rPh sb="186" eb="188">
      <t>キカン</t>
    </rPh>
    <rPh sb="190" eb="192">
      <t>レンケイ</t>
    </rPh>
    <rPh sb="193" eb="195">
      <t>キョウカ</t>
    </rPh>
    <rPh sb="197" eb="199">
      <t>チイキ</t>
    </rPh>
    <rPh sb="199" eb="201">
      <t>イリョウ</t>
    </rPh>
    <rPh sb="202" eb="204">
      <t>シエン</t>
    </rPh>
    <rPh sb="205" eb="206">
      <t>オコナ</t>
    </rPh>
    <phoneticPr fontId="5"/>
  </si>
  <si>
    <t>　①有形固定資産減価償却率は平均を大きく上回っているが、現院舎を供用開始してから令和6年で43年が経過していることが要因であり、建設当時の想定を超えた医療技術・産業技術の進歩や、高度化・多様化した医療ニーズへの対応が難しくなりつつあることから、令和14年度までに新病院を整備することとなった。
　③１床当たり有形固定資産が大きく増加しているが、令和6年10月に病床編成を行い、100床減床したことが要因である。
　当院に求められる高度、専門、政策医療を提供していくためには、最新の医療機器及びシステムを整備する必要があるため、③1床当たり有形固定資産が大きくなっているものの、平均を上回っている状況を踏まえると、投資額の抑制が課題であり、医療機器の効率的な運用などの検討が必要である。</t>
    <rPh sb="2" eb="4">
      <t>ユウケイ</t>
    </rPh>
    <rPh sb="4" eb="6">
      <t>コテイ</t>
    </rPh>
    <rPh sb="6" eb="8">
      <t>シサン</t>
    </rPh>
    <rPh sb="8" eb="10">
      <t>ゲンカ</t>
    </rPh>
    <rPh sb="10" eb="12">
      <t>ショウキャク</t>
    </rPh>
    <rPh sb="12" eb="13">
      <t>リツ</t>
    </rPh>
    <rPh sb="14" eb="16">
      <t>ヘイキン</t>
    </rPh>
    <rPh sb="17" eb="18">
      <t>オオ</t>
    </rPh>
    <rPh sb="20" eb="22">
      <t>ウワマワ</t>
    </rPh>
    <rPh sb="28" eb="29">
      <t>ゲン</t>
    </rPh>
    <rPh sb="29" eb="30">
      <t>イン</t>
    </rPh>
    <rPh sb="30" eb="31">
      <t>シャ</t>
    </rPh>
    <rPh sb="32" eb="34">
      <t>キョウヨウ</t>
    </rPh>
    <rPh sb="34" eb="36">
      <t>カイシ</t>
    </rPh>
    <rPh sb="40" eb="42">
      <t>レイワ</t>
    </rPh>
    <rPh sb="43" eb="44">
      <t>ネン</t>
    </rPh>
    <rPh sb="47" eb="48">
      <t>ネン</t>
    </rPh>
    <rPh sb="49" eb="51">
      <t>ケイカ</t>
    </rPh>
    <rPh sb="58" eb="60">
      <t>ヨウイン</t>
    </rPh>
    <rPh sb="64" eb="66">
      <t>ケンセツ</t>
    </rPh>
    <rPh sb="66" eb="68">
      <t>トウジ</t>
    </rPh>
    <rPh sb="69" eb="71">
      <t>ソウテイ</t>
    </rPh>
    <rPh sb="72" eb="73">
      <t>コ</t>
    </rPh>
    <rPh sb="75" eb="77">
      <t>イリョウ</t>
    </rPh>
    <rPh sb="77" eb="79">
      <t>ギジュツ</t>
    </rPh>
    <rPh sb="80" eb="82">
      <t>サンギョウ</t>
    </rPh>
    <rPh sb="82" eb="84">
      <t>ギジュツ</t>
    </rPh>
    <rPh sb="85" eb="87">
      <t>シンポ</t>
    </rPh>
    <rPh sb="89" eb="92">
      <t>コウドカ</t>
    </rPh>
    <rPh sb="93" eb="96">
      <t>タヨウカ</t>
    </rPh>
    <rPh sb="98" eb="100">
      <t>イリョウ</t>
    </rPh>
    <rPh sb="105" eb="107">
      <t>タイオウ</t>
    </rPh>
    <rPh sb="108" eb="109">
      <t>ムズカ</t>
    </rPh>
    <rPh sb="122" eb="124">
      <t>レイワ</t>
    </rPh>
    <rPh sb="126" eb="128">
      <t>ネンド</t>
    </rPh>
    <rPh sb="131" eb="134">
      <t>シンビョウイン</t>
    </rPh>
    <rPh sb="135" eb="137">
      <t>セイビ</t>
    </rPh>
    <rPh sb="150" eb="151">
      <t>ユカ</t>
    </rPh>
    <rPh sb="151" eb="152">
      <t>ア</t>
    </rPh>
    <rPh sb="154" eb="156">
      <t>ユウケイ</t>
    </rPh>
    <rPh sb="156" eb="158">
      <t>コテイ</t>
    </rPh>
    <rPh sb="158" eb="160">
      <t>シサン</t>
    </rPh>
    <rPh sb="161" eb="162">
      <t>オオ</t>
    </rPh>
    <rPh sb="164" eb="166">
      <t>ゾウカ</t>
    </rPh>
    <rPh sb="172" eb="174">
      <t>レイワ</t>
    </rPh>
    <rPh sb="175" eb="176">
      <t>ネン</t>
    </rPh>
    <rPh sb="178" eb="179">
      <t>ガツ</t>
    </rPh>
    <rPh sb="180" eb="182">
      <t>ビョウショウ</t>
    </rPh>
    <rPh sb="182" eb="184">
      <t>ヘンセイ</t>
    </rPh>
    <rPh sb="185" eb="186">
      <t>オコナ</t>
    </rPh>
    <rPh sb="191" eb="192">
      <t>ユカ</t>
    </rPh>
    <rPh sb="192" eb="193">
      <t>ゲン</t>
    </rPh>
    <rPh sb="193" eb="194">
      <t>ユカ</t>
    </rPh>
    <rPh sb="199" eb="201">
      <t>ヨウイン</t>
    </rPh>
    <rPh sb="207" eb="209">
      <t>トウイン</t>
    </rPh>
    <rPh sb="210" eb="211">
      <t>モト</t>
    </rPh>
    <rPh sb="215" eb="217">
      <t>コウド</t>
    </rPh>
    <rPh sb="218" eb="220">
      <t>センモン</t>
    </rPh>
    <rPh sb="221" eb="223">
      <t>セイサク</t>
    </rPh>
    <rPh sb="223" eb="225">
      <t>イリョウ</t>
    </rPh>
    <rPh sb="226" eb="228">
      <t>テイキョウ</t>
    </rPh>
    <rPh sb="237" eb="239">
      <t>サイシン</t>
    </rPh>
    <rPh sb="240" eb="242">
      <t>イリョウ</t>
    </rPh>
    <rPh sb="242" eb="244">
      <t>キキ</t>
    </rPh>
    <rPh sb="244" eb="245">
      <t>オヨ</t>
    </rPh>
    <rPh sb="251" eb="253">
      <t>セイビ</t>
    </rPh>
    <rPh sb="255" eb="257">
      <t>ヒツヨウ</t>
    </rPh>
    <rPh sb="265" eb="266">
      <t>ユカ</t>
    </rPh>
    <rPh sb="266" eb="267">
      <t>ア</t>
    </rPh>
    <rPh sb="269" eb="271">
      <t>ユウケイ</t>
    </rPh>
    <rPh sb="271" eb="273">
      <t>コテイ</t>
    </rPh>
    <rPh sb="273" eb="275">
      <t>シサン</t>
    </rPh>
    <rPh sb="276" eb="277">
      <t>オオ</t>
    </rPh>
    <rPh sb="288" eb="290">
      <t>ヘイキン</t>
    </rPh>
    <rPh sb="291" eb="293">
      <t>ウワマワ</t>
    </rPh>
    <rPh sb="297" eb="299">
      <t>ジョウキョウ</t>
    </rPh>
    <rPh sb="300" eb="301">
      <t>フ</t>
    </rPh>
    <rPh sb="306" eb="308">
      <t>トウシ</t>
    </rPh>
    <rPh sb="308" eb="309">
      <t>ガク</t>
    </rPh>
    <rPh sb="310" eb="312">
      <t>ヨクセイ</t>
    </rPh>
    <rPh sb="313" eb="315">
      <t>カダイ</t>
    </rPh>
    <rPh sb="319" eb="321">
      <t>イリョウ</t>
    </rPh>
    <rPh sb="321" eb="323">
      <t>キキ</t>
    </rPh>
    <rPh sb="324" eb="327">
      <t>コウリツテキ</t>
    </rPh>
    <rPh sb="328" eb="330">
      <t>ウンヨウ</t>
    </rPh>
    <rPh sb="333" eb="335">
      <t>ケントウ</t>
    </rPh>
    <rPh sb="336" eb="338">
      <t>ヒツヨウ</t>
    </rPh>
    <phoneticPr fontId="5"/>
  </si>
  <si>
    <t>　⑤⑥患者1人1日当たり収益は平均を上回っており、高度急性期病院として病床稼働率の向上や手術件数増加に向けて取り組んでいること、収益に高額な材料費が多く含まれていることなどが考えられる。
　⑦職員給与費対医業収益比率は平均を下回っている一方、⑧材料費対医業収益比率は平均を上回っているが、外来でのがん薬物療法患者が多いこと、昨今の物価高騰により材料費が増加したことが要因と考えられる。薬品等の価格交渉をより一層進めていく必要がある。
　以上を踏まえると、外来がん薬物療法以外の高度・専門・政策医療に取り組むほか、入院収益の向上について検討する必要がある。
　なお、①経常収支比率、②医業収支比率及び③修正医業収支比率が平均を大きく下回っていること、⑨累積欠損金が発生したことを踏まえると、コロナ禍後の医業外収益（一般会計繰入金等）の確保について検討していく必要がある。</t>
    <rPh sb="35" eb="37">
      <t>ビョウショウ</t>
    </rPh>
    <rPh sb="37" eb="39">
      <t>カドウ</t>
    </rPh>
    <rPh sb="87" eb="88">
      <t>カンガ</t>
    </rPh>
    <rPh sb="176" eb="178">
      <t>ゾウカ</t>
    </rPh>
    <rPh sb="192" eb="194">
      <t>ヤクヒン</t>
    </rPh>
    <rPh sb="194" eb="195">
      <t>ナド</t>
    </rPh>
    <rPh sb="196" eb="198">
      <t>カカク</t>
    </rPh>
    <rPh sb="198" eb="200">
      <t>コウショウ</t>
    </rPh>
    <rPh sb="203" eb="205">
      <t>イッソウ</t>
    </rPh>
    <rPh sb="205" eb="206">
      <t>スス</t>
    </rPh>
    <rPh sb="210" eb="212">
      <t>ヒツヨウ</t>
    </rPh>
    <rPh sb="256" eb="258">
      <t>ニュウイン</t>
    </rPh>
    <rPh sb="258" eb="260">
      <t>シュウエキ</t>
    </rPh>
    <rPh sb="261" eb="263">
      <t>コウジョウ</t>
    </rPh>
    <rPh sb="291" eb="293">
      <t>イギョウ</t>
    </rPh>
    <rPh sb="293" eb="295">
      <t>シュウシ</t>
    </rPh>
    <rPh sb="295" eb="297">
      <t>ヒリツ</t>
    </rPh>
    <rPh sb="297" eb="298">
      <t>オヨ</t>
    </rPh>
    <rPh sb="366" eb="368">
      <t>カクホ</t>
    </rPh>
    <phoneticPr fontId="5"/>
  </si>
  <si>
    <t>　経営については、コロナ禍後、経営状況が大幅に悪化していること、令和6年度以降の給与や物価水準の大幅な上昇、診療報酬改定の実質マイナス改定など経営環境が急速に悪化していることも踏まえ、早急に以下に掲げる経営改善に取り組む必要がある。
・病床稼働率の向上
・手術件数の増加
・紹介、逆紹介の推進による回転率の向上
・がん薬物療法を含む外来業務の見直し
・病床数の最適化及び医業外収益（一般会計繰入金等）の確保
　老朽化については、院舎の老朽化に対応するため、計画的に新病院整備を進めていく必要がある。
　また、当院に求められてる高度、専門、政策医療の提供と投資額の抑制を両立した取組が必要である。</t>
    <rPh sb="1" eb="3">
      <t>ケイエイ</t>
    </rPh>
    <rPh sb="12" eb="13">
      <t>カ</t>
    </rPh>
    <rPh sb="13" eb="14">
      <t>ゴ</t>
    </rPh>
    <rPh sb="15" eb="17">
      <t>ケイエイ</t>
    </rPh>
    <rPh sb="17" eb="19">
      <t>ジョウキョウ</t>
    </rPh>
    <rPh sb="20" eb="22">
      <t>オオハバ</t>
    </rPh>
    <rPh sb="23" eb="25">
      <t>アッカ</t>
    </rPh>
    <rPh sb="32" eb="34">
      <t>レイワ</t>
    </rPh>
    <rPh sb="35" eb="37">
      <t>ネンド</t>
    </rPh>
    <rPh sb="37" eb="39">
      <t>イコウ</t>
    </rPh>
    <rPh sb="40" eb="42">
      <t>キュウヨ</t>
    </rPh>
    <rPh sb="43" eb="45">
      <t>ブッカ</t>
    </rPh>
    <rPh sb="45" eb="47">
      <t>スイジュン</t>
    </rPh>
    <rPh sb="48" eb="50">
      <t>オオハバ</t>
    </rPh>
    <rPh sb="51" eb="53">
      <t>ジョウショウ</t>
    </rPh>
    <rPh sb="54" eb="56">
      <t>シンリョウ</t>
    </rPh>
    <rPh sb="56" eb="58">
      <t>ホウシュウ</t>
    </rPh>
    <rPh sb="58" eb="60">
      <t>カイテイ</t>
    </rPh>
    <rPh sb="61" eb="63">
      <t>ジッシツ</t>
    </rPh>
    <rPh sb="67" eb="69">
      <t>カイテイ</t>
    </rPh>
    <rPh sb="71" eb="75">
      <t>ケイエイカンキョウ</t>
    </rPh>
    <rPh sb="76" eb="78">
      <t>キュウソク</t>
    </rPh>
    <rPh sb="79" eb="81">
      <t>アッカ</t>
    </rPh>
    <rPh sb="88" eb="89">
      <t>フ</t>
    </rPh>
    <rPh sb="92" eb="94">
      <t>ソウキュウ</t>
    </rPh>
    <rPh sb="95" eb="97">
      <t>イカ</t>
    </rPh>
    <rPh sb="98" eb="99">
      <t>カカ</t>
    </rPh>
    <rPh sb="101" eb="103">
      <t>ケイエイ</t>
    </rPh>
    <rPh sb="103" eb="105">
      <t>カイゼン</t>
    </rPh>
    <rPh sb="106" eb="107">
      <t>ト</t>
    </rPh>
    <rPh sb="108" eb="109">
      <t>ク</t>
    </rPh>
    <rPh sb="110" eb="112">
      <t>ヒツヨウ</t>
    </rPh>
    <rPh sb="120" eb="122">
      <t>カドウ</t>
    </rPh>
    <rPh sb="122" eb="123">
      <t>リツ</t>
    </rPh>
    <rPh sb="124" eb="126">
      <t>コウジョウ</t>
    </rPh>
    <rPh sb="128" eb="130">
      <t>シュジュツ</t>
    </rPh>
    <rPh sb="130" eb="132">
      <t>ケンスウ</t>
    </rPh>
    <rPh sb="133" eb="135">
      <t>ゾウカ</t>
    </rPh>
    <rPh sb="137" eb="139">
      <t>ショウカイ</t>
    </rPh>
    <rPh sb="140" eb="141">
      <t>ギャク</t>
    </rPh>
    <rPh sb="141" eb="143">
      <t>ショウカイ</t>
    </rPh>
    <rPh sb="144" eb="146">
      <t>スイシン</t>
    </rPh>
    <rPh sb="149" eb="151">
      <t>カイテン</t>
    </rPh>
    <rPh sb="151" eb="152">
      <t>リツ</t>
    </rPh>
    <rPh sb="153" eb="155">
      <t>コウジョウ</t>
    </rPh>
    <rPh sb="159" eb="161">
      <t>ヤクブツ</t>
    </rPh>
    <rPh sb="161" eb="163">
      <t>リョウホウ</t>
    </rPh>
    <rPh sb="164" eb="165">
      <t>フク</t>
    </rPh>
    <rPh sb="166" eb="168">
      <t>ガイライ</t>
    </rPh>
    <rPh sb="168" eb="170">
      <t>ギョウム</t>
    </rPh>
    <rPh sb="171" eb="173">
      <t>ミナオ</t>
    </rPh>
    <rPh sb="176" eb="179">
      <t>ビョウショウスウ</t>
    </rPh>
    <rPh sb="180" eb="183">
      <t>サイテキカ</t>
    </rPh>
    <rPh sb="183" eb="184">
      <t>オヨ</t>
    </rPh>
    <rPh sb="185" eb="187">
      <t>イギョウ</t>
    </rPh>
    <rPh sb="187" eb="188">
      <t>ガイ</t>
    </rPh>
    <rPh sb="188" eb="190">
      <t>シュウエキ</t>
    </rPh>
    <rPh sb="191" eb="193">
      <t>イッパン</t>
    </rPh>
    <rPh sb="193" eb="195">
      <t>カイケイ</t>
    </rPh>
    <rPh sb="197" eb="198">
      <t>セイ</t>
    </rPh>
    <rPh sb="201" eb="203">
      <t>カクホ</t>
    </rPh>
    <rPh sb="203" eb="205">
      <t>キボ</t>
    </rPh>
    <rPh sb="206" eb="208">
      <t>ケントウ</t>
    </rPh>
    <rPh sb="211" eb="214">
      <t>ロウキュウカ</t>
    </rPh>
    <rPh sb="220" eb="221">
      <t>イン</t>
    </rPh>
    <rPh sb="221" eb="222">
      <t>シャ</t>
    </rPh>
    <rPh sb="222" eb="225">
      <t>ロウキュウカ</t>
    </rPh>
    <rPh sb="226" eb="228">
      <t>タイオウ</t>
    </rPh>
    <rPh sb="233" eb="236">
      <t>ケイカクテキ</t>
    </rPh>
    <rPh sb="237" eb="240">
      <t>シンビョウイン</t>
    </rPh>
    <rPh sb="240" eb="242">
      <t>セイビ</t>
    </rPh>
    <rPh sb="243" eb="244">
      <t>スス</t>
    </rPh>
    <rPh sb="248" eb="250">
      <t>ヒツヨウ</t>
    </rPh>
    <rPh sb="259" eb="261">
      <t>トウイン</t>
    </rPh>
    <rPh sb="262" eb="263">
      <t>モト</t>
    </rPh>
    <rPh sb="268" eb="270">
      <t>コウド</t>
    </rPh>
    <rPh sb="271" eb="273">
      <t>センモン</t>
    </rPh>
    <rPh sb="274" eb="276">
      <t>セイサク</t>
    </rPh>
    <rPh sb="276" eb="278">
      <t>イリョウ</t>
    </rPh>
    <rPh sb="279" eb="281">
      <t>テイキョウガク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</si>
</sst>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c:v>
                </c:pt>
                <c:pt idx="1">
                  <c:v>71.8</c:v>
                </c:pt>
                <c:pt idx="2">
                  <c:v>71.7</c:v>
                </c:pt>
                <c:pt idx="3">
                  <c:v>70.400000000000006</c:v>
                </c:pt>
                <c:pt idx="4">
                  <c:v>77.099999999999994</c:v>
                </c:pt>
              </c:numCache>
            </c:numRef>
          </c:val>
          <c:extLst>
            <c:ext xmlns:c16="http://schemas.microsoft.com/office/drawing/2014/chart" uri="{C3380CC4-5D6E-409C-BE32-E72D297353CC}">
              <c16:uniqueId val="{00000000-CA63-42D1-AA89-BFE099F6DBB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A63-42D1-AA89-BFE099F6DBB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28790</c:v>
                </c:pt>
                <c:pt idx="1">
                  <c:v>30103</c:v>
                </c:pt>
                <c:pt idx="2">
                  <c:v>31560</c:v>
                </c:pt>
                <c:pt idx="3">
                  <c:v>33630</c:v>
                </c:pt>
                <c:pt idx="4">
                  <c:v>33367</c:v>
                </c:pt>
              </c:numCache>
            </c:numRef>
          </c:val>
          <c:extLst>
            <c:ext xmlns:c16="http://schemas.microsoft.com/office/drawing/2014/chart" uri="{C3380CC4-5D6E-409C-BE32-E72D297353CC}">
              <c16:uniqueId val="{00000000-DD69-4304-82AA-499BB019840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DD69-4304-82AA-499BB019840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80901</c:v>
                </c:pt>
                <c:pt idx="1">
                  <c:v>83126</c:v>
                </c:pt>
                <c:pt idx="2">
                  <c:v>85494</c:v>
                </c:pt>
                <c:pt idx="3">
                  <c:v>90225</c:v>
                </c:pt>
                <c:pt idx="4">
                  <c:v>93042</c:v>
                </c:pt>
              </c:numCache>
            </c:numRef>
          </c:val>
          <c:extLst>
            <c:ext xmlns:c16="http://schemas.microsoft.com/office/drawing/2014/chart" uri="{C3380CC4-5D6E-409C-BE32-E72D297353CC}">
              <c16:uniqueId val="{00000000-256F-4444-B2AA-46F257BEE2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256F-4444-B2AA-46F257BEE2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6.4</c:v>
                </c:pt>
                <c:pt idx="4">
                  <c:v>9.6999999999999993</c:v>
                </c:pt>
              </c:numCache>
            </c:numRef>
          </c:val>
          <c:extLst>
            <c:ext xmlns:c16="http://schemas.microsoft.com/office/drawing/2014/chart" uri="{C3380CC4-5D6E-409C-BE32-E72D297353CC}">
              <c16:uniqueId val="{00000000-385A-4870-846F-A098B410B5F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385A-4870-846F-A098B410B5F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91.5</c:v>
                </c:pt>
                <c:pt idx="1">
                  <c:v>91.6</c:v>
                </c:pt>
                <c:pt idx="2">
                  <c:v>90.9</c:v>
                </c:pt>
                <c:pt idx="3">
                  <c:v>89.7</c:v>
                </c:pt>
                <c:pt idx="4">
                  <c:v>85.7</c:v>
                </c:pt>
              </c:numCache>
            </c:numRef>
          </c:val>
          <c:extLst>
            <c:ext xmlns:c16="http://schemas.microsoft.com/office/drawing/2014/chart" uri="{C3380CC4-5D6E-409C-BE32-E72D297353CC}">
              <c16:uniqueId val="{00000000-1C13-4873-80B9-8F40739D2D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C13-4873-80B9-8F40739D2D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92.7</c:v>
                </c:pt>
                <c:pt idx="1">
                  <c:v>92.7</c:v>
                </c:pt>
                <c:pt idx="2">
                  <c:v>92</c:v>
                </c:pt>
                <c:pt idx="3">
                  <c:v>91.3</c:v>
                </c:pt>
                <c:pt idx="4">
                  <c:v>87.4</c:v>
                </c:pt>
              </c:numCache>
            </c:numRef>
          </c:val>
          <c:extLst>
            <c:ext xmlns:c16="http://schemas.microsoft.com/office/drawing/2014/chart" uri="{C3380CC4-5D6E-409C-BE32-E72D297353CC}">
              <c16:uniqueId val="{00000000-8409-4E83-ABF9-9956C79DFD1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409-4E83-ABF9-9956C79DFD1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103.8</c:v>
                </c:pt>
                <c:pt idx="1">
                  <c:v>103.3</c:v>
                </c:pt>
                <c:pt idx="2">
                  <c:v>101.4</c:v>
                </c:pt>
                <c:pt idx="3">
                  <c:v>94.5</c:v>
                </c:pt>
                <c:pt idx="4">
                  <c:v>92</c:v>
                </c:pt>
              </c:numCache>
            </c:numRef>
          </c:val>
          <c:extLst>
            <c:ext xmlns:c16="http://schemas.microsoft.com/office/drawing/2014/chart" uri="{C3380CC4-5D6E-409C-BE32-E72D297353CC}">
              <c16:uniqueId val="{00000000-407C-4100-8AE0-A3DB87EBD2A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407C-4100-8AE0-A3DB87EBD2A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c:v>
                </c:pt>
                <c:pt idx="1">
                  <c:v>72.599999999999994</c:v>
                </c:pt>
                <c:pt idx="2">
                  <c:v>73.2</c:v>
                </c:pt>
                <c:pt idx="3">
                  <c:v>74.2</c:v>
                </c:pt>
                <c:pt idx="4">
                  <c:v>75.5</c:v>
                </c:pt>
              </c:numCache>
            </c:numRef>
          </c:val>
          <c:extLst>
            <c:ext xmlns:c16="http://schemas.microsoft.com/office/drawing/2014/chart" uri="{C3380CC4-5D6E-409C-BE32-E72D297353CC}">
              <c16:uniqueId val="{00000000-839E-4571-9801-81069ECA2DD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39E-4571-9801-81069ECA2DD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72.900000000000006</c:v>
                </c:pt>
                <c:pt idx="2">
                  <c:v>70.7</c:v>
                </c:pt>
                <c:pt idx="3">
                  <c:v>71</c:v>
                </c:pt>
                <c:pt idx="4">
                  <c:v>71</c:v>
                </c:pt>
              </c:numCache>
            </c:numRef>
          </c:val>
          <c:extLst>
            <c:ext xmlns:c16="http://schemas.microsoft.com/office/drawing/2014/chart" uri="{C3380CC4-5D6E-409C-BE32-E72D297353CC}">
              <c16:uniqueId val="{00000000-1705-4E2A-B830-BA3FF5C842F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705-4E2A-B830-BA3FF5C842F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67757722</c:v>
                </c:pt>
                <c:pt idx="1">
                  <c:v>69206007</c:v>
                </c:pt>
                <c:pt idx="2">
                  <c:v>70889577</c:v>
                </c:pt>
                <c:pt idx="3">
                  <c:v>72706136</c:v>
                </c:pt>
                <c:pt idx="4">
                  <c:v>87369182</c:v>
                </c:pt>
              </c:numCache>
            </c:numRef>
          </c:val>
          <c:extLst>
            <c:ext xmlns:c16="http://schemas.microsoft.com/office/drawing/2014/chart" uri="{C3380CC4-5D6E-409C-BE32-E72D297353CC}">
              <c16:uniqueId val="{00000000-6BC2-46F0-ACB3-B9E95EDAB3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6BC2-46F0-ACB3-B9E95EDAB38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39</c:v>
                </c:pt>
                <c:pt idx="1">
                  <c:v>40.1</c:v>
                </c:pt>
                <c:pt idx="2">
                  <c:v>41.2</c:v>
                </c:pt>
                <c:pt idx="3">
                  <c:v>42.7</c:v>
                </c:pt>
                <c:pt idx="4">
                  <c:v>43.3</c:v>
                </c:pt>
              </c:numCache>
            </c:numRef>
          </c:val>
          <c:extLst>
            <c:ext xmlns:c16="http://schemas.microsoft.com/office/drawing/2014/chart" uri="{C3380CC4-5D6E-409C-BE32-E72D297353CC}">
              <c16:uniqueId val="{00000000-5828-4707-AB05-005A04C4769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5828-4707-AB05-005A04C4769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46.1</c:v>
                </c:pt>
                <c:pt idx="1">
                  <c:v>45.9</c:v>
                </c:pt>
                <c:pt idx="2">
                  <c:v>45.2</c:v>
                </c:pt>
                <c:pt idx="3">
                  <c:v>44.3</c:v>
                </c:pt>
                <c:pt idx="4">
                  <c:v>47.3</c:v>
                </c:pt>
              </c:numCache>
            </c:numRef>
          </c:val>
          <c:extLst>
            <c:ext xmlns:c16="http://schemas.microsoft.com/office/drawing/2014/chart" uri="{C3380CC4-5D6E-409C-BE32-E72D297353CC}">
              <c16:uniqueId val="{00000000-77D0-40CF-B4C1-B9883513C4D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77D0-40CF-B4C1-B9883513C4D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青森県　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579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5</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584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1185767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59131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579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579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103.8</v>
      </c>
      <c r="Q33" s="129"/>
      <c r="R33" s="129"/>
      <c r="S33" s="129"/>
      <c r="T33" s="129"/>
      <c r="U33" s="129"/>
      <c r="V33" s="129"/>
      <c r="W33" s="129"/>
      <c r="X33" s="129"/>
      <c r="Y33" s="129"/>
      <c r="Z33" s="129"/>
      <c r="AA33" s="129"/>
      <c r="AB33" s="129"/>
      <c r="AC33" s="129"/>
      <c r="AD33" s="130"/>
      <c r="AE33" s="128">
        <f>データ!AJ7</f>
        <v>103.3</v>
      </c>
      <c r="AF33" s="129"/>
      <c r="AG33" s="129"/>
      <c r="AH33" s="129"/>
      <c r="AI33" s="129"/>
      <c r="AJ33" s="129"/>
      <c r="AK33" s="129"/>
      <c r="AL33" s="129"/>
      <c r="AM33" s="129"/>
      <c r="AN33" s="129"/>
      <c r="AO33" s="129"/>
      <c r="AP33" s="129"/>
      <c r="AQ33" s="129"/>
      <c r="AR33" s="129"/>
      <c r="AS33" s="130"/>
      <c r="AT33" s="128">
        <f>データ!AK7</f>
        <v>101.4</v>
      </c>
      <c r="AU33" s="129"/>
      <c r="AV33" s="129"/>
      <c r="AW33" s="129"/>
      <c r="AX33" s="129"/>
      <c r="AY33" s="129"/>
      <c r="AZ33" s="129"/>
      <c r="BA33" s="129"/>
      <c r="BB33" s="129"/>
      <c r="BC33" s="129"/>
      <c r="BD33" s="129"/>
      <c r="BE33" s="129"/>
      <c r="BF33" s="129"/>
      <c r="BG33" s="129"/>
      <c r="BH33" s="130"/>
      <c r="BI33" s="128">
        <f>データ!AL7</f>
        <v>94.5</v>
      </c>
      <c r="BJ33" s="129"/>
      <c r="BK33" s="129"/>
      <c r="BL33" s="129"/>
      <c r="BM33" s="129"/>
      <c r="BN33" s="129"/>
      <c r="BO33" s="129"/>
      <c r="BP33" s="129"/>
      <c r="BQ33" s="129"/>
      <c r="BR33" s="129"/>
      <c r="BS33" s="129"/>
      <c r="BT33" s="129"/>
      <c r="BU33" s="129"/>
      <c r="BV33" s="129"/>
      <c r="BW33" s="130"/>
      <c r="BX33" s="128">
        <f>データ!AM7</f>
        <v>92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92.7</v>
      </c>
      <c r="DE33" s="129"/>
      <c r="DF33" s="129"/>
      <c r="DG33" s="129"/>
      <c r="DH33" s="129"/>
      <c r="DI33" s="129"/>
      <c r="DJ33" s="129"/>
      <c r="DK33" s="129"/>
      <c r="DL33" s="129"/>
      <c r="DM33" s="129"/>
      <c r="DN33" s="129"/>
      <c r="DO33" s="129"/>
      <c r="DP33" s="129"/>
      <c r="DQ33" s="129"/>
      <c r="DR33" s="130"/>
      <c r="DS33" s="128">
        <f>データ!AU7</f>
        <v>92.7</v>
      </c>
      <c r="DT33" s="129"/>
      <c r="DU33" s="129"/>
      <c r="DV33" s="129"/>
      <c r="DW33" s="129"/>
      <c r="DX33" s="129"/>
      <c r="DY33" s="129"/>
      <c r="DZ33" s="129"/>
      <c r="EA33" s="129"/>
      <c r="EB33" s="129"/>
      <c r="EC33" s="129"/>
      <c r="ED33" s="129"/>
      <c r="EE33" s="129"/>
      <c r="EF33" s="129"/>
      <c r="EG33" s="130"/>
      <c r="EH33" s="128">
        <f>データ!AV7</f>
        <v>92</v>
      </c>
      <c r="EI33" s="129"/>
      <c r="EJ33" s="129"/>
      <c r="EK33" s="129"/>
      <c r="EL33" s="129"/>
      <c r="EM33" s="129"/>
      <c r="EN33" s="129"/>
      <c r="EO33" s="129"/>
      <c r="EP33" s="129"/>
      <c r="EQ33" s="129"/>
      <c r="ER33" s="129"/>
      <c r="ES33" s="129"/>
      <c r="ET33" s="129"/>
      <c r="EU33" s="129"/>
      <c r="EV33" s="130"/>
      <c r="EW33" s="128">
        <f>データ!AW7</f>
        <v>91.3</v>
      </c>
      <c r="EX33" s="129"/>
      <c r="EY33" s="129"/>
      <c r="EZ33" s="129"/>
      <c r="FA33" s="129"/>
      <c r="FB33" s="129"/>
      <c r="FC33" s="129"/>
      <c r="FD33" s="129"/>
      <c r="FE33" s="129"/>
      <c r="FF33" s="129"/>
      <c r="FG33" s="129"/>
      <c r="FH33" s="129"/>
      <c r="FI33" s="129"/>
      <c r="FJ33" s="129"/>
      <c r="FK33" s="130"/>
      <c r="FL33" s="128">
        <f>データ!AX7</f>
        <v>87.4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91.5</v>
      </c>
      <c r="GS33" s="129"/>
      <c r="GT33" s="129"/>
      <c r="GU33" s="129"/>
      <c r="GV33" s="129"/>
      <c r="GW33" s="129"/>
      <c r="GX33" s="129"/>
      <c r="GY33" s="129"/>
      <c r="GZ33" s="129"/>
      <c r="HA33" s="129"/>
      <c r="HB33" s="129"/>
      <c r="HC33" s="129"/>
      <c r="HD33" s="129"/>
      <c r="HE33" s="129"/>
      <c r="HF33" s="130"/>
      <c r="HG33" s="128">
        <f>データ!BF7</f>
        <v>91.6</v>
      </c>
      <c r="HH33" s="129"/>
      <c r="HI33" s="129"/>
      <c r="HJ33" s="129"/>
      <c r="HK33" s="129"/>
      <c r="HL33" s="129"/>
      <c r="HM33" s="129"/>
      <c r="HN33" s="129"/>
      <c r="HO33" s="129"/>
      <c r="HP33" s="129"/>
      <c r="HQ33" s="129"/>
      <c r="HR33" s="129"/>
      <c r="HS33" s="129"/>
      <c r="HT33" s="129"/>
      <c r="HU33" s="130"/>
      <c r="HV33" s="128">
        <f>データ!BG7</f>
        <v>90.9</v>
      </c>
      <c r="HW33" s="129"/>
      <c r="HX33" s="129"/>
      <c r="HY33" s="129"/>
      <c r="HZ33" s="129"/>
      <c r="IA33" s="129"/>
      <c r="IB33" s="129"/>
      <c r="IC33" s="129"/>
      <c r="ID33" s="129"/>
      <c r="IE33" s="129"/>
      <c r="IF33" s="129"/>
      <c r="IG33" s="129"/>
      <c r="IH33" s="129"/>
      <c r="II33" s="129"/>
      <c r="IJ33" s="130"/>
      <c r="IK33" s="128">
        <f>データ!BH7</f>
        <v>89.7</v>
      </c>
      <c r="IL33" s="129"/>
      <c r="IM33" s="129"/>
      <c r="IN33" s="129"/>
      <c r="IO33" s="129"/>
      <c r="IP33" s="129"/>
      <c r="IQ33" s="129"/>
      <c r="IR33" s="129"/>
      <c r="IS33" s="129"/>
      <c r="IT33" s="129"/>
      <c r="IU33" s="129"/>
      <c r="IV33" s="129"/>
      <c r="IW33" s="129"/>
      <c r="IX33" s="129"/>
      <c r="IY33" s="130"/>
      <c r="IZ33" s="128">
        <f>データ!BI7</f>
        <v>85.7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73.5</v>
      </c>
      <c r="KG33" s="129"/>
      <c r="KH33" s="129"/>
      <c r="KI33" s="129"/>
      <c r="KJ33" s="129"/>
      <c r="KK33" s="129"/>
      <c r="KL33" s="129"/>
      <c r="KM33" s="129"/>
      <c r="KN33" s="129"/>
      <c r="KO33" s="129"/>
      <c r="KP33" s="129"/>
      <c r="KQ33" s="129"/>
      <c r="KR33" s="129"/>
      <c r="KS33" s="129"/>
      <c r="KT33" s="130"/>
      <c r="KU33" s="128">
        <f>データ!BQ7</f>
        <v>71.8</v>
      </c>
      <c r="KV33" s="129"/>
      <c r="KW33" s="129"/>
      <c r="KX33" s="129"/>
      <c r="KY33" s="129"/>
      <c r="KZ33" s="129"/>
      <c r="LA33" s="129"/>
      <c r="LB33" s="129"/>
      <c r="LC33" s="129"/>
      <c r="LD33" s="129"/>
      <c r="LE33" s="129"/>
      <c r="LF33" s="129"/>
      <c r="LG33" s="129"/>
      <c r="LH33" s="129"/>
      <c r="LI33" s="130"/>
      <c r="LJ33" s="128">
        <f>データ!BR7</f>
        <v>71.7</v>
      </c>
      <c r="LK33" s="129"/>
      <c r="LL33" s="129"/>
      <c r="LM33" s="129"/>
      <c r="LN33" s="129"/>
      <c r="LO33" s="129"/>
      <c r="LP33" s="129"/>
      <c r="LQ33" s="129"/>
      <c r="LR33" s="129"/>
      <c r="LS33" s="129"/>
      <c r="LT33" s="129"/>
      <c r="LU33" s="129"/>
      <c r="LV33" s="129"/>
      <c r="LW33" s="129"/>
      <c r="LX33" s="130"/>
      <c r="LY33" s="128">
        <f>データ!BS7</f>
        <v>70.400000000000006</v>
      </c>
      <c r="LZ33" s="129"/>
      <c r="MA33" s="129"/>
      <c r="MB33" s="129"/>
      <c r="MC33" s="129"/>
      <c r="MD33" s="129"/>
      <c r="ME33" s="129"/>
      <c r="MF33" s="129"/>
      <c r="MG33" s="129"/>
      <c r="MH33" s="129"/>
      <c r="MI33" s="129"/>
      <c r="MJ33" s="129"/>
      <c r="MK33" s="129"/>
      <c r="ML33" s="129"/>
      <c r="MM33" s="130"/>
      <c r="MN33" s="128">
        <f>データ!BT7</f>
        <v>77.099999999999994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194</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80901</v>
      </c>
      <c r="Q55" s="144"/>
      <c r="R55" s="144"/>
      <c r="S55" s="144"/>
      <c r="T55" s="144"/>
      <c r="U55" s="144"/>
      <c r="V55" s="144"/>
      <c r="W55" s="144"/>
      <c r="X55" s="144"/>
      <c r="Y55" s="144"/>
      <c r="Z55" s="144"/>
      <c r="AA55" s="144"/>
      <c r="AB55" s="144"/>
      <c r="AC55" s="144"/>
      <c r="AD55" s="145"/>
      <c r="AE55" s="143">
        <f>データ!CB7</f>
        <v>83126</v>
      </c>
      <c r="AF55" s="144"/>
      <c r="AG55" s="144"/>
      <c r="AH55" s="144"/>
      <c r="AI55" s="144"/>
      <c r="AJ55" s="144"/>
      <c r="AK55" s="144"/>
      <c r="AL55" s="144"/>
      <c r="AM55" s="144"/>
      <c r="AN55" s="144"/>
      <c r="AO55" s="144"/>
      <c r="AP55" s="144"/>
      <c r="AQ55" s="144"/>
      <c r="AR55" s="144"/>
      <c r="AS55" s="145"/>
      <c r="AT55" s="143">
        <f>データ!CC7</f>
        <v>85494</v>
      </c>
      <c r="AU55" s="144"/>
      <c r="AV55" s="144"/>
      <c r="AW55" s="144"/>
      <c r="AX55" s="144"/>
      <c r="AY55" s="144"/>
      <c r="AZ55" s="144"/>
      <c r="BA55" s="144"/>
      <c r="BB55" s="144"/>
      <c r="BC55" s="144"/>
      <c r="BD55" s="144"/>
      <c r="BE55" s="144"/>
      <c r="BF55" s="144"/>
      <c r="BG55" s="144"/>
      <c r="BH55" s="145"/>
      <c r="BI55" s="143">
        <f>データ!CD7</f>
        <v>90225</v>
      </c>
      <c r="BJ55" s="144"/>
      <c r="BK55" s="144"/>
      <c r="BL55" s="144"/>
      <c r="BM55" s="144"/>
      <c r="BN55" s="144"/>
      <c r="BO55" s="144"/>
      <c r="BP55" s="144"/>
      <c r="BQ55" s="144"/>
      <c r="BR55" s="144"/>
      <c r="BS55" s="144"/>
      <c r="BT55" s="144"/>
      <c r="BU55" s="144"/>
      <c r="BV55" s="144"/>
      <c r="BW55" s="145"/>
      <c r="BX55" s="143">
        <f>データ!CE7</f>
        <v>93042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28790</v>
      </c>
      <c r="DE55" s="144"/>
      <c r="DF55" s="144"/>
      <c r="DG55" s="144"/>
      <c r="DH55" s="144"/>
      <c r="DI55" s="144"/>
      <c r="DJ55" s="144"/>
      <c r="DK55" s="144"/>
      <c r="DL55" s="144"/>
      <c r="DM55" s="144"/>
      <c r="DN55" s="144"/>
      <c r="DO55" s="144"/>
      <c r="DP55" s="144"/>
      <c r="DQ55" s="144"/>
      <c r="DR55" s="145"/>
      <c r="DS55" s="143">
        <f>データ!CM7</f>
        <v>30103</v>
      </c>
      <c r="DT55" s="144"/>
      <c r="DU55" s="144"/>
      <c r="DV55" s="144"/>
      <c r="DW55" s="144"/>
      <c r="DX55" s="144"/>
      <c r="DY55" s="144"/>
      <c r="DZ55" s="144"/>
      <c r="EA55" s="144"/>
      <c r="EB55" s="144"/>
      <c r="EC55" s="144"/>
      <c r="ED55" s="144"/>
      <c r="EE55" s="144"/>
      <c r="EF55" s="144"/>
      <c r="EG55" s="145"/>
      <c r="EH55" s="143">
        <f>データ!CN7</f>
        <v>31560</v>
      </c>
      <c r="EI55" s="144"/>
      <c r="EJ55" s="144"/>
      <c r="EK55" s="144"/>
      <c r="EL55" s="144"/>
      <c r="EM55" s="144"/>
      <c r="EN55" s="144"/>
      <c r="EO55" s="144"/>
      <c r="EP55" s="144"/>
      <c r="EQ55" s="144"/>
      <c r="ER55" s="144"/>
      <c r="ES55" s="144"/>
      <c r="ET55" s="144"/>
      <c r="EU55" s="144"/>
      <c r="EV55" s="145"/>
      <c r="EW55" s="143">
        <f>データ!CO7</f>
        <v>33630</v>
      </c>
      <c r="EX55" s="144"/>
      <c r="EY55" s="144"/>
      <c r="EZ55" s="144"/>
      <c r="FA55" s="144"/>
      <c r="FB55" s="144"/>
      <c r="FC55" s="144"/>
      <c r="FD55" s="144"/>
      <c r="FE55" s="144"/>
      <c r="FF55" s="144"/>
      <c r="FG55" s="144"/>
      <c r="FH55" s="144"/>
      <c r="FI55" s="144"/>
      <c r="FJ55" s="144"/>
      <c r="FK55" s="145"/>
      <c r="FL55" s="143">
        <f>データ!CP7</f>
        <v>33367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46.1</v>
      </c>
      <c r="GS55" s="129"/>
      <c r="GT55" s="129"/>
      <c r="GU55" s="129"/>
      <c r="GV55" s="129"/>
      <c r="GW55" s="129"/>
      <c r="GX55" s="129"/>
      <c r="GY55" s="129"/>
      <c r="GZ55" s="129"/>
      <c r="HA55" s="129"/>
      <c r="HB55" s="129"/>
      <c r="HC55" s="129"/>
      <c r="HD55" s="129"/>
      <c r="HE55" s="129"/>
      <c r="HF55" s="130"/>
      <c r="HG55" s="128">
        <f>データ!CX7</f>
        <v>45.9</v>
      </c>
      <c r="HH55" s="129"/>
      <c r="HI55" s="129"/>
      <c r="HJ55" s="129"/>
      <c r="HK55" s="129"/>
      <c r="HL55" s="129"/>
      <c r="HM55" s="129"/>
      <c r="HN55" s="129"/>
      <c r="HO55" s="129"/>
      <c r="HP55" s="129"/>
      <c r="HQ55" s="129"/>
      <c r="HR55" s="129"/>
      <c r="HS55" s="129"/>
      <c r="HT55" s="129"/>
      <c r="HU55" s="130"/>
      <c r="HV55" s="128">
        <f>データ!CY7</f>
        <v>45.2</v>
      </c>
      <c r="HW55" s="129"/>
      <c r="HX55" s="129"/>
      <c r="HY55" s="129"/>
      <c r="HZ55" s="129"/>
      <c r="IA55" s="129"/>
      <c r="IB55" s="129"/>
      <c r="IC55" s="129"/>
      <c r="ID55" s="129"/>
      <c r="IE55" s="129"/>
      <c r="IF55" s="129"/>
      <c r="IG55" s="129"/>
      <c r="IH55" s="129"/>
      <c r="II55" s="129"/>
      <c r="IJ55" s="130"/>
      <c r="IK55" s="128">
        <f>データ!CZ7</f>
        <v>44.3</v>
      </c>
      <c r="IL55" s="129"/>
      <c r="IM55" s="129"/>
      <c r="IN55" s="129"/>
      <c r="IO55" s="129"/>
      <c r="IP55" s="129"/>
      <c r="IQ55" s="129"/>
      <c r="IR55" s="129"/>
      <c r="IS55" s="129"/>
      <c r="IT55" s="129"/>
      <c r="IU55" s="129"/>
      <c r="IV55" s="129"/>
      <c r="IW55" s="129"/>
      <c r="IX55" s="129"/>
      <c r="IY55" s="130"/>
      <c r="IZ55" s="128">
        <f>データ!DA7</f>
        <v>47.3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39</v>
      </c>
      <c r="KG55" s="129"/>
      <c r="KH55" s="129"/>
      <c r="KI55" s="129"/>
      <c r="KJ55" s="129"/>
      <c r="KK55" s="129"/>
      <c r="KL55" s="129"/>
      <c r="KM55" s="129"/>
      <c r="KN55" s="129"/>
      <c r="KO55" s="129"/>
      <c r="KP55" s="129"/>
      <c r="KQ55" s="129"/>
      <c r="KR55" s="129"/>
      <c r="KS55" s="129"/>
      <c r="KT55" s="130"/>
      <c r="KU55" s="128">
        <f>データ!DI7</f>
        <v>40.1</v>
      </c>
      <c r="KV55" s="129"/>
      <c r="KW55" s="129"/>
      <c r="KX55" s="129"/>
      <c r="KY55" s="129"/>
      <c r="KZ55" s="129"/>
      <c r="LA55" s="129"/>
      <c r="LB55" s="129"/>
      <c r="LC55" s="129"/>
      <c r="LD55" s="129"/>
      <c r="LE55" s="129"/>
      <c r="LF55" s="129"/>
      <c r="LG55" s="129"/>
      <c r="LH55" s="129"/>
      <c r="LI55" s="130"/>
      <c r="LJ55" s="128">
        <f>データ!DJ7</f>
        <v>41.2</v>
      </c>
      <c r="LK55" s="129"/>
      <c r="LL55" s="129"/>
      <c r="LM55" s="129"/>
      <c r="LN55" s="129"/>
      <c r="LO55" s="129"/>
      <c r="LP55" s="129"/>
      <c r="LQ55" s="129"/>
      <c r="LR55" s="129"/>
      <c r="LS55" s="129"/>
      <c r="LT55" s="129"/>
      <c r="LU55" s="129"/>
      <c r="LV55" s="129"/>
      <c r="LW55" s="129"/>
      <c r="LX55" s="130"/>
      <c r="LY55" s="128">
        <f>データ!DK7</f>
        <v>42.7</v>
      </c>
      <c r="LZ55" s="129"/>
      <c r="MA55" s="129"/>
      <c r="MB55" s="129"/>
      <c r="MC55" s="129"/>
      <c r="MD55" s="129"/>
      <c r="ME55" s="129"/>
      <c r="MF55" s="129"/>
      <c r="MG55" s="129"/>
      <c r="MH55" s="129"/>
      <c r="MI55" s="129"/>
      <c r="MJ55" s="129"/>
      <c r="MK55" s="129"/>
      <c r="ML55" s="129"/>
      <c r="MM55" s="130"/>
      <c r="MN55" s="128">
        <f>データ!DL7</f>
        <v>43.3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6.4</v>
      </c>
      <c r="BJ79" s="129"/>
      <c r="BK79" s="129"/>
      <c r="BL79" s="129"/>
      <c r="BM79" s="129"/>
      <c r="BN79" s="129"/>
      <c r="BO79" s="129"/>
      <c r="BP79" s="129"/>
      <c r="BQ79" s="129"/>
      <c r="BR79" s="129"/>
      <c r="BS79" s="129"/>
      <c r="BT79" s="129"/>
      <c r="BU79" s="129"/>
      <c r="BV79" s="129"/>
      <c r="BW79" s="130"/>
      <c r="BX79" s="128">
        <f>データ!DW7</f>
        <v>9.6999999999999993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v>
      </c>
      <c r="DH79" s="129"/>
      <c r="DI79" s="129"/>
      <c r="DJ79" s="129"/>
      <c r="DK79" s="129"/>
      <c r="DL79" s="129"/>
      <c r="DM79" s="129"/>
      <c r="DN79" s="129"/>
      <c r="DO79" s="129"/>
      <c r="DP79" s="129"/>
      <c r="DQ79" s="129"/>
      <c r="DR79" s="129"/>
      <c r="DS79" s="129"/>
      <c r="DT79" s="129"/>
      <c r="DU79" s="130"/>
      <c r="DV79" s="128">
        <f>データ!EE7</f>
        <v>72.599999999999994</v>
      </c>
      <c r="DW79" s="129"/>
      <c r="DX79" s="129"/>
      <c r="DY79" s="129"/>
      <c r="DZ79" s="129"/>
      <c r="EA79" s="129"/>
      <c r="EB79" s="129"/>
      <c r="EC79" s="129"/>
      <c r="ED79" s="129"/>
      <c r="EE79" s="129"/>
      <c r="EF79" s="129"/>
      <c r="EG79" s="129"/>
      <c r="EH79" s="129"/>
      <c r="EI79" s="129"/>
      <c r="EJ79" s="130"/>
      <c r="EK79" s="128">
        <f>データ!EF7</f>
        <v>73.2</v>
      </c>
      <c r="EL79" s="129"/>
      <c r="EM79" s="129"/>
      <c r="EN79" s="129"/>
      <c r="EO79" s="129"/>
      <c r="EP79" s="129"/>
      <c r="EQ79" s="129"/>
      <c r="ER79" s="129"/>
      <c r="ES79" s="129"/>
      <c r="ET79" s="129"/>
      <c r="EU79" s="129"/>
      <c r="EV79" s="129"/>
      <c r="EW79" s="129"/>
      <c r="EX79" s="129"/>
      <c r="EY79" s="130"/>
      <c r="EZ79" s="128">
        <f>データ!EG7</f>
        <v>74.2</v>
      </c>
      <c r="FA79" s="129"/>
      <c r="FB79" s="129"/>
      <c r="FC79" s="129"/>
      <c r="FD79" s="129"/>
      <c r="FE79" s="129"/>
      <c r="FF79" s="129"/>
      <c r="FG79" s="129"/>
      <c r="FH79" s="129"/>
      <c r="FI79" s="129"/>
      <c r="FJ79" s="129"/>
      <c r="FK79" s="129"/>
      <c r="FL79" s="129"/>
      <c r="FM79" s="129"/>
      <c r="FN79" s="130"/>
      <c r="FO79" s="128">
        <f>データ!EH7</f>
        <v>75.5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70.3</v>
      </c>
      <c r="GU79" s="129"/>
      <c r="GV79" s="129"/>
      <c r="GW79" s="129"/>
      <c r="GX79" s="129"/>
      <c r="GY79" s="129"/>
      <c r="GZ79" s="129"/>
      <c r="HA79" s="129"/>
      <c r="HB79" s="129"/>
      <c r="HC79" s="129"/>
      <c r="HD79" s="129"/>
      <c r="HE79" s="129"/>
      <c r="HF79" s="129"/>
      <c r="HG79" s="129"/>
      <c r="HH79" s="130"/>
      <c r="HI79" s="128">
        <f>データ!EP7</f>
        <v>72.900000000000006</v>
      </c>
      <c r="HJ79" s="129"/>
      <c r="HK79" s="129"/>
      <c r="HL79" s="129"/>
      <c r="HM79" s="129"/>
      <c r="HN79" s="129"/>
      <c r="HO79" s="129"/>
      <c r="HP79" s="129"/>
      <c r="HQ79" s="129"/>
      <c r="HR79" s="129"/>
      <c r="HS79" s="129"/>
      <c r="HT79" s="129"/>
      <c r="HU79" s="129"/>
      <c r="HV79" s="129"/>
      <c r="HW79" s="130"/>
      <c r="HX79" s="128">
        <f>データ!EQ7</f>
        <v>70.7</v>
      </c>
      <c r="HY79" s="129"/>
      <c r="HZ79" s="129"/>
      <c r="IA79" s="129"/>
      <c r="IB79" s="129"/>
      <c r="IC79" s="129"/>
      <c r="ID79" s="129"/>
      <c r="IE79" s="129"/>
      <c r="IF79" s="129"/>
      <c r="IG79" s="129"/>
      <c r="IH79" s="129"/>
      <c r="II79" s="129"/>
      <c r="IJ79" s="129"/>
      <c r="IK79" s="129"/>
      <c r="IL79" s="130"/>
      <c r="IM79" s="128">
        <f>データ!ER7</f>
        <v>71</v>
      </c>
      <c r="IN79" s="129"/>
      <c r="IO79" s="129"/>
      <c r="IP79" s="129"/>
      <c r="IQ79" s="129"/>
      <c r="IR79" s="129"/>
      <c r="IS79" s="129"/>
      <c r="IT79" s="129"/>
      <c r="IU79" s="129"/>
      <c r="IV79" s="129"/>
      <c r="IW79" s="129"/>
      <c r="IX79" s="129"/>
      <c r="IY79" s="129"/>
      <c r="IZ79" s="129"/>
      <c r="JA79" s="130"/>
      <c r="JB79" s="128">
        <f>データ!ES7</f>
        <v>71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67757722</v>
      </c>
      <c r="KH79" s="144"/>
      <c r="KI79" s="144"/>
      <c r="KJ79" s="144"/>
      <c r="KK79" s="144"/>
      <c r="KL79" s="144"/>
      <c r="KM79" s="144"/>
      <c r="KN79" s="144"/>
      <c r="KO79" s="144"/>
      <c r="KP79" s="144"/>
      <c r="KQ79" s="144"/>
      <c r="KR79" s="144"/>
      <c r="KS79" s="144"/>
      <c r="KT79" s="144"/>
      <c r="KU79" s="145"/>
      <c r="KV79" s="143">
        <f>データ!FA7</f>
        <v>69206007</v>
      </c>
      <c r="KW79" s="144"/>
      <c r="KX79" s="144"/>
      <c r="KY79" s="144"/>
      <c r="KZ79" s="144"/>
      <c r="LA79" s="144"/>
      <c r="LB79" s="144"/>
      <c r="LC79" s="144"/>
      <c r="LD79" s="144"/>
      <c r="LE79" s="144"/>
      <c r="LF79" s="144"/>
      <c r="LG79" s="144"/>
      <c r="LH79" s="144"/>
      <c r="LI79" s="144"/>
      <c r="LJ79" s="145"/>
      <c r="LK79" s="143">
        <f>データ!FB7</f>
        <v>70889577</v>
      </c>
      <c r="LL79" s="144"/>
      <c r="LM79" s="144"/>
      <c r="LN79" s="144"/>
      <c r="LO79" s="144"/>
      <c r="LP79" s="144"/>
      <c r="LQ79" s="144"/>
      <c r="LR79" s="144"/>
      <c r="LS79" s="144"/>
      <c r="LT79" s="144"/>
      <c r="LU79" s="144"/>
      <c r="LV79" s="144"/>
      <c r="LW79" s="144"/>
      <c r="LX79" s="144"/>
      <c r="LY79" s="145"/>
      <c r="LZ79" s="143">
        <f>データ!FC7</f>
        <v>72706136</v>
      </c>
      <c r="MA79" s="144"/>
      <c r="MB79" s="144"/>
      <c r="MC79" s="144"/>
      <c r="MD79" s="144"/>
      <c r="ME79" s="144"/>
      <c r="MF79" s="144"/>
      <c r="MG79" s="144"/>
      <c r="MH79" s="144"/>
      <c r="MI79" s="144"/>
      <c r="MJ79" s="144"/>
      <c r="MK79" s="144"/>
      <c r="ML79" s="144"/>
      <c r="MM79" s="144"/>
      <c r="MN79" s="145"/>
      <c r="MO79" s="143">
        <f>データ!FD7</f>
        <v>87369182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GIREeBrBuGC8C1UNqN7IjNW1nVM4wnaDB3C0tIJFR+2GKKEs324WJXwSRfA8+3a6jHeD2tZIZ1HfQkNW5Syxg==" saltValue="5RW5XNbyvWplo+giHFUdN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147</v>
      </c>
      <c r="BF5" s="49" t="s">
        <v>160</v>
      </c>
      <c r="BG5" s="49" t="s">
        <v>149</v>
      </c>
      <c r="BH5" s="49" t="s">
        <v>161</v>
      </c>
      <c r="BI5" s="49" t="s">
        <v>151</v>
      </c>
      <c r="BJ5" s="49" t="s">
        <v>152</v>
      </c>
      <c r="BK5" s="49" t="s">
        <v>153</v>
      </c>
      <c r="BL5" s="49" t="s">
        <v>154</v>
      </c>
      <c r="BM5" s="49" t="s">
        <v>155</v>
      </c>
      <c r="BN5" s="49" t="s">
        <v>156</v>
      </c>
      <c r="BO5" s="49" t="s">
        <v>157</v>
      </c>
      <c r="BP5" s="49" t="s">
        <v>162</v>
      </c>
      <c r="BQ5" s="49" t="s">
        <v>163</v>
      </c>
      <c r="BR5" s="49" t="s">
        <v>149</v>
      </c>
      <c r="BS5" s="49" t="s">
        <v>164</v>
      </c>
      <c r="BT5" s="49" t="s">
        <v>165</v>
      </c>
      <c r="BU5" s="49" t="s">
        <v>152</v>
      </c>
      <c r="BV5" s="49" t="s">
        <v>153</v>
      </c>
      <c r="BW5" s="49" t="s">
        <v>154</v>
      </c>
      <c r="BX5" s="49" t="s">
        <v>155</v>
      </c>
      <c r="BY5" s="49" t="s">
        <v>156</v>
      </c>
      <c r="BZ5" s="49" t="s">
        <v>157</v>
      </c>
      <c r="CA5" s="49" t="s">
        <v>147</v>
      </c>
      <c r="CB5" s="49" t="s">
        <v>159</v>
      </c>
      <c r="CC5" s="49" t="s">
        <v>166</v>
      </c>
      <c r="CD5" s="49" t="s">
        <v>150</v>
      </c>
      <c r="CE5" s="49" t="s">
        <v>151</v>
      </c>
      <c r="CF5" s="49" t="s">
        <v>152</v>
      </c>
      <c r="CG5" s="49" t="s">
        <v>153</v>
      </c>
      <c r="CH5" s="49" t="s">
        <v>154</v>
      </c>
      <c r="CI5" s="49" t="s">
        <v>155</v>
      </c>
      <c r="CJ5" s="49" t="s">
        <v>156</v>
      </c>
      <c r="CK5" s="49" t="s">
        <v>157</v>
      </c>
      <c r="CL5" s="49" t="s">
        <v>147</v>
      </c>
      <c r="CM5" s="49" t="s">
        <v>163</v>
      </c>
      <c r="CN5" s="49" t="s">
        <v>149</v>
      </c>
      <c r="CO5" s="49" t="s">
        <v>164</v>
      </c>
      <c r="CP5" s="49" t="s">
        <v>167</v>
      </c>
      <c r="CQ5" s="49" t="s">
        <v>152</v>
      </c>
      <c r="CR5" s="49" t="s">
        <v>153</v>
      </c>
      <c r="CS5" s="49" t="s">
        <v>154</v>
      </c>
      <c r="CT5" s="49" t="s">
        <v>155</v>
      </c>
      <c r="CU5" s="49" t="s">
        <v>156</v>
      </c>
      <c r="CV5" s="49" t="s">
        <v>157</v>
      </c>
      <c r="CW5" s="49" t="s">
        <v>168</v>
      </c>
      <c r="CX5" s="49" t="s">
        <v>163</v>
      </c>
      <c r="CY5" s="49" t="s">
        <v>169</v>
      </c>
      <c r="CZ5" s="49" t="s">
        <v>150</v>
      </c>
      <c r="DA5" s="49" t="s">
        <v>151</v>
      </c>
      <c r="DB5" s="49" t="s">
        <v>152</v>
      </c>
      <c r="DC5" s="49" t="s">
        <v>153</v>
      </c>
      <c r="DD5" s="49" t="s">
        <v>154</v>
      </c>
      <c r="DE5" s="49" t="s">
        <v>155</v>
      </c>
      <c r="DF5" s="49" t="s">
        <v>156</v>
      </c>
      <c r="DG5" s="49" t="s">
        <v>157</v>
      </c>
      <c r="DH5" s="49" t="s">
        <v>158</v>
      </c>
      <c r="DI5" s="49" t="s">
        <v>163</v>
      </c>
      <c r="DJ5" s="49" t="s">
        <v>149</v>
      </c>
      <c r="DK5" s="49" t="s">
        <v>164</v>
      </c>
      <c r="DL5" s="49" t="s">
        <v>165</v>
      </c>
      <c r="DM5" s="49" t="s">
        <v>152</v>
      </c>
      <c r="DN5" s="49" t="s">
        <v>153</v>
      </c>
      <c r="DO5" s="49" t="s">
        <v>154</v>
      </c>
      <c r="DP5" s="49" t="s">
        <v>155</v>
      </c>
      <c r="DQ5" s="49" t="s">
        <v>156</v>
      </c>
      <c r="DR5" s="49" t="s">
        <v>157</v>
      </c>
      <c r="DS5" s="49" t="s">
        <v>147</v>
      </c>
      <c r="DT5" s="49" t="s">
        <v>163</v>
      </c>
      <c r="DU5" s="49" t="s">
        <v>149</v>
      </c>
      <c r="DV5" s="49" t="s">
        <v>164</v>
      </c>
      <c r="DW5" s="49" t="s">
        <v>170</v>
      </c>
      <c r="DX5" s="49" t="s">
        <v>152</v>
      </c>
      <c r="DY5" s="49" t="s">
        <v>153</v>
      </c>
      <c r="DZ5" s="49" t="s">
        <v>154</v>
      </c>
      <c r="EA5" s="49" t="s">
        <v>155</v>
      </c>
      <c r="EB5" s="49" t="s">
        <v>156</v>
      </c>
      <c r="EC5" s="49" t="s">
        <v>157</v>
      </c>
      <c r="ED5" s="49" t="s">
        <v>158</v>
      </c>
      <c r="EE5" s="49" t="s">
        <v>148</v>
      </c>
      <c r="EF5" s="49" t="s">
        <v>166</v>
      </c>
      <c r="EG5" s="49" t="s">
        <v>164</v>
      </c>
      <c r="EH5" s="49" t="s">
        <v>151</v>
      </c>
      <c r="EI5" s="49" t="s">
        <v>152</v>
      </c>
      <c r="EJ5" s="49" t="s">
        <v>153</v>
      </c>
      <c r="EK5" s="49" t="s">
        <v>154</v>
      </c>
      <c r="EL5" s="49" t="s">
        <v>155</v>
      </c>
      <c r="EM5" s="49" t="s">
        <v>156</v>
      </c>
      <c r="EN5" s="49" t="s">
        <v>157</v>
      </c>
      <c r="EO5" s="49" t="s">
        <v>147</v>
      </c>
      <c r="EP5" s="49" t="s">
        <v>159</v>
      </c>
      <c r="EQ5" s="49" t="s">
        <v>169</v>
      </c>
      <c r="ER5" s="49" t="s">
        <v>161</v>
      </c>
      <c r="ES5" s="49" t="s">
        <v>151</v>
      </c>
      <c r="ET5" s="49" t="s">
        <v>152</v>
      </c>
      <c r="EU5" s="49" t="s">
        <v>153</v>
      </c>
      <c r="EV5" s="49" t="s">
        <v>154</v>
      </c>
      <c r="EW5" s="49" t="s">
        <v>155</v>
      </c>
      <c r="EX5" s="49" t="s">
        <v>156</v>
      </c>
      <c r="EY5" s="49" t="s">
        <v>171</v>
      </c>
      <c r="EZ5" s="49" t="s">
        <v>158</v>
      </c>
      <c r="FA5" s="49" t="s">
        <v>163</v>
      </c>
      <c r="FB5" s="49" t="s">
        <v>149</v>
      </c>
      <c r="FC5" s="49" t="s">
        <v>164</v>
      </c>
      <c r="FD5" s="49" t="s">
        <v>167</v>
      </c>
      <c r="FE5" s="49" t="s">
        <v>152</v>
      </c>
      <c r="FF5" s="49" t="s">
        <v>153</v>
      </c>
      <c r="FG5" s="49" t="s">
        <v>154</v>
      </c>
      <c r="FH5" s="49" t="s">
        <v>155</v>
      </c>
      <c r="FI5" s="49" t="s">
        <v>156</v>
      </c>
      <c r="FJ5" s="49" t="s">
        <v>157</v>
      </c>
    </row>
    <row r="6" spans="1:166" s="54" customFormat="1" x14ac:dyDescent="0.2">
      <c r="A6" s="35" t="s">
        <v>172</v>
      </c>
      <c r="B6" s="50">
        <f>B8</f>
        <v>2024</v>
      </c>
      <c r="C6" s="50">
        <f t="shared" ref="C6:M6" si="2">C8</f>
        <v>20001</v>
      </c>
      <c r="D6" s="50">
        <f t="shared" si="2"/>
        <v>46</v>
      </c>
      <c r="E6" s="50">
        <f t="shared" si="2"/>
        <v>6</v>
      </c>
      <c r="F6" s="50">
        <f t="shared" si="2"/>
        <v>0</v>
      </c>
      <c r="G6" s="50">
        <f t="shared" si="2"/>
        <v>1</v>
      </c>
      <c r="H6" s="158" t="str">
        <f>IF(H8&lt;&gt;I8,H8,"")&amp;IF(I8&lt;&gt;J8,I8,"")&amp;"　"&amp;J8</f>
        <v>青森県　中央病院</v>
      </c>
      <c r="I6" s="159"/>
      <c r="J6" s="160"/>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31</v>
      </c>
      <c r="R6" s="50" t="str">
        <f t="shared" si="3"/>
        <v>対象</v>
      </c>
      <c r="S6" s="50" t="str">
        <f t="shared" si="3"/>
        <v>透 I 未 訓 ガ</v>
      </c>
      <c r="T6" s="50" t="str">
        <f t="shared" si="3"/>
        <v>救 臨 が 感 へ 災 地 輪</v>
      </c>
      <c r="U6" s="51">
        <f>U8</f>
        <v>1185767</v>
      </c>
      <c r="V6" s="51">
        <f>V8</f>
        <v>59131</v>
      </c>
      <c r="W6" s="50" t="str">
        <f>W8</f>
        <v>非該当</v>
      </c>
      <c r="X6" s="50" t="str">
        <f t="shared" ref="X6" si="4">X8</f>
        <v>非該当</v>
      </c>
      <c r="Y6" s="50" t="str">
        <f t="shared" si="3"/>
        <v>７：１</v>
      </c>
      <c r="Z6" s="51">
        <f t="shared" si="3"/>
        <v>579</v>
      </c>
      <c r="AA6" s="51" t="str">
        <f t="shared" si="3"/>
        <v>-</v>
      </c>
      <c r="AB6" s="51" t="str">
        <f t="shared" si="3"/>
        <v>-</v>
      </c>
      <c r="AC6" s="51" t="str">
        <f t="shared" si="3"/>
        <v>-</v>
      </c>
      <c r="AD6" s="51">
        <f t="shared" si="3"/>
        <v>5</v>
      </c>
      <c r="AE6" s="51">
        <f t="shared" si="3"/>
        <v>584</v>
      </c>
      <c r="AF6" s="51">
        <f t="shared" si="3"/>
        <v>579</v>
      </c>
      <c r="AG6" s="51" t="str">
        <f t="shared" si="3"/>
        <v>-</v>
      </c>
      <c r="AH6" s="51">
        <f t="shared" si="3"/>
        <v>579</v>
      </c>
      <c r="AI6" s="52">
        <f>IF(AI8="-",NA(),AI8)</f>
        <v>103.8</v>
      </c>
      <c r="AJ6" s="52">
        <f t="shared" ref="AJ6:AR6" si="5">IF(AJ8="-",NA(),AJ8)</f>
        <v>103.3</v>
      </c>
      <c r="AK6" s="52">
        <f t="shared" si="5"/>
        <v>101.4</v>
      </c>
      <c r="AL6" s="52">
        <f t="shared" si="5"/>
        <v>94.5</v>
      </c>
      <c r="AM6" s="52">
        <f t="shared" si="5"/>
        <v>92</v>
      </c>
      <c r="AN6" s="52">
        <f t="shared" si="5"/>
        <v>102.9</v>
      </c>
      <c r="AO6" s="52">
        <f t="shared" si="5"/>
        <v>106.1</v>
      </c>
      <c r="AP6" s="52">
        <f t="shared" si="5"/>
        <v>102.9</v>
      </c>
      <c r="AQ6" s="52">
        <f t="shared" si="5"/>
        <v>97.4</v>
      </c>
      <c r="AR6" s="52">
        <f t="shared" si="5"/>
        <v>95</v>
      </c>
      <c r="AS6" s="52" t="str">
        <f>IF(AS8="-","【-】","【"&amp;SUBSTITUTE(TEXT(AS8,"#,##0.0"),"-","△")&amp;"】")</f>
        <v>【93.7】</v>
      </c>
      <c r="AT6" s="52">
        <f>IF(AT8="-",NA(),AT8)</f>
        <v>92.7</v>
      </c>
      <c r="AU6" s="52">
        <f t="shared" ref="AU6:BC6" si="6">IF(AU8="-",NA(),AU8)</f>
        <v>92.7</v>
      </c>
      <c r="AV6" s="52">
        <f t="shared" si="6"/>
        <v>92</v>
      </c>
      <c r="AW6" s="52">
        <f t="shared" si="6"/>
        <v>91.3</v>
      </c>
      <c r="AX6" s="52">
        <f t="shared" si="6"/>
        <v>87.4</v>
      </c>
      <c r="AY6" s="52">
        <f t="shared" si="6"/>
        <v>88.7</v>
      </c>
      <c r="AZ6" s="52">
        <f t="shared" si="6"/>
        <v>90.6</v>
      </c>
      <c r="BA6" s="52">
        <f t="shared" si="6"/>
        <v>90.6</v>
      </c>
      <c r="BB6" s="52">
        <f t="shared" si="6"/>
        <v>91.5</v>
      </c>
      <c r="BC6" s="52">
        <f t="shared" si="6"/>
        <v>90.4</v>
      </c>
      <c r="BD6" s="52" t="str">
        <f>IF(BD8="-","【-】","【"&amp;SUBSTITUTE(TEXT(BD8,"#,##0.0"),"-","△")&amp;"】")</f>
        <v>【85.2】</v>
      </c>
      <c r="BE6" s="52">
        <f>IF(BE8="-",NA(),BE8)</f>
        <v>91.5</v>
      </c>
      <c r="BF6" s="52">
        <f t="shared" ref="BF6:BN6" si="7">IF(BF8="-",NA(),BF8)</f>
        <v>91.6</v>
      </c>
      <c r="BG6" s="52">
        <f t="shared" si="7"/>
        <v>90.9</v>
      </c>
      <c r="BH6" s="52">
        <f t="shared" si="7"/>
        <v>89.7</v>
      </c>
      <c r="BI6" s="52">
        <f t="shared" si="7"/>
        <v>85.7</v>
      </c>
      <c r="BJ6" s="52">
        <f t="shared" si="7"/>
        <v>86.5</v>
      </c>
      <c r="BK6" s="52">
        <f t="shared" si="7"/>
        <v>88.6</v>
      </c>
      <c r="BL6" s="52">
        <f t="shared" si="7"/>
        <v>88.6</v>
      </c>
      <c r="BM6" s="52">
        <f t="shared" si="7"/>
        <v>89.5</v>
      </c>
      <c r="BN6" s="52">
        <f t="shared" si="7"/>
        <v>88.3</v>
      </c>
      <c r="BO6" s="52" t="str">
        <f>IF(BO8="-","【-】","【"&amp;SUBSTITUTE(TEXT(BO8,"#,##0.0"),"-","△")&amp;"】")</f>
        <v>【82.6】</v>
      </c>
      <c r="BP6" s="52">
        <f>IF(BP8="-",NA(),BP8)</f>
        <v>73.5</v>
      </c>
      <c r="BQ6" s="52">
        <f t="shared" ref="BQ6:BY6" si="8">IF(BQ8="-",NA(),BQ8)</f>
        <v>71.8</v>
      </c>
      <c r="BR6" s="52">
        <f t="shared" si="8"/>
        <v>71.7</v>
      </c>
      <c r="BS6" s="52">
        <f t="shared" si="8"/>
        <v>70.400000000000006</v>
      </c>
      <c r="BT6" s="52">
        <f t="shared" si="8"/>
        <v>77.099999999999994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80901</v>
      </c>
      <c r="CB6" s="53">
        <f t="shared" ref="CB6:CJ6" si="9">IF(CB8="-",NA(),CB8)</f>
        <v>83126</v>
      </c>
      <c r="CC6" s="53">
        <f t="shared" si="9"/>
        <v>85494</v>
      </c>
      <c r="CD6" s="53">
        <f t="shared" si="9"/>
        <v>90225</v>
      </c>
      <c r="CE6" s="53">
        <f t="shared" si="9"/>
        <v>93042</v>
      </c>
      <c r="CF6" s="53">
        <f t="shared" si="9"/>
        <v>75766</v>
      </c>
      <c r="CG6" s="53">
        <f t="shared" si="9"/>
        <v>79610</v>
      </c>
      <c r="CH6" s="53">
        <f t="shared" si="9"/>
        <v>82275</v>
      </c>
      <c r="CI6" s="53">
        <f t="shared" si="9"/>
        <v>83606</v>
      </c>
      <c r="CJ6" s="53">
        <f t="shared" si="9"/>
        <v>85381</v>
      </c>
      <c r="CK6" s="52" t="str">
        <f>IF(CK8="-","【-】","【"&amp;SUBSTITUTE(TEXT(CK8,"#,##0"),"-","△")&amp;"】")</f>
        <v>【63,608】</v>
      </c>
      <c r="CL6" s="53">
        <f>IF(CL8="-",NA(),CL8)</f>
        <v>28790</v>
      </c>
      <c r="CM6" s="53">
        <f t="shared" ref="CM6:CU6" si="10">IF(CM8="-",NA(),CM8)</f>
        <v>30103</v>
      </c>
      <c r="CN6" s="53">
        <f t="shared" si="10"/>
        <v>31560</v>
      </c>
      <c r="CO6" s="53">
        <f t="shared" si="10"/>
        <v>33630</v>
      </c>
      <c r="CP6" s="53">
        <f t="shared" si="10"/>
        <v>33367</v>
      </c>
      <c r="CQ6" s="53">
        <f t="shared" si="10"/>
        <v>22637</v>
      </c>
      <c r="CR6" s="53">
        <f t="shared" si="10"/>
        <v>23244</v>
      </c>
      <c r="CS6" s="53">
        <f t="shared" si="10"/>
        <v>23704</v>
      </c>
      <c r="CT6" s="53">
        <f t="shared" si="10"/>
        <v>25007</v>
      </c>
      <c r="CU6" s="53">
        <f t="shared" si="10"/>
        <v>25545</v>
      </c>
      <c r="CV6" s="52" t="str">
        <f>IF(CV8="-","【-】","【"&amp;SUBSTITUTE(TEXT(CV8,"#,##0"),"-","△")&amp;"】")</f>
        <v>【18,510】</v>
      </c>
      <c r="CW6" s="52">
        <f>IF(CW8="-",NA(),CW8)</f>
        <v>46.1</v>
      </c>
      <c r="CX6" s="52">
        <f t="shared" ref="CX6:DF6" si="11">IF(CX8="-",NA(),CX8)</f>
        <v>45.9</v>
      </c>
      <c r="CY6" s="52">
        <f t="shared" si="11"/>
        <v>45.2</v>
      </c>
      <c r="CZ6" s="52">
        <f t="shared" si="11"/>
        <v>44.3</v>
      </c>
      <c r="DA6" s="52">
        <f t="shared" si="11"/>
        <v>47.3</v>
      </c>
      <c r="DB6" s="52">
        <f t="shared" si="11"/>
        <v>51.8</v>
      </c>
      <c r="DC6" s="52">
        <f t="shared" si="11"/>
        <v>49.6</v>
      </c>
      <c r="DD6" s="52">
        <f t="shared" si="11"/>
        <v>48.8</v>
      </c>
      <c r="DE6" s="52">
        <f t="shared" si="11"/>
        <v>48.6</v>
      </c>
      <c r="DF6" s="52">
        <f t="shared" si="11"/>
        <v>49.8</v>
      </c>
      <c r="DG6" s="52" t="str">
        <f>IF(DG8="-","【-】","【"&amp;SUBSTITUTE(TEXT(DG8,"#,##0.0"),"-","△")&amp;"】")</f>
        <v>【57.7】</v>
      </c>
      <c r="DH6" s="52">
        <f>IF(DH8="-",NA(),DH8)</f>
        <v>39</v>
      </c>
      <c r="DI6" s="52">
        <f t="shared" ref="DI6:DQ6" si="12">IF(DI8="-",NA(),DI8)</f>
        <v>40.1</v>
      </c>
      <c r="DJ6" s="52">
        <f t="shared" si="12"/>
        <v>41.2</v>
      </c>
      <c r="DK6" s="52">
        <f t="shared" si="12"/>
        <v>42.7</v>
      </c>
      <c r="DL6" s="52">
        <f t="shared" si="12"/>
        <v>43.3</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6.4</v>
      </c>
      <c r="DW6" s="52">
        <f t="shared" si="13"/>
        <v>9.6999999999999993</v>
      </c>
      <c r="DX6" s="52">
        <f t="shared" si="13"/>
        <v>34.200000000000003</v>
      </c>
      <c r="DY6" s="52">
        <f t="shared" si="13"/>
        <v>29.2</v>
      </c>
      <c r="DZ6" s="52">
        <f t="shared" si="13"/>
        <v>25.3</v>
      </c>
      <c r="EA6" s="52">
        <f t="shared" si="13"/>
        <v>21</v>
      </c>
      <c r="EB6" s="52">
        <f t="shared" si="13"/>
        <v>24.3</v>
      </c>
      <c r="EC6" s="52" t="str">
        <f>IF(EC8="-","【-】","【"&amp;SUBSTITUTE(TEXT(EC8,"#,##0.0"),"-","△")&amp;"】")</f>
        <v>【54.3】</v>
      </c>
      <c r="ED6" s="52">
        <f>IF(ED8="-",NA(),ED8)</f>
        <v>72</v>
      </c>
      <c r="EE6" s="52">
        <f t="shared" ref="EE6:EM6" si="14">IF(EE8="-",NA(),EE8)</f>
        <v>72.599999999999994</v>
      </c>
      <c r="EF6" s="52">
        <f t="shared" si="14"/>
        <v>73.2</v>
      </c>
      <c r="EG6" s="52">
        <f t="shared" si="14"/>
        <v>74.2</v>
      </c>
      <c r="EH6" s="52">
        <f t="shared" si="14"/>
        <v>75.5</v>
      </c>
      <c r="EI6" s="52">
        <f t="shared" si="14"/>
        <v>54</v>
      </c>
      <c r="EJ6" s="52">
        <f t="shared" si="14"/>
        <v>55.4</v>
      </c>
      <c r="EK6" s="52">
        <f t="shared" si="14"/>
        <v>55.5</v>
      </c>
      <c r="EL6" s="52">
        <f t="shared" si="14"/>
        <v>56</v>
      </c>
      <c r="EM6" s="52">
        <f t="shared" si="14"/>
        <v>57.4</v>
      </c>
      <c r="EN6" s="52" t="str">
        <f>IF(EN8="-","【-】","【"&amp;SUBSTITUTE(TEXT(EN8,"#,##0.0"),"-","△")&amp;"】")</f>
        <v>【58.0】</v>
      </c>
      <c r="EO6" s="52">
        <f>IF(EO8="-",NA(),EO8)</f>
        <v>70.3</v>
      </c>
      <c r="EP6" s="52">
        <f t="shared" ref="EP6:EX6" si="15">IF(EP8="-",NA(),EP8)</f>
        <v>72.900000000000006</v>
      </c>
      <c r="EQ6" s="52">
        <f t="shared" si="15"/>
        <v>70.7</v>
      </c>
      <c r="ER6" s="52">
        <f t="shared" si="15"/>
        <v>71</v>
      </c>
      <c r="ES6" s="52">
        <f t="shared" si="15"/>
        <v>71</v>
      </c>
      <c r="ET6" s="52">
        <f t="shared" si="15"/>
        <v>69.2</v>
      </c>
      <c r="EU6" s="52">
        <f t="shared" si="15"/>
        <v>70.8</v>
      </c>
      <c r="EV6" s="52">
        <f t="shared" si="15"/>
        <v>70.7</v>
      </c>
      <c r="EW6" s="52">
        <f t="shared" si="15"/>
        <v>70.3</v>
      </c>
      <c r="EX6" s="52">
        <f t="shared" si="15"/>
        <v>69.900000000000006</v>
      </c>
      <c r="EY6" s="52" t="str">
        <f>IF(EY8="-","【-】","【"&amp;SUBSTITUTE(TEXT(EY8,"#,##0.0"),"-","△")&amp;"】")</f>
        <v>【70.8】</v>
      </c>
      <c r="EZ6" s="53">
        <f>IF(EZ8="-",NA(),EZ8)</f>
        <v>67757722</v>
      </c>
      <c r="FA6" s="53">
        <f t="shared" ref="FA6:FI6" si="16">IF(FA8="-",NA(),FA8)</f>
        <v>69206007</v>
      </c>
      <c r="FB6" s="53">
        <f t="shared" si="16"/>
        <v>70889577</v>
      </c>
      <c r="FC6" s="53">
        <f t="shared" si="16"/>
        <v>72706136</v>
      </c>
      <c r="FD6" s="53">
        <f t="shared" si="16"/>
        <v>87369182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173</v>
      </c>
      <c r="B7" s="50">
        <f t="shared" ref="B7:AH7" si="17">B8</f>
        <v>2024</v>
      </c>
      <c r="C7" s="50">
        <f t="shared" si="17"/>
        <v>20001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31</v>
      </c>
      <c r="R7" s="50" t="str">
        <f t="shared" si="17"/>
        <v>対象</v>
      </c>
      <c r="S7" s="50" t="str">
        <f t="shared" si="17"/>
        <v>透 I 未 訓 ガ</v>
      </c>
      <c r="T7" s="50" t="str">
        <f t="shared" si="17"/>
        <v>救 臨 が 感 へ 災 地 輪</v>
      </c>
      <c r="U7" s="51">
        <f>U8</f>
        <v>1185767</v>
      </c>
      <c r="V7" s="51">
        <f>V8</f>
        <v>59131</v>
      </c>
      <c r="W7" s="50" t="str">
        <f>W8</f>
        <v>非該当</v>
      </c>
      <c r="X7" s="50" t="str">
        <f t="shared" si="17"/>
        <v>非該当</v>
      </c>
      <c r="Y7" s="50" t="str">
        <f t="shared" si="17"/>
        <v>７：１</v>
      </c>
      <c r="Z7" s="51">
        <f t="shared" si="17"/>
        <v>579</v>
      </c>
      <c r="AA7" s="51" t="str">
        <f t="shared" si="17"/>
        <v>-</v>
      </c>
      <c r="AB7" s="51" t="str">
        <f t="shared" si="17"/>
        <v>-</v>
      </c>
      <c r="AC7" s="51" t="str">
        <f t="shared" si="17"/>
        <v>-</v>
      </c>
      <c r="AD7" s="51">
        <f t="shared" si="17"/>
        <v>5</v>
      </c>
      <c r="AE7" s="51">
        <f t="shared" si="17"/>
        <v>584</v>
      </c>
      <c r="AF7" s="51">
        <f t="shared" si="17"/>
        <v>579</v>
      </c>
      <c r="AG7" s="51" t="str">
        <f t="shared" si="17"/>
        <v>-</v>
      </c>
      <c r="AH7" s="51">
        <f t="shared" si="17"/>
        <v>579</v>
      </c>
      <c r="AI7" s="52">
        <f>AI8</f>
        <v>103.8</v>
      </c>
      <c r="AJ7" s="52">
        <f t="shared" ref="AJ7:AR7" si="18">AJ8</f>
        <v>103.3</v>
      </c>
      <c r="AK7" s="52">
        <f t="shared" si="18"/>
        <v>101.4</v>
      </c>
      <c r="AL7" s="52">
        <f t="shared" si="18"/>
        <v>94.5</v>
      </c>
      <c r="AM7" s="52">
        <f t="shared" si="18"/>
        <v>92</v>
      </c>
      <c r="AN7" s="52">
        <f t="shared" si="18"/>
        <v>102.9</v>
      </c>
      <c r="AO7" s="52">
        <f t="shared" si="18"/>
        <v>106.1</v>
      </c>
      <c r="AP7" s="52">
        <f t="shared" si="18"/>
        <v>102.9</v>
      </c>
      <c r="AQ7" s="52">
        <f t="shared" si="18"/>
        <v>97.4</v>
      </c>
      <c r="AR7" s="52">
        <f t="shared" si="18"/>
        <v>95</v>
      </c>
      <c r="AS7" s="52"/>
      <c r="AT7" s="52">
        <f>AT8</f>
        <v>92.7</v>
      </c>
      <c r="AU7" s="52">
        <f t="shared" ref="AU7:BC7" si="19">AU8</f>
        <v>92.7</v>
      </c>
      <c r="AV7" s="52">
        <f t="shared" si="19"/>
        <v>92</v>
      </c>
      <c r="AW7" s="52">
        <f t="shared" si="19"/>
        <v>91.3</v>
      </c>
      <c r="AX7" s="52">
        <f t="shared" si="19"/>
        <v>87.4</v>
      </c>
      <c r="AY7" s="52">
        <f t="shared" si="19"/>
        <v>88.7</v>
      </c>
      <c r="AZ7" s="52">
        <f t="shared" si="19"/>
        <v>90.6</v>
      </c>
      <c r="BA7" s="52">
        <f t="shared" si="19"/>
        <v>90.6</v>
      </c>
      <c r="BB7" s="52">
        <f t="shared" si="19"/>
        <v>91.5</v>
      </c>
      <c r="BC7" s="52">
        <f t="shared" si="19"/>
        <v>90.4</v>
      </c>
      <c r="BD7" s="52"/>
      <c r="BE7" s="52">
        <f>BE8</f>
        <v>91.5</v>
      </c>
      <c r="BF7" s="52">
        <f t="shared" ref="BF7:BN7" si="20">BF8</f>
        <v>91.6</v>
      </c>
      <c r="BG7" s="52">
        <f t="shared" si="20"/>
        <v>90.9</v>
      </c>
      <c r="BH7" s="52">
        <f t="shared" si="20"/>
        <v>89.7</v>
      </c>
      <c r="BI7" s="52">
        <f t="shared" si="20"/>
        <v>85.7</v>
      </c>
      <c r="BJ7" s="52">
        <f t="shared" si="20"/>
        <v>86.5</v>
      </c>
      <c r="BK7" s="52">
        <f t="shared" si="20"/>
        <v>88.6</v>
      </c>
      <c r="BL7" s="52">
        <f t="shared" si="20"/>
        <v>88.6</v>
      </c>
      <c r="BM7" s="52">
        <f t="shared" si="20"/>
        <v>89.5</v>
      </c>
      <c r="BN7" s="52">
        <f t="shared" si="20"/>
        <v>88.3</v>
      </c>
      <c r="BO7" s="52"/>
      <c r="BP7" s="52">
        <f>BP8</f>
        <v>73.5</v>
      </c>
      <c r="BQ7" s="52">
        <f t="shared" ref="BQ7:BY7" si="21">BQ8</f>
        <v>71.8</v>
      </c>
      <c r="BR7" s="52">
        <f t="shared" si="21"/>
        <v>71.7</v>
      </c>
      <c r="BS7" s="52">
        <f t="shared" si="21"/>
        <v>70.400000000000006</v>
      </c>
      <c r="BT7" s="52">
        <f t="shared" si="21"/>
        <v>77.099999999999994</v>
      </c>
      <c r="BU7" s="52">
        <f t="shared" si="21"/>
        <v>70.599999999999994</v>
      </c>
      <c r="BV7" s="52">
        <f t="shared" si="21"/>
        <v>71.400000000000006</v>
      </c>
      <c r="BW7" s="52">
        <f t="shared" si="21"/>
        <v>72.2</v>
      </c>
      <c r="BX7" s="52">
        <f t="shared" si="21"/>
        <v>74.400000000000006</v>
      </c>
      <c r="BY7" s="52">
        <f t="shared" si="21"/>
        <v>76.3</v>
      </c>
      <c r="BZ7" s="52"/>
      <c r="CA7" s="53">
        <f>CA8</f>
        <v>80901</v>
      </c>
      <c r="CB7" s="53">
        <f t="shared" ref="CB7:CJ7" si="22">CB8</f>
        <v>83126</v>
      </c>
      <c r="CC7" s="53">
        <f t="shared" si="22"/>
        <v>85494</v>
      </c>
      <c r="CD7" s="53">
        <f t="shared" si="22"/>
        <v>90225</v>
      </c>
      <c r="CE7" s="53">
        <f t="shared" si="22"/>
        <v>93042</v>
      </c>
      <c r="CF7" s="53">
        <f t="shared" si="22"/>
        <v>75766</v>
      </c>
      <c r="CG7" s="53">
        <f t="shared" si="22"/>
        <v>79610</v>
      </c>
      <c r="CH7" s="53">
        <f t="shared" si="22"/>
        <v>82275</v>
      </c>
      <c r="CI7" s="53">
        <f t="shared" si="22"/>
        <v>83606</v>
      </c>
      <c r="CJ7" s="53">
        <f t="shared" si="22"/>
        <v>85381</v>
      </c>
      <c r="CK7" s="52"/>
      <c r="CL7" s="53">
        <f>CL8</f>
        <v>28790</v>
      </c>
      <c r="CM7" s="53">
        <f t="shared" ref="CM7:CU7" si="23">CM8</f>
        <v>30103</v>
      </c>
      <c r="CN7" s="53">
        <f t="shared" si="23"/>
        <v>31560</v>
      </c>
      <c r="CO7" s="53">
        <f t="shared" si="23"/>
        <v>33630</v>
      </c>
      <c r="CP7" s="53">
        <f t="shared" si="23"/>
        <v>33367</v>
      </c>
      <c r="CQ7" s="53">
        <f t="shared" si="23"/>
        <v>22637</v>
      </c>
      <c r="CR7" s="53">
        <f t="shared" si="23"/>
        <v>23244</v>
      </c>
      <c r="CS7" s="53">
        <f t="shared" si="23"/>
        <v>23704</v>
      </c>
      <c r="CT7" s="53">
        <f t="shared" si="23"/>
        <v>25007</v>
      </c>
      <c r="CU7" s="53">
        <f t="shared" si="23"/>
        <v>25545</v>
      </c>
      <c r="CV7" s="52"/>
      <c r="CW7" s="52">
        <f>CW8</f>
        <v>46.1</v>
      </c>
      <c r="CX7" s="52">
        <f t="shared" ref="CX7:DF7" si="24">CX8</f>
        <v>45.9</v>
      </c>
      <c r="CY7" s="52">
        <f t="shared" si="24"/>
        <v>45.2</v>
      </c>
      <c r="CZ7" s="52">
        <f t="shared" si="24"/>
        <v>44.3</v>
      </c>
      <c r="DA7" s="52">
        <f t="shared" si="24"/>
        <v>47.3</v>
      </c>
      <c r="DB7" s="52">
        <f t="shared" si="24"/>
        <v>51.8</v>
      </c>
      <c r="DC7" s="52">
        <f t="shared" si="24"/>
        <v>49.6</v>
      </c>
      <c r="DD7" s="52">
        <f t="shared" si="24"/>
        <v>48.8</v>
      </c>
      <c r="DE7" s="52">
        <f t="shared" si="24"/>
        <v>48.6</v>
      </c>
      <c r="DF7" s="52">
        <f t="shared" si="24"/>
        <v>49.8</v>
      </c>
      <c r="DG7" s="52"/>
      <c r="DH7" s="52">
        <f>DH8</f>
        <v>39</v>
      </c>
      <c r="DI7" s="52">
        <f t="shared" ref="DI7:DQ7" si="25">DI8</f>
        <v>40.1</v>
      </c>
      <c r="DJ7" s="52">
        <f t="shared" si="25"/>
        <v>41.2</v>
      </c>
      <c r="DK7" s="52">
        <f t="shared" si="25"/>
        <v>42.7</v>
      </c>
      <c r="DL7" s="52">
        <f t="shared" si="25"/>
        <v>43.3</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6.4</v>
      </c>
      <c r="DW7" s="52">
        <f t="shared" si="26"/>
        <v>9.6999999999999993</v>
      </c>
      <c r="DX7" s="52">
        <f t="shared" si="26"/>
        <v>34.200000000000003</v>
      </c>
      <c r="DY7" s="52">
        <f t="shared" si="26"/>
        <v>29.2</v>
      </c>
      <c r="DZ7" s="52">
        <f t="shared" si="26"/>
        <v>25.3</v>
      </c>
      <c r="EA7" s="52">
        <f t="shared" si="26"/>
        <v>21</v>
      </c>
      <c r="EB7" s="52">
        <f t="shared" si="26"/>
        <v>24.3</v>
      </c>
      <c r="EC7" s="52"/>
      <c r="ED7" s="52">
        <f>ED8</f>
        <v>72</v>
      </c>
      <c r="EE7" s="52">
        <f t="shared" ref="EE7:EM7" si="27">EE8</f>
        <v>72.599999999999994</v>
      </c>
      <c r="EF7" s="52">
        <f t="shared" si="27"/>
        <v>73.2</v>
      </c>
      <c r="EG7" s="52">
        <f t="shared" si="27"/>
        <v>74.2</v>
      </c>
      <c r="EH7" s="52">
        <f t="shared" si="27"/>
        <v>75.5</v>
      </c>
      <c r="EI7" s="52">
        <f t="shared" si="27"/>
        <v>54</v>
      </c>
      <c r="EJ7" s="52">
        <f t="shared" si="27"/>
        <v>55.4</v>
      </c>
      <c r="EK7" s="52">
        <f t="shared" si="27"/>
        <v>55.5</v>
      </c>
      <c r="EL7" s="52">
        <f t="shared" si="27"/>
        <v>56</v>
      </c>
      <c r="EM7" s="52">
        <f t="shared" si="27"/>
        <v>57.4</v>
      </c>
      <c r="EN7" s="52"/>
      <c r="EO7" s="52">
        <f>EO8</f>
        <v>70.3</v>
      </c>
      <c r="EP7" s="52">
        <f t="shared" ref="EP7:EX7" si="28">EP8</f>
        <v>72.900000000000006</v>
      </c>
      <c r="EQ7" s="52">
        <f t="shared" si="28"/>
        <v>70.7</v>
      </c>
      <c r="ER7" s="52">
        <f t="shared" si="28"/>
        <v>71</v>
      </c>
      <c r="ES7" s="52">
        <f t="shared" si="28"/>
        <v>71</v>
      </c>
      <c r="ET7" s="52">
        <f t="shared" si="28"/>
        <v>69.2</v>
      </c>
      <c r="EU7" s="52">
        <f t="shared" si="28"/>
        <v>70.8</v>
      </c>
      <c r="EV7" s="52">
        <f t="shared" si="28"/>
        <v>70.7</v>
      </c>
      <c r="EW7" s="52">
        <f t="shared" si="28"/>
        <v>70.3</v>
      </c>
      <c r="EX7" s="52">
        <f t="shared" si="28"/>
        <v>69.900000000000006</v>
      </c>
      <c r="EY7" s="52"/>
      <c r="EZ7" s="53">
        <f>EZ8</f>
        <v>67757722</v>
      </c>
      <c r="FA7" s="53">
        <f t="shared" ref="FA7:FI7" si="29">FA8</f>
        <v>69206007</v>
      </c>
      <c r="FB7" s="53">
        <f t="shared" si="29"/>
        <v>70889577</v>
      </c>
      <c r="FC7" s="53">
        <f t="shared" si="29"/>
        <v>72706136</v>
      </c>
      <c r="FD7" s="53">
        <f t="shared" si="29"/>
        <v>87369182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20001</v>
      </c>
      <c r="D8" s="55">
        <v>46</v>
      </c>
      <c r="E8" s="55">
        <v>6</v>
      </c>
      <c r="F8" s="55">
        <v>0</v>
      </c>
      <c r="G8" s="55">
        <v>1</v>
      </c>
      <c r="H8" s="55" t="s">
        <v>174</v>
      </c>
      <c r="I8" s="55" t="s">
        <v>174</v>
      </c>
      <c r="J8" s="55" t="s">
        <v>175</v>
      </c>
      <c r="K8" s="55" t="s">
        <v>176</v>
      </c>
      <c r="L8" s="55" t="s">
        <v>177</v>
      </c>
      <c r="M8" s="55" t="s">
        <v>178</v>
      </c>
      <c r="N8" s="55" t="s">
        <v>179</v>
      </c>
      <c r="O8" s="55" t="s">
        <v>180</v>
      </c>
      <c r="P8" s="55" t="s">
        <v>181</v>
      </c>
      <c r="Q8" s="56">
        <v>31</v>
      </c>
      <c r="R8" s="55" t="s">
        <v>182</v>
      </c>
      <c r="S8" s="55" t="s">
        <v>183</v>
      </c>
      <c r="T8" s="55" t="s">
        <v>184</v>
      </c>
      <c r="U8" s="56">
        <v>1185767</v>
      </c>
      <c r="V8" s="56">
        <v>59131</v>
      </c>
      <c r="W8" s="55" t="s">
        <v>185</v>
      </c>
      <c r="X8" s="55" t="s">
        <v>185</v>
      </c>
      <c r="Y8" s="57" t="s">
        <v>186</v>
      </c>
      <c r="Z8" s="56">
        <v>579</v>
      </c>
      <c r="AA8" s="56" t="s">
        <v>40</v>
      </c>
      <c r="AB8" s="56" t="s">
        <v>40</v>
      </c>
      <c r="AC8" s="56" t="s">
        <v>40</v>
      </c>
      <c r="AD8" s="56">
        <v>5</v>
      </c>
      <c r="AE8" s="56">
        <v>584</v>
      </c>
      <c r="AF8" s="56">
        <v>579</v>
      </c>
      <c r="AG8" s="56" t="s">
        <v>40</v>
      </c>
      <c r="AH8" s="56">
        <v>579</v>
      </c>
      <c r="AI8" s="58">
        <v>103.8</v>
      </c>
      <c r="AJ8" s="58">
        <v>103.3</v>
      </c>
      <c r="AK8" s="58">
        <v>101.4</v>
      </c>
      <c r="AL8" s="58">
        <v>94.5</v>
      </c>
      <c r="AM8" s="58">
        <v>92</v>
      </c>
      <c r="AN8" s="58">
        <v>102.9</v>
      </c>
      <c r="AO8" s="58">
        <v>106.1</v>
      </c>
      <c r="AP8" s="58">
        <v>102.9</v>
      </c>
      <c r="AQ8" s="58">
        <v>97.4</v>
      </c>
      <c r="AR8" s="58">
        <v>95</v>
      </c>
      <c r="AS8" s="58">
        <v>93.7</v>
      </c>
      <c r="AT8" s="58">
        <v>92.7</v>
      </c>
      <c r="AU8" s="58">
        <v>92.7</v>
      </c>
      <c r="AV8" s="58">
        <v>92</v>
      </c>
      <c r="AW8" s="58">
        <v>91.3</v>
      </c>
      <c r="AX8" s="58">
        <v>87.4</v>
      </c>
      <c r="AY8" s="58">
        <v>88.7</v>
      </c>
      <c r="AZ8" s="58">
        <v>90.6</v>
      </c>
      <c r="BA8" s="58">
        <v>90.6</v>
      </c>
      <c r="BB8" s="58">
        <v>91.5</v>
      </c>
      <c r="BC8" s="58">
        <v>90.4</v>
      </c>
      <c r="BD8" s="58">
        <v>85.2</v>
      </c>
      <c r="BE8" s="59">
        <v>91.5</v>
      </c>
      <c r="BF8" s="59">
        <v>91.6</v>
      </c>
      <c r="BG8" s="59">
        <v>90.9</v>
      </c>
      <c r="BH8" s="59">
        <v>89.7</v>
      </c>
      <c r="BI8" s="59">
        <v>85.7</v>
      </c>
      <c r="BJ8" s="59">
        <v>86.5</v>
      </c>
      <c r="BK8" s="59">
        <v>88.6</v>
      </c>
      <c r="BL8" s="59">
        <v>88.6</v>
      </c>
      <c r="BM8" s="59">
        <v>89.5</v>
      </c>
      <c r="BN8" s="59">
        <v>88.3</v>
      </c>
      <c r="BO8" s="59">
        <v>82.6</v>
      </c>
      <c r="BP8" s="58">
        <v>73.5</v>
      </c>
      <c r="BQ8" s="58">
        <v>71.8</v>
      </c>
      <c r="BR8" s="58">
        <v>71.7</v>
      </c>
      <c r="BS8" s="58">
        <v>70.400000000000006</v>
      </c>
      <c r="BT8" s="58">
        <v>77.099999999999994</v>
      </c>
      <c r="BU8" s="58">
        <v>70.599999999999994</v>
      </c>
      <c r="BV8" s="58">
        <v>71.400000000000006</v>
      </c>
      <c r="BW8" s="58">
        <v>72.2</v>
      </c>
      <c r="BX8" s="58">
        <v>74.400000000000006</v>
      </c>
      <c r="BY8" s="58">
        <v>76.3</v>
      </c>
      <c r="BZ8" s="58">
        <v>70.7</v>
      </c>
      <c r="CA8" s="59">
        <v>80901</v>
      </c>
      <c r="CB8" s="59">
        <v>83126</v>
      </c>
      <c r="CC8" s="59">
        <v>85494</v>
      </c>
      <c r="CD8" s="59">
        <v>90225</v>
      </c>
      <c r="CE8" s="59">
        <v>93042</v>
      </c>
      <c r="CF8" s="59">
        <v>75766</v>
      </c>
      <c r="CG8" s="59">
        <v>79610</v>
      </c>
      <c r="CH8" s="59">
        <v>82275</v>
      </c>
      <c r="CI8" s="59">
        <v>83606</v>
      </c>
      <c r="CJ8" s="59">
        <v>85381</v>
      </c>
      <c r="CK8" s="58">
        <v>63608</v>
      </c>
      <c r="CL8" s="59">
        <v>28790</v>
      </c>
      <c r="CM8" s="59">
        <v>30103</v>
      </c>
      <c r="CN8" s="59">
        <v>31560</v>
      </c>
      <c r="CO8" s="59">
        <v>33630</v>
      </c>
      <c r="CP8" s="59">
        <v>33367</v>
      </c>
      <c r="CQ8" s="59">
        <v>22637</v>
      </c>
      <c r="CR8" s="59">
        <v>23244</v>
      </c>
      <c r="CS8" s="59">
        <v>23704</v>
      </c>
      <c r="CT8" s="59">
        <v>25007</v>
      </c>
      <c r="CU8" s="59">
        <v>25545</v>
      </c>
      <c r="CV8" s="58">
        <v>18510</v>
      </c>
      <c r="CW8" s="59">
        <v>46.1</v>
      </c>
      <c r="CX8" s="59">
        <v>45.9</v>
      </c>
      <c r="CY8" s="59">
        <v>45.2</v>
      </c>
      <c r="CZ8" s="59">
        <v>44.3</v>
      </c>
      <c r="DA8" s="59">
        <v>47.3</v>
      </c>
      <c r="DB8" s="59">
        <v>51.8</v>
      </c>
      <c r="DC8" s="59">
        <v>49.6</v>
      </c>
      <c r="DD8" s="59">
        <v>48.8</v>
      </c>
      <c r="DE8" s="59">
        <v>48.6</v>
      </c>
      <c r="DF8" s="59">
        <v>49.8</v>
      </c>
      <c r="DG8" s="59">
        <v>57.7</v>
      </c>
      <c r="DH8" s="59">
        <v>39</v>
      </c>
      <c r="DI8" s="59">
        <v>40.1</v>
      </c>
      <c r="DJ8" s="59">
        <v>41.2</v>
      </c>
      <c r="DK8" s="59">
        <v>42.7</v>
      </c>
      <c r="DL8" s="59">
        <v>43.3</v>
      </c>
      <c r="DM8" s="59">
        <v>29</v>
      </c>
      <c r="DN8" s="59">
        <v>29.2</v>
      </c>
      <c r="DO8" s="59">
        <v>29.4</v>
      </c>
      <c r="DP8" s="59">
        <v>30.9</v>
      </c>
      <c r="DQ8" s="59">
        <v>31.3</v>
      </c>
      <c r="DR8" s="59">
        <v>26.7</v>
      </c>
      <c r="DS8" s="59">
        <v>0</v>
      </c>
      <c r="DT8" s="59">
        <v>0</v>
      </c>
      <c r="DU8" s="59">
        <v>0</v>
      </c>
      <c r="DV8" s="59">
        <v>6.4</v>
      </c>
      <c r="DW8" s="59">
        <v>9.6999999999999993</v>
      </c>
      <c r="DX8" s="59">
        <v>34.200000000000003</v>
      </c>
      <c r="DY8" s="59">
        <v>29.2</v>
      </c>
      <c r="DZ8" s="59">
        <v>25.3</v>
      </c>
      <c r="EA8" s="59">
        <v>21</v>
      </c>
      <c r="EB8" s="59">
        <v>24.3</v>
      </c>
      <c r="EC8" s="59">
        <v>54.3</v>
      </c>
      <c r="ED8" s="58">
        <v>72</v>
      </c>
      <c r="EE8" s="58">
        <v>72.599999999999994</v>
      </c>
      <c r="EF8" s="58">
        <v>73.2</v>
      </c>
      <c r="EG8" s="58">
        <v>74.2</v>
      </c>
      <c r="EH8" s="58">
        <v>75.5</v>
      </c>
      <c r="EI8" s="58">
        <v>54</v>
      </c>
      <c r="EJ8" s="58">
        <v>55.4</v>
      </c>
      <c r="EK8" s="58">
        <v>55.5</v>
      </c>
      <c r="EL8" s="58">
        <v>56</v>
      </c>
      <c r="EM8" s="58">
        <v>57.4</v>
      </c>
      <c r="EN8" s="58">
        <v>58</v>
      </c>
      <c r="EO8" s="58">
        <v>70.3</v>
      </c>
      <c r="EP8" s="58">
        <v>72.900000000000006</v>
      </c>
      <c r="EQ8" s="58">
        <v>70.7</v>
      </c>
      <c r="ER8" s="58">
        <v>71</v>
      </c>
      <c r="ES8" s="58">
        <v>71</v>
      </c>
      <c r="ET8" s="58">
        <v>69.2</v>
      </c>
      <c r="EU8" s="58">
        <v>70.8</v>
      </c>
      <c r="EV8" s="58">
        <v>70.7</v>
      </c>
      <c r="EW8" s="58">
        <v>70.3</v>
      </c>
      <c r="EX8" s="58">
        <v>69.900000000000006</v>
      </c>
      <c r="EY8" s="58">
        <v>70.8</v>
      </c>
      <c r="EZ8" s="59">
        <v>67757722</v>
      </c>
      <c r="FA8" s="59">
        <v>69206007</v>
      </c>
      <c r="FB8" s="59">
        <v>70889577</v>
      </c>
      <c r="FC8" s="59">
        <v>72706136</v>
      </c>
      <c r="FD8" s="59">
        <v>87369182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9E46E70-B179-4307-AC5F-72F3DDE2A05A}"/>
</file>

<file path=customXml/itemProps2.xml><?xml version="1.0" encoding="utf-8"?>
<ds:datastoreItem xmlns:ds="http://schemas.openxmlformats.org/officeDocument/2006/customXml" ds:itemID="{62CAF877-ABCF-482E-A8C9-A93B57A0D4C3}"/>
</file>

<file path=customXml/itemProps3.xml><?xml version="1.0" encoding="utf-8"?>
<ds:datastoreItem xmlns:ds="http://schemas.openxmlformats.org/officeDocument/2006/customXml" ds:itemID="{3F60F1C9-8973-4C28-8DFA-41EF6F42BE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ModifiedBy>坂本 圭輔(SAKAMOTO Keisuke)</cp:lastModifiedBy>
  <cp:lastPrinted>2026-01-30T02:26:07Z</cp:lastPrinted>
  <dcterms:created xsi:type="dcterms:W3CDTF">2025-12-15T04:54:18Z</dcterms:created>
  <dcterms:modified xsi:type="dcterms:W3CDTF">2026-02-04T02:48:33Z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