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07_福島県/"/>
    </mc:Choice>
  </mc:AlternateContent>
  <xr:revisionPtr revIDLastSave="0" documentId="11_F031E8CB8EC29ED30B7D3E88C5BB8025ADD8262C" xr6:coauthVersionLast="47" xr6:coauthVersionMax="47" xr10:uidLastSave="{00000000-0000-0000-0000-000000000000}"/>
  <workbookProtection workbookAlgorithmName="SHA-512" workbookHashValue="QvAYp67ZGnaPHsihfEBKg2jybrye4Dha8BHKIsbQztStr6i5vJmFJqaXpOUBM1VcjhUpWc4YWeHabIc7AjWONA==" workbookSaltValue="cTWAK42iU9kIcwgsWCTmA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LZ80" i="4" s="1"/>
  <c r="FG7" i="5"/>
  <c r="FF7" i="5"/>
  <c r="FE7" i="5"/>
  <c r="KG80" i="4" s="1"/>
  <c r="FD7" i="5"/>
  <c r="MO79" i="4" s="1"/>
  <c r="FC7" i="5"/>
  <c r="FB7" i="5"/>
  <c r="FA7" i="5"/>
  <c r="KV79" i="4" s="1"/>
  <c r="EZ7" i="5"/>
  <c r="KG79" i="4" s="1"/>
  <c r="EX7" i="5"/>
  <c r="JB80" i="4" s="1"/>
  <c r="EW7" i="5"/>
  <c r="IM80" i="4" s="1"/>
  <c r="EV7" i="5"/>
  <c r="EU7" i="5"/>
  <c r="HI80" i="4" s="1"/>
  <c r="ET7" i="5"/>
  <c r="ES7" i="5"/>
  <c r="ER7" i="5"/>
  <c r="EQ7" i="5"/>
  <c r="HX79" i="4" s="1"/>
  <c r="EP7" i="5"/>
  <c r="HI79" i="4" s="1"/>
  <c r="EO7" i="5"/>
  <c r="GT79" i="4" s="1"/>
  <c r="EM7" i="5"/>
  <c r="FO80" i="4" s="1"/>
  <c r="EL7" i="5"/>
  <c r="EZ80" i="4" s="1"/>
  <c r="EK7" i="5"/>
  <c r="EK80" i="4" s="1"/>
  <c r="EJ7" i="5"/>
  <c r="DV80" i="4" s="1"/>
  <c r="EI7" i="5"/>
  <c r="EH7" i="5"/>
  <c r="EG7" i="5"/>
  <c r="EF7" i="5"/>
  <c r="EE7" i="5"/>
  <c r="ED7" i="5"/>
  <c r="EB7" i="5"/>
  <c r="BX80" i="4" s="1"/>
  <c r="EA7" i="5"/>
  <c r="BI80" i="4" s="1"/>
  <c r="DZ7" i="5"/>
  <c r="AT80" i="4" s="1"/>
  <c r="DY7" i="5"/>
  <c r="AE80" i="4" s="1"/>
  <c r="DX7" i="5"/>
  <c r="P80" i="4" s="1"/>
  <c r="DW7" i="5"/>
  <c r="DV7" i="5"/>
  <c r="BI79" i="4" s="1"/>
  <c r="DU7" i="5"/>
  <c r="AT79" i="4" s="1"/>
  <c r="DT7" i="5"/>
  <c r="DS7" i="5"/>
  <c r="DQ7" i="5"/>
  <c r="MN56" i="4" s="1"/>
  <c r="DP7" i="5"/>
  <c r="LY56" i="4" s="1"/>
  <c r="DO7" i="5"/>
  <c r="LJ56" i="4" s="1"/>
  <c r="DN7" i="5"/>
  <c r="KU56" i="4" s="1"/>
  <c r="DM7" i="5"/>
  <c r="KF56" i="4" s="1"/>
  <c r="DL7" i="5"/>
  <c r="MN55" i="4" s="1"/>
  <c r="DK7" i="5"/>
  <c r="LY55" i="4" s="1"/>
  <c r="DJ7" i="5"/>
  <c r="LJ55" i="4" s="1"/>
  <c r="DI7" i="5"/>
  <c r="DH7" i="5"/>
  <c r="KF55" i="4" s="1"/>
  <c r="DF7" i="5"/>
  <c r="DE7" i="5"/>
  <c r="DD7" i="5"/>
  <c r="DC7" i="5"/>
  <c r="HG56" i="4" s="1"/>
  <c r="DB7" i="5"/>
  <c r="DA7" i="5"/>
  <c r="CZ7" i="5"/>
  <c r="CY7" i="5"/>
  <c r="CX7" i="5"/>
  <c r="HG55" i="4" s="1"/>
  <c r="CW7" i="5"/>
  <c r="GR55" i="4" s="1"/>
  <c r="CU7" i="5"/>
  <c r="CT7" i="5"/>
  <c r="CS7" i="5"/>
  <c r="CR7" i="5"/>
  <c r="CQ7" i="5"/>
  <c r="CP7" i="5"/>
  <c r="FL55" i="4" s="1"/>
  <c r="CO7" i="5"/>
  <c r="EW55" i="4" s="1"/>
  <c r="CN7" i="5"/>
  <c r="EH55" i="4" s="1"/>
  <c r="CM7" i="5"/>
  <c r="DS55" i="4" s="1"/>
  <c r="CL7" i="5"/>
  <c r="DD55" i="4" s="1"/>
  <c r="CJ7" i="5"/>
  <c r="BX56" i="4" s="1"/>
  <c r="CI7" i="5"/>
  <c r="BI56" i="4" s="1"/>
  <c r="CH7" i="5"/>
  <c r="CG7" i="5"/>
  <c r="CF7" i="5"/>
  <c r="CE7" i="5"/>
  <c r="CD7" i="5"/>
  <c r="BI55" i="4" s="1"/>
  <c r="CC7" i="5"/>
  <c r="AT55" i="4" s="1"/>
  <c r="CB7" i="5"/>
  <c r="CA7" i="5"/>
  <c r="BY7" i="5"/>
  <c r="MN34" i="4" s="1"/>
  <c r="BX7" i="5"/>
  <c r="LY34" i="4" s="1"/>
  <c r="BW7" i="5"/>
  <c r="BV7" i="5"/>
  <c r="BU7" i="5"/>
  <c r="KF34" i="4" s="1"/>
  <c r="BT7" i="5"/>
  <c r="MN33" i="4" s="1"/>
  <c r="BS7" i="5"/>
  <c r="BR7" i="5"/>
  <c r="BQ7" i="5"/>
  <c r="BP7" i="5"/>
  <c r="KF33" i="4" s="1"/>
  <c r="BN7" i="5"/>
  <c r="BM7" i="5"/>
  <c r="IK34" i="4" s="1"/>
  <c r="BL7" i="5"/>
  <c r="HV34" i="4" s="1"/>
  <c r="BK7" i="5"/>
  <c r="HG34" i="4" s="1"/>
  <c r="BJ7" i="5"/>
  <c r="GR34" i="4" s="1"/>
  <c r="BI7" i="5"/>
  <c r="IZ33" i="4" s="1"/>
  <c r="BH7" i="5"/>
  <c r="BG7" i="5"/>
  <c r="BF7" i="5"/>
  <c r="BE7" i="5"/>
  <c r="BC7" i="5"/>
  <c r="BB7" i="5"/>
  <c r="BA7" i="5"/>
  <c r="AZ7" i="5"/>
  <c r="AY7" i="5"/>
  <c r="AX7" i="5"/>
  <c r="AW7" i="5"/>
  <c r="AV7" i="5"/>
  <c r="EH33" i="4" s="1"/>
  <c r="AU7" i="5"/>
  <c r="AT7" i="5"/>
  <c r="AR7" i="5"/>
  <c r="AQ7" i="5"/>
  <c r="AP7" i="5"/>
  <c r="AO7" i="5"/>
  <c r="AN7" i="5"/>
  <c r="P34" i="4" s="1"/>
  <c r="AM7" i="5"/>
  <c r="BX33" i="4" s="1"/>
  <c r="AL7" i="5"/>
  <c r="BI33" i="4" s="1"/>
  <c r="AK7" i="5"/>
  <c r="AT33" i="4" s="1"/>
  <c r="AJ7" i="5"/>
  <c r="AE33" i="4" s="1"/>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ID10" i="4" s="1"/>
  <c r="AB6" i="5"/>
  <c r="LP8" i="4" s="1"/>
  <c r="AA6" i="5"/>
  <c r="JW8" i="4" s="1"/>
  <c r="Z6" i="5"/>
  <c r="Y6" i="5"/>
  <c r="X6" i="5"/>
  <c r="EG12" i="4" s="1"/>
  <c r="W6" i="5"/>
  <c r="CN12" i="4" s="1"/>
  <c r="V6" i="5"/>
  <c r="U6" i="5"/>
  <c r="T6" i="5"/>
  <c r="FZ10" i="4" s="1"/>
  <c r="S6" i="5"/>
  <c r="EG10" i="4" s="1"/>
  <c r="R6" i="5"/>
  <c r="CN10" i="4" s="1"/>
  <c r="Q6" i="5"/>
  <c r="AU10" i="4" s="1"/>
  <c r="P6" i="5"/>
  <c r="O6" i="5"/>
  <c r="N6" i="5"/>
  <c r="M6" i="5"/>
  <c r="L6" i="5"/>
  <c r="K6" i="5"/>
  <c r="H6" i="5"/>
  <c r="G6" i="5"/>
  <c r="F6" i="5"/>
  <c r="E6" i="5"/>
  <c r="D6" i="5"/>
  <c r="C6" i="5"/>
  <c r="B6" i="5"/>
  <c r="F11" i="5" s="1"/>
  <c r="BX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I90" i="4"/>
  <c r="LK80" i="4"/>
  <c r="KV80" i="4"/>
  <c r="HX80" i="4"/>
  <c r="GT80" i="4"/>
  <c r="DG80" i="4"/>
  <c r="LZ79" i="4"/>
  <c r="LK79" i="4"/>
  <c r="JB79" i="4"/>
  <c r="IM79" i="4"/>
  <c r="FO79" i="4"/>
  <c r="EZ79" i="4"/>
  <c r="EK79" i="4"/>
  <c r="DV79" i="4"/>
  <c r="DG79" i="4"/>
  <c r="BX79" i="4"/>
  <c r="AE79" i="4"/>
  <c r="P79" i="4"/>
  <c r="IZ56" i="4"/>
  <c r="IK56" i="4"/>
  <c r="HV56" i="4"/>
  <c r="GR56" i="4"/>
  <c r="FL56" i="4"/>
  <c r="EW56" i="4"/>
  <c r="EH56" i="4"/>
  <c r="DS56" i="4"/>
  <c r="DD56" i="4"/>
  <c r="AT56" i="4"/>
  <c r="AE56" i="4"/>
  <c r="P56" i="4"/>
  <c r="KU55" i="4"/>
  <c r="IZ55" i="4"/>
  <c r="IK55" i="4"/>
  <c r="HV55" i="4"/>
  <c r="BX55" i="4"/>
  <c r="AE55" i="4"/>
  <c r="P55" i="4"/>
  <c r="LJ34" i="4"/>
  <c r="KU34" i="4"/>
  <c r="IZ34" i="4"/>
  <c r="FL34" i="4"/>
  <c r="EW34" i="4"/>
  <c r="EH34" i="4"/>
  <c r="DS34" i="4"/>
  <c r="DD34" i="4"/>
  <c r="BX34" i="4"/>
  <c r="BI34" i="4"/>
  <c r="AT34" i="4"/>
  <c r="AE34" i="4"/>
  <c r="LY33" i="4"/>
  <c r="LJ33" i="4"/>
  <c r="KU33" i="4"/>
  <c r="IK33" i="4"/>
  <c r="HV33" i="4"/>
  <c r="HG33" i="4"/>
  <c r="GR33" i="4"/>
  <c r="FL33" i="4"/>
  <c r="EW33" i="4"/>
  <c r="DS33" i="4"/>
  <c r="DD33" i="4"/>
  <c r="LP12" i="4"/>
  <c r="JW12" i="4"/>
  <c r="ID12" i="4"/>
  <c r="FZ12" i="4"/>
  <c r="AU12" i="4"/>
  <c r="B12" i="4"/>
  <c r="B10" i="4"/>
  <c r="ID8" i="4"/>
  <c r="FZ8" i="4"/>
  <c r="EG8" i="4"/>
  <c r="CN8" i="4"/>
  <c r="AU8" i="4"/>
  <c r="B8" i="4"/>
  <c r="B6" i="4"/>
  <c r="BX54" i="4" l="1"/>
  <c r="MO78" i="4"/>
  <c r="MN54" i="4"/>
  <c r="MN32" i="4"/>
  <c r="JB78" i="4"/>
  <c r="IZ54" i="4"/>
  <c r="IZ32" i="4"/>
  <c r="FO78" i="4"/>
  <c r="FL54" i="4"/>
  <c r="FL32" i="4"/>
  <c r="BX78" i="4"/>
  <c r="C11" i="5"/>
  <c r="D11" i="5"/>
  <c r="E11" i="5"/>
  <c r="B11" i="5"/>
  <c r="HI78" i="4" l="1"/>
  <c r="HG54" i="4"/>
  <c r="HG32" i="4"/>
  <c r="DV78" i="4"/>
  <c r="DS54" i="4"/>
  <c r="DS32" i="4"/>
  <c r="AE78" i="4"/>
  <c r="AE54" i="4"/>
  <c r="AE32" i="4"/>
  <c r="KV78" i="4"/>
  <c r="KU54" i="4"/>
  <c r="KU32" i="4"/>
  <c r="KG78" i="4"/>
  <c r="KF54" i="4"/>
  <c r="KF32" i="4"/>
  <c r="GT78" i="4"/>
  <c r="GR54" i="4"/>
  <c r="GR32" i="4"/>
  <c r="DG78" i="4"/>
  <c r="DD54" i="4"/>
  <c r="DD32" i="4"/>
  <c r="P78" i="4"/>
  <c r="P54" i="4"/>
  <c r="P32" i="4"/>
  <c r="BI78" i="4"/>
  <c r="BI54" i="4"/>
  <c r="BI32" i="4"/>
  <c r="LZ78" i="4"/>
  <c r="LY54" i="4"/>
  <c r="LY32" i="4"/>
  <c r="IM78" i="4"/>
  <c r="IK54" i="4"/>
  <c r="IK32" i="4"/>
  <c r="EZ78" i="4"/>
  <c r="EW32" i="4"/>
  <c r="EW54" i="4"/>
  <c r="EK78" i="4"/>
  <c r="EH54" i="4"/>
  <c r="EH32" i="4"/>
  <c r="AT78" i="4"/>
  <c r="AT54" i="4"/>
  <c r="AT32" i="4"/>
  <c r="LK78" i="4"/>
  <c r="LJ54" i="4"/>
  <c r="LJ32" i="4"/>
  <c r="HX78" i="4"/>
  <c r="HV54" i="4"/>
  <c r="HV32" i="4"/>
</calcChain>
</file>

<file path=xl/sharedStrings.xml><?xml version="1.0" encoding="utf-8"?>
<sst xmlns="http://schemas.openxmlformats.org/spreadsheetml/2006/main" count="347" uniqueCount="199">
  <si>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</si>
  <si>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</si>
  <si>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</si>
  <si>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</si>
  <si>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</si>
  <si>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</si>
  <si>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</si>
  <si>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</si>
  <si>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</si>
  <si>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</si>
  <si>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</si>
  <si>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</si>
  <si>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</si>
  <si>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</si>
  <si>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</si>
  <si>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</si>
  <si>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</si>
  <si>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</si>
  <si>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</si>
  <si>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</si>
  <si>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</si>
  <si>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</si>
  <si>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</si>
  <si>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</si>
  <si>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</si>
  <si>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</si>
  <si>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</si>
  <si>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</si>
  <si>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</si>
  <si>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</si>
  <si>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</si>
  <si>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</si>
  <si>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</si>
  <si>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</si>
  <si>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</si>
  <si>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</si>
  <si>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</si>
  <si>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</si>
  <si>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</si>
  <si>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</si>
  <si>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</si>
  <si>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</si>
  <si>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</si>
  <si>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</si>
  <si>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</si>
  <si>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</si>
  <si>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</si>
  <si>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</si>
  <si>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</si>
  <si>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</si>
  <si>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</si>
  <si>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</si>
  <si>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</si>
  <si>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</si>
  <si>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</si>
  <si>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</si>
  <si>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</si>
  <si>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</si>
  <si>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</si>
  <si>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</si>
  <si>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</si>
  <si>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</si>
  <si>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</si>
  <si>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</si>
  <si>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</si>
  <si>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</si>
  <si>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</si>
  <si>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</si>
  <si>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</si>
  <si>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</si>
  <si>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</si>
  <si>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</si>
  <si>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</si>
  <si>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</si>
  <si>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</si>
  <si>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</si>
  <si>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</si>
  <si>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</si>
  <si>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</si>
  <si>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</si>
  <si>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</si>
  <si>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</si>
  <si>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</si>
  <si>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</si>
  <si>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</si>
  <si>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</si>
  <si>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</si>
  <si>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</si>
  <si>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</si>
  <si>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</si>
  <si>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</si>
  <si>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</si>
  <si>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</si>
  <si>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</si>
  <si>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</si>
  <si>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</si>
  <si>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</si>
  <si>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</si>
  <si>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</si>
  <si>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</si>
  <si>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</si>
  <si>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</si>
  <si>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</si>
  <si>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</si>
  <si>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</si>
  <si>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</si>
  <si>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</si>
  <si>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</si>
  <si>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</si>
  <si>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</si>
  <si>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</si>
  <si>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</si>
  <si>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</si>
  <si>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</si>
  <si>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</si>
  <si>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</si>
  <si>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</si>
  <si>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</si>
  <si>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</si>
  <si>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</si>
  <si>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</si>
  <si>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</si>
  <si>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</si>
  <si>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</si>
  <si>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</si>
  <si>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</si>
  <si>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</si>
  <si>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</si>
  <si>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</si>
  <si>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</si>
  <si>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</si>
  <si>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</si>
  <si>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</si>
  <si>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</si>
  <si>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</si>
  <si>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</si>
  <si>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</si>
  <si>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</si>
  <si>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</si>
  <si>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</si>
  <si>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</si>
  <si>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</si>
  <si>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</si>
  <si>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</si>
  <si>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</si>
  <si>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</si>
  <si>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</si>
  <si>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</si>
  <si>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</si>
  <si>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</si>
  <si>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</si>
  <si>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</si>
  <si>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</si>
  <si>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</si>
  <si>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</si>
  <si>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</si>
  <si>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</si>
  <si>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</si>
  <si>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</si>
  <si>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</si>
  <si>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</si>
  <si>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当該値(N-4)</t>
    <phoneticPr fontId="5"/>
  </si>
  <si>
    <t>当該値(N-3)</t>
    <phoneticPr fontId="5"/>
  </si>
  <si>
    <t>当該値(N-1)</t>
    <phoneticPr fontId="5"/>
  </si>
  <si>
    <t>当該値(N)</t>
    <phoneticPr fontId="5"/>
  </si>
  <si>
    <t>当該値(N-4)</t>
    <phoneticPr fontId="5"/>
  </si>
  <si>
    <t>当該値(N-1)</t>
    <phoneticPr fontId="5"/>
  </si>
  <si>
    <t>当該値(N)</t>
    <phoneticPr fontId="5"/>
  </si>
  <si>
    <t>当該値(N-4)</t>
    <phoneticPr fontId="5"/>
  </si>
  <si>
    <t>当該値(N-2)</t>
    <phoneticPr fontId="5"/>
  </si>
  <si>
    <t>当該値(N)</t>
    <phoneticPr fontId="5"/>
  </si>
  <si>
    <t>当該値(N-2)</t>
    <phoneticPr fontId="5"/>
  </si>
  <si>
    <t>当該値(N-1)</t>
    <phoneticPr fontId="5"/>
  </si>
  <si>
    <t>当該値(N-1)</t>
    <phoneticPr fontId="5"/>
  </si>
  <si>
    <t>当該値(N)</t>
    <phoneticPr fontId="5"/>
  </si>
  <si>
    <t>当該値(N-3)</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</si>
  <si>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</si>
  <si>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</si>
  <si>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</si>
  <si>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</si>
  <si>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福島県</t>
  </si>
  <si>
    <t>ふくしま医療センターこころの杜</t>
  </si>
  <si>
    <t>条例全部</t>
  </si>
  <si>
    <t>病院事業</t>
  </si>
  <si>
    <t>精神科病院</t>
  </si>
  <si>
    <t>精神病院</t>
  </si>
  <si>
    <t>自治体職員</t>
  </si>
  <si>
    <t>直営</t>
  </si>
  <si>
    <t>非該当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</si>
  <si>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</si>
  <si>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</si>
  <si>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</si>
  <si>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</si>
  <si>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</si>
  <si>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</si>
  <si>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・精神科領域における機能の充実強化及び先進的な取組の実施に向け、令和４年10月に新病院を開院している。
・地域の精神科救急輪番の役割を担いながら夜間・休日の常時救急体制を整備するとともに、質の高いチーム医療により急性期患者に対応している。
・処遇困難患者や触法患者等に対し、各々に適した医療を提供し、退院後の生活に向け支援している。
・訪問看護や訪問支援活動により、患者の地域生活の維持に向けて継続的な在宅療養支援を行っている。
・子どもが安心して受診・療養できる専門病棟・外来を設置している。
・相談直後から初診までの間、臨床心理士などの医療スタッフ等による子どもへの医療支援を行っている。</t>
    <rPh sb="255" eb="257">
      <t>ショシン</t>
    </rPh>
    <rPh sb="260" eb="261">
      <t>カン</t>
    </rPh>
    <rPh sb="262" eb="267">
      <t>リンショウシンリシ</t>
    </rPh>
    <phoneticPr fontId="5"/>
  </si>
  <si>
    <t>①給与費の増の影響で、前年度より比率が悪化している。
②③補助金の影響でその他医業収益が増加し、医業収支比率は改善しているが、補助金の影響を除いた修正医業収支比率は横ばい。
④⑤地域移行に伴う長期入院者の減少により、病床利用率は減少しているが、診療単価は増加している。
⑥外来全体の患者数は減少し、診療単価も前年度を若干下回っている。
⑦給与費の増の影響で、前年度より比率が上がっている。
⑧材料費の減の影響で、前年度より比率は減少しているが、依然類似病院を上回る傾向が続いている。
⑨新病院施設の減価償却費の大幅増に対応した長期前受金の大幅な増等が影響し、比率は減少している。</t>
    <rPh sb="1" eb="4">
      <t>キュウヨヒ</t>
    </rPh>
    <rPh sb="5" eb="6">
      <t>ゾウ</t>
    </rPh>
    <rPh sb="7" eb="9">
      <t>エイキョウ</t>
    </rPh>
    <rPh sb="13" eb="14">
      <t>ド</t>
    </rPh>
    <rPh sb="29" eb="32">
      <t>ホジョキン</t>
    </rPh>
    <rPh sb="33" eb="35">
      <t>エイキョウ</t>
    </rPh>
    <rPh sb="38" eb="39">
      <t>タ</t>
    </rPh>
    <rPh sb="39" eb="43">
      <t>イギョウシュウエキ</t>
    </rPh>
    <rPh sb="44" eb="46">
      <t>ゾウカ</t>
    </rPh>
    <rPh sb="48" eb="52">
      <t>イギョウシュウシ</t>
    </rPh>
    <rPh sb="52" eb="54">
      <t>ヒリツ</t>
    </rPh>
    <rPh sb="55" eb="57">
      <t>カイゼン</t>
    </rPh>
    <rPh sb="63" eb="66">
      <t>ホジョキン</t>
    </rPh>
    <rPh sb="67" eb="69">
      <t>エイキョウ</t>
    </rPh>
    <rPh sb="70" eb="71">
      <t>ノゾ</t>
    </rPh>
    <rPh sb="73" eb="81">
      <t>シュウセイイギョウシュウシヒリツ</t>
    </rPh>
    <rPh sb="82" eb="83">
      <t>ヨコ</t>
    </rPh>
    <rPh sb="89" eb="91">
      <t>チイキ</t>
    </rPh>
    <rPh sb="91" eb="93">
      <t>イコウ</t>
    </rPh>
    <rPh sb="94" eb="95">
      <t>トモナ</t>
    </rPh>
    <rPh sb="96" eb="101">
      <t>チョウキニュウインシャ</t>
    </rPh>
    <rPh sb="102" eb="104">
      <t>ゲンショウ</t>
    </rPh>
    <rPh sb="108" eb="113">
      <t>ビョウショウリヨウリツ</t>
    </rPh>
    <rPh sb="114" eb="116">
      <t>ゲンショウ</t>
    </rPh>
    <rPh sb="145" eb="147">
      <t>ゲンショウ</t>
    </rPh>
    <rPh sb="156" eb="157">
      <t>ド</t>
    </rPh>
    <rPh sb="169" eb="172">
      <t>キュウヨヒ</t>
    </rPh>
    <rPh sb="173" eb="174">
      <t>ゾウ</t>
    </rPh>
    <rPh sb="175" eb="177">
      <t>エイキョウ</t>
    </rPh>
    <rPh sb="181" eb="182">
      <t>ド</t>
    </rPh>
    <rPh sb="196" eb="199">
      <t>ザイリョウヒ</t>
    </rPh>
    <rPh sb="200" eb="201">
      <t>ゲン</t>
    </rPh>
    <rPh sb="202" eb="204">
      <t>エイキョウ</t>
    </rPh>
    <rPh sb="208" eb="209">
      <t>ド</t>
    </rPh>
    <rPh sb="246" eb="248">
      <t>シセツ</t>
    </rPh>
    <rPh sb="249" eb="254">
      <t>ゲンカショウキャクヒ</t>
    </rPh>
    <rPh sb="255" eb="258">
      <t>オオハバゾウ</t>
    </rPh>
    <rPh sb="259" eb="261">
      <t>タイオウ</t>
    </rPh>
    <rPh sb="263" eb="265">
      <t>チョウキ</t>
    </rPh>
    <phoneticPr fontId="5"/>
  </si>
  <si>
    <t>①R5に新病院開院の影響（施設建替え及び医療機器の入替え）により比率は下がっており、R6も依然類似病院の平均値を下回っている。
②一部の器械備品の減価償却が進んだものの、類似病院を依然下回っている。
③旧病院除却がひと段落したことにより、R6はほぼ横ばい。</t>
    <rPh sb="13" eb="15">
      <t>シセツ</t>
    </rPh>
    <rPh sb="45" eb="47">
      <t>イゼン</t>
    </rPh>
    <rPh sb="47" eb="51">
      <t>ルイジビョウイン</t>
    </rPh>
    <rPh sb="52" eb="55">
      <t>ヘイキンチ</t>
    </rPh>
    <rPh sb="56" eb="58">
      <t>シタマワ</t>
    </rPh>
    <rPh sb="101" eb="106">
      <t>キュウビョウインジョキャク</t>
    </rPh>
    <rPh sb="109" eb="111">
      <t>ダンラク</t>
    </rPh>
    <rPh sb="124" eb="125">
      <t>ヨコ</t>
    </rPh>
    <phoneticPr fontId="5"/>
  </si>
  <si>
    <t xml:space="preserve">  入院患者数は令和６年度においては地域生活移行促進等により減少傾向にあり、外来患者数も減少している。
　精神科領域における機能の充実強化及びクロザピン治療やrTMS治療などの特徴的な取組により、今後とも収益の増加に努め、経営強化を図っていく必要がある。</t>
    <rPh sb="44" eb="46">
      <t>ゲンショウ</t>
    </rPh>
    <rPh sb="76" eb="78">
      <t>チリョウ</t>
    </rPh>
    <rPh sb="83" eb="85">
      <t>チリョウ</t>
    </rPh>
    <rPh sb="88" eb="90">
      <t>トクチョウ</t>
    </rPh>
    <rPh sb="113" eb="115">
      <t>キョウカ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</si>
</sst>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62.2</c:v>
                </c:pt>
                <c:pt idx="1">
                  <c:v>60.1</c:v>
                </c:pt>
                <c:pt idx="2">
                  <c:v>51.6</c:v>
                </c:pt>
                <c:pt idx="3">
                  <c:v>54.3</c:v>
                </c:pt>
                <c:pt idx="4">
                  <c:v>49.7</c:v>
                </c:pt>
              </c:numCache>
            </c:numRef>
          </c:val>
          <c:extLst>
            <c:ext xmlns:c16="http://schemas.microsoft.com/office/drawing/2014/chart" uri="{C3380CC4-5D6E-409C-BE32-E72D297353CC}">
              <c16:uniqueId val="{00000000-8146-41A1-AF93-E83C6454822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65.3</c:v>
                </c:pt>
                <c:pt idx="1">
                  <c:v>63.1</c:v>
                </c:pt>
                <c:pt idx="2">
                  <c:v>62.3</c:v>
                </c:pt>
                <c:pt idx="3">
                  <c:v>62.4</c:v>
                </c:pt>
                <c:pt idx="4">
                  <c:v>61.9</c:v>
                </c:pt>
              </c:numCache>
            </c:numRef>
          </c:val>
          <c:smooth val="0"/>
          <c:extLst>
            <c:ext xmlns:c16="http://schemas.microsoft.com/office/drawing/2014/chart" uri="{C3380CC4-5D6E-409C-BE32-E72D297353CC}">
              <c16:uniqueId val="{00000001-8146-41A1-AF93-E83C6454822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8462</c:v>
                </c:pt>
                <c:pt idx="1">
                  <c:v>9236</c:v>
                </c:pt>
                <c:pt idx="2">
                  <c:v>9503</c:v>
                </c:pt>
                <c:pt idx="3">
                  <c:v>9291</c:v>
                </c:pt>
                <c:pt idx="4">
                  <c:v>8942</c:v>
                </c:pt>
              </c:numCache>
            </c:numRef>
          </c:val>
          <c:extLst>
            <c:ext xmlns:c16="http://schemas.microsoft.com/office/drawing/2014/chart" uri="{C3380CC4-5D6E-409C-BE32-E72D297353CC}">
              <c16:uniqueId val="{00000000-ADE3-45F3-848E-A4BFAB0A229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8706</c:v>
                </c:pt>
                <c:pt idx="1">
                  <c:v>8691</c:v>
                </c:pt>
                <c:pt idx="2">
                  <c:v>8761</c:v>
                </c:pt>
                <c:pt idx="3">
                  <c:v>8739</c:v>
                </c:pt>
                <c:pt idx="4">
                  <c:v>8697</c:v>
                </c:pt>
              </c:numCache>
            </c:numRef>
          </c:val>
          <c:smooth val="0"/>
          <c:extLst>
            <c:ext xmlns:c16="http://schemas.microsoft.com/office/drawing/2014/chart" uri="{C3380CC4-5D6E-409C-BE32-E72D297353CC}">
              <c16:uniqueId val="{00000001-ADE3-45F3-848E-A4BFAB0A229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16559</c:v>
                </c:pt>
                <c:pt idx="1">
                  <c:v>17035</c:v>
                </c:pt>
                <c:pt idx="2">
                  <c:v>19257</c:v>
                </c:pt>
                <c:pt idx="3">
                  <c:v>23272</c:v>
                </c:pt>
                <c:pt idx="4">
                  <c:v>23834</c:v>
                </c:pt>
              </c:numCache>
            </c:numRef>
          </c:val>
          <c:extLst>
            <c:ext xmlns:c16="http://schemas.microsoft.com/office/drawing/2014/chart" uri="{C3380CC4-5D6E-409C-BE32-E72D297353CC}">
              <c16:uniqueId val="{00000000-94F1-4CDE-AC08-FE7B41731D2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22234</c:v>
                </c:pt>
                <c:pt idx="1">
                  <c:v>22875</c:v>
                </c:pt>
                <c:pt idx="2">
                  <c:v>23419</c:v>
                </c:pt>
                <c:pt idx="3">
                  <c:v>23411</c:v>
                </c:pt>
                <c:pt idx="4">
                  <c:v>23940</c:v>
                </c:pt>
              </c:numCache>
            </c:numRef>
          </c:val>
          <c:smooth val="0"/>
          <c:extLst>
            <c:ext xmlns:c16="http://schemas.microsoft.com/office/drawing/2014/chart" uri="{C3380CC4-5D6E-409C-BE32-E72D297353CC}">
              <c16:uniqueId val="{00000001-94F1-4CDE-AC08-FE7B41731D2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242.2</c:v>
                </c:pt>
                <c:pt idx="1">
                  <c:v>262.89999999999998</c:v>
                </c:pt>
                <c:pt idx="2">
                  <c:v>247.5</c:v>
                </c:pt>
                <c:pt idx="3">
                  <c:v>222.9</c:v>
                </c:pt>
                <c:pt idx="4">
                  <c:v>182.9</c:v>
                </c:pt>
              </c:numCache>
            </c:numRef>
          </c:val>
          <c:extLst>
            <c:ext xmlns:c16="http://schemas.microsoft.com/office/drawing/2014/chart" uri="{C3380CC4-5D6E-409C-BE32-E72D297353CC}">
              <c16:uniqueId val="{00000000-E32D-4A99-8177-10D88AB5B00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197.8</c:v>
                </c:pt>
                <c:pt idx="1">
                  <c:v>171</c:v>
                </c:pt>
                <c:pt idx="2">
                  <c:v>160.5</c:v>
                </c:pt>
                <c:pt idx="3">
                  <c:v>167.7</c:v>
                </c:pt>
                <c:pt idx="4">
                  <c:v>180.9</c:v>
                </c:pt>
              </c:numCache>
            </c:numRef>
          </c:val>
          <c:smooth val="0"/>
          <c:extLst>
            <c:ext xmlns:c16="http://schemas.microsoft.com/office/drawing/2014/chart" uri="{C3380CC4-5D6E-409C-BE32-E72D297353CC}">
              <c16:uniqueId val="{00000001-E32D-4A99-8177-10D88AB5B00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39</c:v>
                </c:pt>
                <c:pt idx="1">
                  <c:v>39.6</c:v>
                </c:pt>
                <c:pt idx="2">
                  <c:v>31.7</c:v>
                </c:pt>
                <c:pt idx="3">
                  <c:v>30.7</c:v>
                </c:pt>
                <c:pt idx="4">
                  <c:v>30.7</c:v>
                </c:pt>
              </c:numCache>
            </c:numRef>
          </c:val>
          <c:extLst>
            <c:ext xmlns:c16="http://schemas.microsoft.com/office/drawing/2014/chart" uri="{C3380CC4-5D6E-409C-BE32-E72D297353CC}">
              <c16:uniqueId val="{00000000-7B88-4B81-AE4C-284144FC9BE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61.9</c:v>
                </c:pt>
                <c:pt idx="1">
                  <c:v>61.7</c:v>
                </c:pt>
                <c:pt idx="2">
                  <c:v>61.5</c:v>
                </c:pt>
                <c:pt idx="3">
                  <c:v>61.1</c:v>
                </c:pt>
                <c:pt idx="4">
                  <c:v>59.5</c:v>
                </c:pt>
              </c:numCache>
            </c:numRef>
          </c:val>
          <c:smooth val="0"/>
          <c:extLst>
            <c:ext xmlns:c16="http://schemas.microsoft.com/office/drawing/2014/chart" uri="{C3380CC4-5D6E-409C-BE32-E72D297353CC}">
              <c16:uniqueId val="{00000001-7B88-4B81-AE4C-284144FC9BE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46.7</c:v>
                </c:pt>
                <c:pt idx="1">
                  <c:v>42.7</c:v>
                </c:pt>
                <c:pt idx="2">
                  <c:v>35.799999999999997</c:v>
                </c:pt>
                <c:pt idx="3">
                  <c:v>31.7</c:v>
                </c:pt>
                <c:pt idx="4">
                  <c:v>36.799999999999997</c:v>
                </c:pt>
              </c:numCache>
            </c:numRef>
          </c:val>
          <c:extLst>
            <c:ext xmlns:c16="http://schemas.microsoft.com/office/drawing/2014/chart" uri="{C3380CC4-5D6E-409C-BE32-E72D297353CC}">
              <c16:uniqueId val="{00000000-8193-44A5-8902-C3E6575EDDB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64.8</c:v>
                </c:pt>
                <c:pt idx="1">
                  <c:v>64.099999999999994</c:v>
                </c:pt>
                <c:pt idx="2">
                  <c:v>64.099999999999994</c:v>
                </c:pt>
                <c:pt idx="3">
                  <c:v>63.8</c:v>
                </c:pt>
                <c:pt idx="4">
                  <c:v>62.3</c:v>
                </c:pt>
              </c:numCache>
            </c:numRef>
          </c:val>
          <c:smooth val="0"/>
          <c:extLst>
            <c:ext xmlns:c16="http://schemas.microsoft.com/office/drawing/2014/chart" uri="{C3380CC4-5D6E-409C-BE32-E72D297353CC}">
              <c16:uniqueId val="{00000001-8193-44A5-8902-C3E6575EDDB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100.1</c:v>
                </c:pt>
                <c:pt idx="1">
                  <c:v>100.4</c:v>
                </c:pt>
                <c:pt idx="2">
                  <c:v>100</c:v>
                </c:pt>
                <c:pt idx="3">
                  <c:v>99.9</c:v>
                </c:pt>
                <c:pt idx="4">
                  <c:v>99.2</c:v>
                </c:pt>
              </c:numCache>
            </c:numRef>
          </c:val>
          <c:extLst>
            <c:ext xmlns:c16="http://schemas.microsoft.com/office/drawing/2014/chart" uri="{C3380CC4-5D6E-409C-BE32-E72D297353CC}">
              <c16:uniqueId val="{00000000-2B70-4DD2-BBDE-C6A1C5B8D7A2}"/>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102.3</c:v>
                </c:pt>
                <c:pt idx="1">
                  <c:v>103.5</c:v>
                </c:pt>
                <c:pt idx="2">
                  <c:v>102.5</c:v>
                </c:pt>
                <c:pt idx="3">
                  <c:v>100.2</c:v>
                </c:pt>
                <c:pt idx="4">
                  <c:v>96.5</c:v>
                </c:pt>
              </c:numCache>
            </c:numRef>
          </c:val>
          <c:smooth val="0"/>
          <c:extLst>
            <c:ext xmlns:c16="http://schemas.microsoft.com/office/drawing/2014/chart" uri="{C3380CC4-5D6E-409C-BE32-E72D297353CC}">
              <c16:uniqueId val="{00000001-2B70-4DD2-BBDE-C6A1C5B8D7A2}"/>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79</c:v>
                </c:pt>
                <c:pt idx="1">
                  <c:v>81</c:v>
                </c:pt>
                <c:pt idx="2">
                  <c:v>34.1</c:v>
                </c:pt>
                <c:pt idx="3">
                  <c:v>6.8</c:v>
                </c:pt>
                <c:pt idx="4">
                  <c:v>11.3</c:v>
                </c:pt>
              </c:numCache>
            </c:numRef>
          </c:val>
          <c:extLst>
            <c:ext xmlns:c16="http://schemas.microsoft.com/office/drawing/2014/chart" uri="{C3380CC4-5D6E-409C-BE32-E72D297353CC}">
              <c16:uniqueId val="{00000000-9632-4313-B560-487C9B01181F}"/>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55.1</c:v>
                </c:pt>
                <c:pt idx="2">
                  <c:v>52.2</c:v>
                </c:pt>
                <c:pt idx="3">
                  <c:v>52.5</c:v>
                </c:pt>
                <c:pt idx="4">
                  <c:v>54.6</c:v>
                </c:pt>
              </c:numCache>
            </c:numRef>
          </c:val>
          <c:smooth val="0"/>
          <c:extLst>
            <c:ext xmlns:c16="http://schemas.microsoft.com/office/drawing/2014/chart" uri="{C3380CC4-5D6E-409C-BE32-E72D297353CC}">
              <c16:uniqueId val="{00000001-9632-4313-B560-487C9B01181F}"/>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42.8</c:v>
                </c:pt>
                <c:pt idx="1">
                  <c:v>52.3</c:v>
                </c:pt>
                <c:pt idx="2">
                  <c:v>38.200000000000003</c:v>
                </c:pt>
                <c:pt idx="3">
                  <c:v>48.1</c:v>
                </c:pt>
                <c:pt idx="4">
                  <c:v>59.9</c:v>
                </c:pt>
              </c:numCache>
            </c:numRef>
          </c:val>
          <c:extLst>
            <c:ext xmlns:c16="http://schemas.microsoft.com/office/drawing/2014/chart" uri="{C3380CC4-5D6E-409C-BE32-E72D297353CC}">
              <c16:uniqueId val="{00000000-BB01-4087-9EF5-153F7E082CDE}"/>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67.5</c:v>
                </c:pt>
                <c:pt idx="1">
                  <c:v>68.7</c:v>
                </c:pt>
                <c:pt idx="2">
                  <c:v>68</c:v>
                </c:pt>
                <c:pt idx="3">
                  <c:v>69.3</c:v>
                </c:pt>
                <c:pt idx="4">
                  <c:v>72.400000000000006</c:v>
                </c:pt>
              </c:numCache>
            </c:numRef>
          </c:val>
          <c:smooth val="0"/>
          <c:extLst>
            <c:ext xmlns:c16="http://schemas.microsoft.com/office/drawing/2014/chart" uri="{C3380CC4-5D6E-409C-BE32-E72D297353CC}">
              <c16:uniqueId val="{00000001-BB01-4087-9EF5-153F7E082CDE}"/>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22549888</c:v>
                </c:pt>
                <c:pt idx="1">
                  <c:v>22639617</c:v>
                </c:pt>
                <c:pt idx="2">
                  <c:v>71345676</c:v>
                </c:pt>
                <c:pt idx="3">
                  <c:v>55027730</c:v>
                </c:pt>
                <c:pt idx="4">
                  <c:v>55087324</c:v>
                </c:pt>
              </c:numCache>
            </c:numRef>
          </c:val>
          <c:extLst>
            <c:ext xmlns:c16="http://schemas.microsoft.com/office/drawing/2014/chart" uri="{C3380CC4-5D6E-409C-BE32-E72D297353CC}">
              <c16:uniqueId val="{00000000-60B7-4D3D-BEBF-139F47F22B15}"/>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28287536</c:v>
                </c:pt>
                <c:pt idx="1">
                  <c:v>28070344</c:v>
                </c:pt>
                <c:pt idx="2">
                  <c:v>28458752</c:v>
                </c:pt>
                <c:pt idx="3">
                  <c:v>26802274</c:v>
                </c:pt>
                <c:pt idx="4">
                  <c:v>27263304</c:v>
                </c:pt>
              </c:numCache>
            </c:numRef>
          </c:val>
          <c:smooth val="0"/>
          <c:extLst>
            <c:ext xmlns:c16="http://schemas.microsoft.com/office/drawing/2014/chart" uri="{C3380CC4-5D6E-409C-BE32-E72D297353CC}">
              <c16:uniqueId val="{00000001-60B7-4D3D-BEBF-139F47F22B15}"/>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8.8000000000000007</c:v>
                </c:pt>
                <c:pt idx="1">
                  <c:v>10.8</c:v>
                </c:pt>
                <c:pt idx="2">
                  <c:v>10.1</c:v>
                </c:pt>
                <c:pt idx="3">
                  <c:v>8.9</c:v>
                </c:pt>
                <c:pt idx="4">
                  <c:v>7.5</c:v>
                </c:pt>
              </c:numCache>
            </c:numRef>
          </c:val>
          <c:extLst>
            <c:ext xmlns:c16="http://schemas.microsoft.com/office/drawing/2014/chart" uri="{C3380CC4-5D6E-409C-BE32-E72D297353CC}">
              <c16:uniqueId val="{00000000-8387-4B64-9608-76A39B38898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7.9</c:v>
                </c:pt>
                <c:pt idx="1">
                  <c:v>7.7</c:v>
                </c:pt>
                <c:pt idx="2">
                  <c:v>7.3</c:v>
                </c:pt>
                <c:pt idx="3">
                  <c:v>6.9</c:v>
                </c:pt>
                <c:pt idx="4">
                  <c:v>6.9</c:v>
                </c:pt>
              </c:numCache>
            </c:numRef>
          </c:val>
          <c:smooth val="0"/>
          <c:extLst>
            <c:ext xmlns:c16="http://schemas.microsoft.com/office/drawing/2014/chart" uri="{C3380CC4-5D6E-409C-BE32-E72D297353CC}">
              <c16:uniqueId val="{00000001-8387-4B64-9608-76A39B38898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134.5</c:v>
                </c:pt>
                <c:pt idx="1">
                  <c:v>151.5</c:v>
                </c:pt>
                <c:pt idx="2">
                  <c:v>161.4</c:v>
                </c:pt>
                <c:pt idx="3">
                  <c:v>154.5</c:v>
                </c:pt>
                <c:pt idx="4">
                  <c:v>168.4</c:v>
                </c:pt>
              </c:numCache>
            </c:numRef>
          </c:val>
          <c:extLst>
            <c:ext xmlns:c16="http://schemas.microsoft.com/office/drawing/2014/chart" uri="{C3380CC4-5D6E-409C-BE32-E72D297353CC}">
              <c16:uniqueId val="{00000000-1D4F-437E-AA3E-00AA0B5BB10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92.2</c:v>
                </c:pt>
                <c:pt idx="1">
                  <c:v>91.4</c:v>
                </c:pt>
                <c:pt idx="2">
                  <c:v>84</c:v>
                </c:pt>
                <c:pt idx="3">
                  <c:v>82.9</c:v>
                </c:pt>
                <c:pt idx="4">
                  <c:v>86.9</c:v>
                </c:pt>
              </c:numCache>
            </c:numRef>
          </c:val>
          <c:smooth val="0"/>
          <c:extLst>
            <c:ext xmlns:c16="http://schemas.microsoft.com/office/drawing/2014/chart" uri="{C3380CC4-5D6E-409C-BE32-E72D297353CC}">
              <c16:uniqueId val="{00000001-1D4F-437E-AA3E-00AA0B5BB10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福島県　ふくしま医療センターこころの杜</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精神科病院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精神病院</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t="str">
        <f>データ!Z6</f>
        <v>-</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f>データ!AC6</f>
        <v>148</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148</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1771314</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13761</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１５：１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t="str">
        <f>データ!AF6</f>
        <v>-</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t="str">
        <f>データ!AH6</f>
        <v>-</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195</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100.1</v>
      </c>
      <c r="Q33" s="129"/>
      <c r="R33" s="129"/>
      <c r="S33" s="129"/>
      <c r="T33" s="129"/>
      <c r="U33" s="129"/>
      <c r="V33" s="129"/>
      <c r="W33" s="129"/>
      <c r="X33" s="129"/>
      <c r="Y33" s="129"/>
      <c r="Z33" s="129"/>
      <c r="AA33" s="129"/>
      <c r="AB33" s="129"/>
      <c r="AC33" s="129"/>
      <c r="AD33" s="130"/>
      <c r="AE33" s="128">
        <f>データ!AJ7</f>
        <v>100.4</v>
      </c>
      <c r="AF33" s="129"/>
      <c r="AG33" s="129"/>
      <c r="AH33" s="129"/>
      <c r="AI33" s="129"/>
      <c r="AJ33" s="129"/>
      <c r="AK33" s="129"/>
      <c r="AL33" s="129"/>
      <c r="AM33" s="129"/>
      <c r="AN33" s="129"/>
      <c r="AO33" s="129"/>
      <c r="AP33" s="129"/>
      <c r="AQ33" s="129"/>
      <c r="AR33" s="129"/>
      <c r="AS33" s="130"/>
      <c r="AT33" s="128">
        <f>データ!AK7</f>
        <v>100</v>
      </c>
      <c r="AU33" s="129"/>
      <c r="AV33" s="129"/>
      <c r="AW33" s="129"/>
      <c r="AX33" s="129"/>
      <c r="AY33" s="129"/>
      <c r="AZ33" s="129"/>
      <c r="BA33" s="129"/>
      <c r="BB33" s="129"/>
      <c r="BC33" s="129"/>
      <c r="BD33" s="129"/>
      <c r="BE33" s="129"/>
      <c r="BF33" s="129"/>
      <c r="BG33" s="129"/>
      <c r="BH33" s="130"/>
      <c r="BI33" s="128">
        <f>データ!AL7</f>
        <v>99.9</v>
      </c>
      <c r="BJ33" s="129"/>
      <c r="BK33" s="129"/>
      <c r="BL33" s="129"/>
      <c r="BM33" s="129"/>
      <c r="BN33" s="129"/>
      <c r="BO33" s="129"/>
      <c r="BP33" s="129"/>
      <c r="BQ33" s="129"/>
      <c r="BR33" s="129"/>
      <c r="BS33" s="129"/>
      <c r="BT33" s="129"/>
      <c r="BU33" s="129"/>
      <c r="BV33" s="129"/>
      <c r="BW33" s="130"/>
      <c r="BX33" s="128">
        <f>データ!AM7</f>
        <v>99.2</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46.7</v>
      </c>
      <c r="DE33" s="129"/>
      <c r="DF33" s="129"/>
      <c r="DG33" s="129"/>
      <c r="DH33" s="129"/>
      <c r="DI33" s="129"/>
      <c r="DJ33" s="129"/>
      <c r="DK33" s="129"/>
      <c r="DL33" s="129"/>
      <c r="DM33" s="129"/>
      <c r="DN33" s="129"/>
      <c r="DO33" s="129"/>
      <c r="DP33" s="129"/>
      <c r="DQ33" s="129"/>
      <c r="DR33" s="130"/>
      <c r="DS33" s="128">
        <f>データ!AU7</f>
        <v>42.7</v>
      </c>
      <c r="DT33" s="129"/>
      <c r="DU33" s="129"/>
      <c r="DV33" s="129"/>
      <c r="DW33" s="129"/>
      <c r="DX33" s="129"/>
      <c r="DY33" s="129"/>
      <c r="DZ33" s="129"/>
      <c r="EA33" s="129"/>
      <c r="EB33" s="129"/>
      <c r="EC33" s="129"/>
      <c r="ED33" s="129"/>
      <c r="EE33" s="129"/>
      <c r="EF33" s="129"/>
      <c r="EG33" s="130"/>
      <c r="EH33" s="128">
        <f>データ!AV7</f>
        <v>35.799999999999997</v>
      </c>
      <c r="EI33" s="129"/>
      <c r="EJ33" s="129"/>
      <c r="EK33" s="129"/>
      <c r="EL33" s="129"/>
      <c r="EM33" s="129"/>
      <c r="EN33" s="129"/>
      <c r="EO33" s="129"/>
      <c r="EP33" s="129"/>
      <c r="EQ33" s="129"/>
      <c r="ER33" s="129"/>
      <c r="ES33" s="129"/>
      <c r="ET33" s="129"/>
      <c r="EU33" s="129"/>
      <c r="EV33" s="130"/>
      <c r="EW33" s="128">
        <f>データ!AW7</f>
        <v>31.7</v>
      </c>
      <c r="EX33" s="129"/>
      <c r="EY33" s="129"/>
      <c r="EZ33" s="129"/>
      <c r="FA33" s="129"/>
      <c r="FB33" s="129"/>
      <c r="FC33" s="129"/>
      <c r="FD33" s="129"/>
      <c r="FE33" s="129"/>
      <c r="FF33" s="129"/>
      <c r="FG33" s="129"/>
      <c r="FH33" s="129"/>
      <c r="FI33" s="129"/>
      <c r="FJ33" s="129"/>
      <c r="FK33" s="130"/>
      <c r="FL33" s="128">
        <f>データ!AX7</f>
        <v>36.799999999999997</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39</v>
      </c>
      <c r="GS33" s="129"/>
      <c r="GT33" s="129"/>
      <c r="GU33" s="129"/>
      <c r="GV33" s="129"/>
      <c r="GW33" s="129"/>
      <c r="GX33" s="129"/>
      <c r="GY33" s="129"/>
      <c r="GZ33" s="129"/>
      <c r="HA33" s="129"/>
      <c r="HB33" s="129"/>
      <c r="HC33" s="129"/>
      <c r="HD33" s="129"/>
      <c r="HE33" s="129"/>
      <c r="HF33" s="130"/>
      <c r="HG33" s="128">
        <f>データ!BF7</f>
        <v>39.6</v>
      </c>
      <c r="HH33" s="129"/>
      <c r="HI33" s="129"/>
      <c r="HJ33" s="129"/>
      <c r="HK33" s="129"/>
      <c r="HL33" s="129"/>
      <c r="HM33" s="129"/>
      <c r="HN33" s="129"/>
      <c r="HO33" s="129"/>
      <c r="HP33" s="129"/>
      <c r="HQ33" s="129"/>
      <c r="HR33" s="129"/>
      <c r="HS33" s="129"/>
      <c r="HT33" s="129"/>
      <c r="HU33" s="130"/>
      <c r="HV33" s="128">
        <f>データ!BG7</f>
        <v>31.7</v>
      </c>
      <c r="HW33" s="129"/>
      <c r="HX33" s="129"/>
      <c r="HY33" s="129"/>
      <c r="HZ33" s="129"/>
      <c r="IA33" s="129"/>
      <c r="IB33" s="129"/>
      <c r="IC33" s="129"/>
      <c r="ID33" s="129"/>
      <c r="IE33" s="129"/>
      <c r="IF33" s="129"/>
      <c r="IG33" s="129"/>
      <c r="IH33" s="129"/>
      <c r="II33" s="129"/>
      <c r="IJ33" s="130"/>
      <c r="IK33" s="128">
        <f>データ!BH7</f>
        <v>30.7</v>
      </c>
      <c r="IL33" s="129"/>
      <c r="IM33" s="129"/>
      <c r="IN33" s="129"/>
      <c r="IO33" s="129"/>
      <c r="IP33" s="129"/>
      <c r="IQ33" s="129"/>
      <c r="IR33" s="129"/>
      <c r="IS33" s="129"/>
      <c r="IT33" s="129"/>
      <c r="IU33" s="129"/>
      <c r="IV33" s="129"/>
      <c r="IW33" s="129"/>
      <c r="IX33" s="129"/>
      <c r="IY33" s="130"/>
      <c r="IZ33" s="128">
        <f>データ!BI7</f>
        <v>30.7</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62.2</v>
      </c>
      <c r="KG33" s="129"/>
      <c r="KH33" s="129"/>
      <c r="KI33" s="129"/>
      <c r="KJ33" s="129"/>
      <c r="KK33" s="129"/>
      <c r="KL33" s="129"/>
      <c r="KM33" s="129"/>
      <c r="KN33" s="129"/>
      <c r="KO33" s="129"/>
      <c r="KP33" s="129"/>
      <c r="KQ33" s="129"/>
      <c r="KR33" s="129"/>
      <c r="KS33" s="129"/>
      <c r="KT33" s="130"/>
      <c r="KU33" s="128">
        <f>データ!BQ7</f>
        <v>60.1</v>
      </c>
      <c r="KV33" s="129"/>
      <c r="KW33" s="129"/>
      <c r="KX33" s="129"/>
      <c r="KY33" s="129"/>
      <c r="KZ33" s="129"/>
      <c r="LA33" s="129"/>
      <c r="LB33" s="129"/>
      <c r="LC33" s="129"/>
      <c r="LD33" s="129"/>
      <c r="LE33" s="129"/>
      <c r="LF33" s="129"/>
      <c r="LG33" s="129"/>
      <c r="LH33" s="129"/>
      <c r="LI33" s="130"/>
      <c r="LJ33" s="128">
        <f>データ!BR7</f>
        <v>51.6</v>
      </c>
      <c r="LK33" s="129"/>
      <c r="LL33" s="129"/>
      <c r="LM33" s="129"/>
      <c r="LN33" s="129"/>
      <c r="LO33" s="129"/>
      <c r="LP33" s="129"/>
      <c r="LQ33" s="129"/>
      <c r="LR33" s="129"/>
      <c r="LS33" s="129"/>
      <c r="LT33" s="129"/>
      <c r="LU33" s="129"/>
      <c r="LV33" s="129"/>
      <c r="LW33" s="129"/>
      <c r="LX33" s="130"/>
      <c r="LY33" s="128">
        <f>データ!BS7</f>
        <v>54.3</v>
      </c>
      <c r="LZ33" s="129"/>
      <c r="MA33" s="129"/>
      <c r="MB33" s="129"/>
      <c r="MC33" s="129"/>
      <c r="MD33" s="129"/>
      <c r="ME33" s="129"/>
      <c r="MF33" s="129"/>
      <c r="MG33" s="129"/>
      <c r="MH33" s="129"/>
      <c r="MI33" s="129"/>
      <c r="MJ33" s="129"/>
      <c r="MK33" s="129"/>
      <c r="ML33" s="129"/>
      <c r="MM33" s="130"/>
      <c r="MN33" s="128">
        <f>データ!BT7</f>
        <v>49.7</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102.3</v>
      </c>
      <c r="Q34" s="129"/>
      <c r="R34" s="129"/>
      <c r="S34" s="129"/>
      <c r="T34" s="129"/>
      <c r="U34" s="129"/>
      <c r="V34" s="129"/>
      <c r="W34" s="129"/>
      <c r="X34" s="129"/>
      <c r="Y34" s="129"/>
      <c r="Z34" s="129"/>
      <c r="AA34" s="129"/>
      <c r="AB34" s="129"/>
      <c r="AC34" s="129"/>
      <c r="AD34" s="130"/>
      <c r="AE34" s="128">
        <f>データ!AO7</f>
        <v>103.5</v>
      </c>
      <c r="AF34" s="129"/>
      <c r="AG34" s="129"/>
      <c r="AH34" s="129"/>
      <c r="AI34" s="129"/>
      <c r="AJ34" s="129"/>
      <c r="AK34" s="129"/>
      <c r="AL34" s="129"/>
      <c r="AM34" s="129"/>
      <c r="AN34" s="129"/>
      <c r="AO34" s="129"/>
      <c r="AP34" s="129"/>
      <c r="AQ34" s="129"/>
      <c r="AR34" s="129"/>
      <c r="AS34" s="130"/>
      <c r="AT34" s="128">
        <f>データ!AP7</f>
        <v>102.5</v>
      </c>
      <c r="AU34" s="129"/>
      <c r="AV34" s="129"/>
      <c r="AW34" s="129"/>
      <c r="AX34" s="129"/>
      <c r="AY34" s="129"/>
      <c r="AZ34" s="129"/>
      <c r="BA34" s="129"/>
      <c r="BB34" s="129"/>
      <c r="BC34" s="129"/>
      <c r="BD34" s="129"/>
      <c r="BE34" s="129"/>
      <c r="BF34" s="129"/>
      <c r="BG34" s="129"/>
      <c r="BH34" s="130"/>
      <c r="BI34" s="128">
        <f>データ!AQ7</f>
        <v>100.2</v>
      </c>
      <c r="BJ34" s="129"/>
      <c r="BK34" s="129"/>
      <c r="BL34" s="129"/>
      <c r="BM34" s="129"/>
      <c r="BN34" s="129"/>
      <c r="BO34" s="129"/>
      <c r="BP34" s="129"/>
      <c r="BQ34" s="129"/>
      <c r="BR34" s="129"/>
      <c r="BS34" s="129"/>
      <c r="BT34" s="129"/>
      <c r="BU34" s="129"/>
      <c r="BV34" s="129"/>
      <c r="BW34" s="130"/>
      <c r="BX34" s="128">
        <f>データ!AR7</f>
        <v>96.5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64.8</v>
      </c>
      <c r="DE34" s="129"/>
      <c r="DF34" s="129"/>
      <c r="DG34" s="129"/>
      <c r="DH34" s="129"/>
      <c r="DI34" s="129"/>
      <c r="DJ34" s="129"/>
      <c r="DK34" s="129"/>
      <c r="DL34" s="129"/>
      <c r="DM34" s="129"/>
      <c r="DN34" s="129"/>
      <c r="DO34" s="129"/>
      <c r="DP34" s="129"/>
      <c r="DQ34" s="129"/>
      <c r="DR34" s="130"/>
      <c r="DS34" s="128">
        <f>データ!AZ7</f>
        <v>64.099999999999994</v>
      </c>
      <c r="DT34" s="129"/>
      <c r="DU34" s="129"/>
      <c r="DV34" s="129"/>
      <c r="DW34" s="129"/>
      <c r="DX34" s="129"/>
      <c r="DY34" s="129"/>
      <c r="DZ34" s="129"/>
      <c r="EA34" s="129"/>
      <c r="EB34" s="129"/>
      <c r="EC34" s="129"/>
      <c r="ED34" s="129"/>
      <c r="EE34" s="129"/>
      <c r="EF34" s="129"/>
      <c r="EG34" s="130"/>
      <c r="EH34" s="128">
        <f>データ!BA7</f>
        <v>64.099999999999994</v>
      </c>
      <c r="EI34" s="129"/>
      <c r="EJ34" s="129"/>
      <c r="EK34" s="129"/>
      <c r="EL34" s="129"/>
      <c r="EM34" s="129"/>
      <c r="EN34" s="129"/>
      <c r="EO34" s="129"/>
      <c r="EP34" s="129"/>
      <c r="EQ34" s="129"/>
      <c r="ER34" s="129"/>
      <c r="ES34" s="129"/>
      <c r="ET34" s="129"/>
      <c r="EU34" s="129"/>
      <c r="EV34" s="130"/>
      <c r="EW34" s="128">
        <f>データ!BB7</f>
        <v>63.8</v>
      </c>
      <c r="EX34" s="129"/>
      <c r="EY34" s="129"/>
      <c r="EZ34" s="129"/>
      <c r="FA34" s="129"/>
      <c r="FB34" s="129"/>
      <c r="FC34" s="129"/>
      <c r="FD34" s="129"/>
      <c r="FE34" s="129"/>
      <c r="FF34" s="129"/>
      <c r="FG34" s="129"/>
      <c r="FH34" s="129"/>
      <c r="FI34" s="129"/>
      <c r="FJ34" s="129"/>
      <c r="FK34" s="130"/>
      <c r="FL34" s="128">
        <f>データ!BC7</f>
        <v>62.3</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61.9</v>
      </c>
      <c r="GS34" s="129"/>
      <c r="GT34" s="129"/>
      <c r="GU34" s="129"/>
      <c r="GV34" s="129"/>
      <c r="GW34" s="129"/>
      <c r="GX34" s="129"/>
      <c r="GY34" s="129"/>
      <c r="GZ34" s="129"/>
      <c r="HA34" s="129"/>
      <c r="HB34" s="129"/>
      <c r="HC34" s="129"/>
      <c r="HD34" s="129"/>
      <c r="HE34" s="129"/>
      <c r="HF34" s="130"/>
      <c r="HG34" s="128">
        <f>データ!BK7</f>
        <v>61.7</v>
      </c>
      <c r="HH34" s="129"/>
      <c r="HI34" s="129"/>
      <c r="HJ34" s="129"/>
      <c r="HK34" s="129"/>
      <c r="HL34" s="129"/>
      <c r="HM34" s="129"/>
      <c r="HN34" s="129"/>
      <c r="HO34" s="129"/>
      <c r="HP34" s="129"/>
      <c r="HQ34" s="129"/>
      <c r="HR34" s="129"/>
      <c r="HS34" s="129"/>
      <c r="HT34" s="129"/>
      <c r="HU34" s="130"/>
      <c r="HV34" s="128">
        <f>データ!BL7</f>
        <v>61.5</v>
      </c>
      <c r="HW34" s="129"/>
      <c r="HX34" s="129"/>
      <c r="HY34" s="129"/>
      <c r="HZ34" s="129"/>
      <c r="IA34" s="129"/>
      <c r="IB34" s="129"/>
      <c r="IC34" s="129"/>
      <c r="ID34" s="129"/>
      <c r="IE34" s="129"/>
      <c r="IF34" s="129"/>
      <c r="IG34" s="129"/>
      <c r="IH34" s="129"/>
      <c r="II34" s="129"/>
      <c r="IJ34" s="130"/>
      <c r="IK34" s="128">
        <f>データ!BM7</f>
        <v>61.1</v>
      </c>
      <c r="IL34" s="129"/>
      <c r="IM34" s="129"/>
      <c r="IN34" s="129"/>
      <c r="IO34" s="129"/>
      <c r="IP34" s="129"/>
      <c r="IQ34" s="129"/>
      <c r="IR34" s="129"/>
      <c r="IS34" s="129"/>
      <c r="IT34" s="129"/>
      <c r="IU34" s="129"/>
      <c r="IV34" s="129"/>
      <c r="IW34" s="129"/>
      <c r="IX34" s="129"/>
      <c r="IY34" s="130"/>
      <c r="IZ34" s="128">
        <f>データ!BN7</f>
        <v>59.5</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65.3</v>
      </c>
      <c r="KG34" s="129"/>
      <c r="KH34" s="129"/>
      <c r="KI34" s="129"/>
      <c r="KJ34" s="129"/>
      <c r="KK34" s="129"/>
      <c r="KL34" s="129"/>
      <c r="KM34" s="129"/>
      <c r="KN34" s="129"/>
      <c r="KO34" s="129"/>
      <c r="KP34" s="129"/>
      <c r="KQ34" s="129"/>
      <c r="KR34" s="129"/>
      <c r="KS34" s="129"/>
      <c r="KT34" s="130"/>
      <c r="KU34" s="128">
        <f>データ!BV7</f>
        <v>63.1</v>
      </c>
      <c r="KV34" s="129"/>
      <c r="KW34" s="129"/>
      <c r="KX34" s="129"/>
      <c r="KY34" s="129"/>
      <c r="KZ34" s="129"/>
      <c r="LA34" s="129"/>
      <c r="LB34" s="129"/>
      <c r="LC34" s="129"/>
      <c r="LD34" s="129"/>
      <c r="LE34" s="129"/>
      <c r="LF34" s="129"/>
      <c r="LG34" s="129"/>
      <c r="LH34" s="129"/>
      <c r="LI34" s="130"/>
      <c r="LJ34" s="128">
        <f>データ!BW7</f>
        <v>62.3</v>
      </c>
      <c r="LK34" s="129"/>
      <c r="LL34" s="129"/>
      <c r="LM34" s="129"/>
      <c r="LN34" s="129"/>
      <c r="LO34" s="129"/>
      <c r="LP34" s="129"/>
      <c r="LQ34" s="129"/>
      <c r="LR34" s="129"/>
      <c r="LS34" s="129"/>
      <c r="LT34" s="129"/>
      <c r="LU34" s="129"/>
      <c r="LV34" s="129"/>
      <c r="LW34" s="129"/>
      <c r="LX34" s="130"/>
      <c r="LY34" s="128">
        <f>データ!BX7</f>
        <v>62.4</v>
      </c>
      <c r="LZ34" s="129"/>
      <c r="MA34" s="129"/>
      <c r="MB34" s="129"/>
      <c r="MC34" s="129"/>
      <c r="MD34" s="129"/>
      <c r="ME34" s="129"/>
      <c r="MF34" s="129"/>
      <c r="MG34" s="129"/>
      <c r="MH34" s="129"/>
      <c r="MI34" s="129"/>
      <c r="MJ34" s="129"/>
      <c r="MK34" s="129"/>
      <c r="ML34" s="129"/>
      <c r="MM34" s="130"/>
      <c r="MN34" s="128">
        <f>データ!BY7</f>
        <v>61.9</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196</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197</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16559</v>
      </c>
      <c r="Q55" s="138"/>
      <c r="R55" s="138"/>
      <c r="S55" s="138"/>
      <c r="T55" s="138"/>
      <c r="U55" s="138"/>
      <c r="V55" s="138"/>
      <c r="W55" s="138"/>
      <c r="X55" s="138"/>
      <c r="Y55" s="138"/>
      <c r="Z55" s="138"/>
      <c r="AA55" s="138"/>
      <c r="AB55" s="138"/>
      <c r="AC55" s="138"/>
      <c r="AD55" s="139"/>
      <c r="AE55" s="137">
        <f>データ!CB7</f>
        <v>17035</v>
      </c>
      <c r="AF55" s="138"/>
      <c r="AG55" s="138"/>
      <c r="AH55" s="138"/>
      <c r="AI55" s="138"/>
      <c r="AJ55" s="138"/>
      <c r="AK55" s="138"/>
      <c r="AL55" s="138"/>
      <c r="AM55" s="138"/>
      <c r="AN55" s="138"/>
      <c r="AO55" s="138"/>
      <c r="AP55" s="138"/>
      <c r="AQ55" s="138"/>
      <c r="AR55" s="138"/>
      <c r="AS55" s="139"/>
      <c r="AT55" s="137">
        <f>データ!CC7</f>
        <v>19257</v>
      </c>
      <c r="AU55" s="138"/>
      <c r="AV55" s="138"/>
      <c r="AW55" s="138"/>
      <c r="AX55" s="138"/>
      <c r="AY55" s="138"/>
      <c r="AZ55" s="138"/>
      <c r="BA55" s="138"/>
      <c r="BB55" s="138"/>
      <c r="BC55" s="138"/>
      <c r="BD55" s="138"/>
      <c r="BE55" s="138"/>
      <c r="BF55" s="138"/>
      <c r="BG55" s="138"/>
      <c r="BH55" s="139"/>
      <c r="BI55" s="137">
        <f>データ!CD7</f>
        <v>23272</v>
      </c>
      <c r="BJ55" s="138"/>
      <c r="BK55" s="138"/>
      <c r="BL55" s="138"/>
      <c r="BM55" s="138"/>
      <c r="BN55" s="138"/>
      <c r="BO55" s="138"/>
      <c r="BP55" s="138"/>
      <c r="BQ55" s="138"/>
      <c r="BR55" s="138"/>
      <c r="BS55" s="138"/>
      <c r="BT55" s="138"/>
      <c r="BU55" s="138"/>
      <c r="BV55" s="138"/>
      <c r="BW55" s="139"/>
      <c r="BX55" s="137">
        <f>データ!CE7</f>
        <v>23834</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8462</v>
      </c>
      <c r="DE55" s="138"/>
      <c r="DF55" s="138"/>
      <c r="DG55" s="138"/>
      <c r="DH55" s="138"/>
      <c r="DI55" s="138"/>
      <c r="DJ55" s="138"/>
      <c r="DK55" s="138"/>
      <c r="DL55" s="138"/>
      <c r="DM55" s="138"/>
      <c r="DN55" s="138"/>
      <c r="DO55" s="138"/>
      <c r="DP55" s="138"/>
      <c r="DQ55" s="138"/>
      <c r="DR55" s="139"/>
      <c r="DS55" s="137">
        <f>データ!CM7</f>
        <v>9236</v>
      </c>
      <c r="DT55" s="138"/>
      <c r="DU55" s="138"/>
      <c r="DV55" s="138"/>
      <c r="DW55" s="138"/>
      <c r="DX55" s="138"/>
      <c r="DY55" s="138"/>
      <c r="DZ55" s="138"/>
      <c r="EA55" s="138"/>
      <c r="EB55" s="138"/>
      <c r="EC55" s="138"/>
      <c r="ED55" s="138"/>
      <c r="EE55" s="138"/>
      <c r="EF55" s="138"/>
      <c r="EG55" s="139"/>
      <c r="EH55" s="137">
        <f>データ!CN7</f>
        <v>9503</v>
      </c>
      <c r="EI55" s="138"/>
      <c r="EJ55" s="138"/>
      <c r="EK55" s="138"/>
      <c r="EL55" s="138"/>
      <c r="EM55" s="138"/>
      <c r="EN55" s="138"/>
      <c r="EO55" s="138"/>
      <c r="EP55" s="138"/>
      <c r="EQ55" s="138"/>
      <c r="ER55" s="138"/>
      <c r="ES55" s="138"/>
      <c r="ET55" s="138"/>
      <c r="EU55" s="138"/>
      <c r="EV55" s="139"/>
      <c r="EW55" s="137">
        <f>データ!CO7</f>
        <v>9291</v>
      </c>
      <c r="EX55" s="138"/>
      <c r="EY55" s="138"/>
      <c r="EZ55" s="138"/>
      <c r="FA55" s="138"/>
      <c r="FB55" s="138"/>
      <c r="FC55" s="138"/>
      <c r="FD55" s="138"/>
      <c r="FE55" s="138"/>
      <c r="FF55" s="138"/>
      <c r="FG55" s="138"/>
      <c r="FH55" s="138"/>
      <c r="FI55" s="138"/>
      <c r="FJ55" s="138"/>
      <c r="FK55" s="139"/>
      <c r="FL55" s="137">
        <f>データ!CP7</f>
        <v>8942</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134.5</v>
      </c>
      <c r="GS55" s="129"/>
      <c r="GT55" s="129"/>
      <c r="GU55" s="129"/>
      <c r="GV55" s="129"/>
      <c r="GW55" s="129"/>
      <c r="GX55" s="129"/>
      <c r="GY55" s="129"/>
      <c r="GZ55" s="129"/>
      <c r="HA55" s="129"/>
      <c r="HB55" s="129"/>
      <c r="HC55" s="129"/>
      <c r="HD55" s="129"/>
      <c r="HE55" s="129"/>
      <c r="HF55" s="130"/>
      <c r="HG55" s="128">
        <f>データ!CX7</f>
        <v>151.5</v>
      </c>
      <c r="HH55" s="129"/>
      <c r="HI55" s="129"/>
      <c r="HJ55" s="129"/>
      <c r="HK55" s="129"/>
      <c r="HL55" s="129"/>
      <c r="HM55" s="129"/>
      <c r="HN55" s="129"/>
      <c r="HO55" s="129"/>
      <c r="HP55" s="129"/>
      <c r="HQ55" s="129"/>
      <c r="HR55" s="129"/>
      <c r="HS55" s="129"/>
      <c r="HT55" s="129"/>
      <c r="HU55" s="130"/>
      <c r="HV55" s="128">
        <f>データ!CY7</f>
        <v>161.4</v>
      </c>
      <c r="HW55" s="129"/>
      <c r="HX55" s="129"/>
      <c r="HY55" s="129"/>
      <c r="HZ55" s="129"/>
      <c r="IA55" s="129"/>
      <c r="IB55" s="129"/>
      <c r="IC55" s="129"/>
      <c r="ID55" s="129"/>
      <c r="IE55" s="129"/>
      <c r="IF55" s="129"/>
      <c r="IG55" s="129"/>
      <c r="IH55" s="129"/>
      <c r="II55" s="129"/>
      <c r="IJ55" s="130"/>
      <c r="IK55" s="128">
        <f>データ!CZ7</f>
        <v>154.5</v>
      </c>
      <c r="IL55" s="129"/>
      <c r="IM55" s="129"/>
      <c r="IN55" s="129"/>
      <c r="IO55" s="129"/>
      <c r="IP55" s="129"/>
      <c r="IQ55" s="129"/>
      <c r="IR55" s="129"/>
      <c r="IS55" s="129"/>
      <c r="IT55" s="129"/>
      <c r="IU55" s="129"/>
      <c r="IV55" s="129"/>
      <c r="IW55" s="129"/>
      <c r="IX55" s="129"/>
      <c r="IY55" s="130"/>
      <c r="IZ55" s="128">
        <f>データ!DA7</f>
        <v>168.4</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8.8000000000000007</v>
      </c>
      <c r="KG55" s="129"/>
      <c r="KH55" s="129"/>
      <c r="KI55" s="129"/>
      <c r="KJ55" s="129"/>
      <c r="KK55" s="129"/>
      <c r="KL55" s="129"/>
      <c r="KM55" s="129"/>
      <c r="KN55" s="129"/>
      <c r="KO55" s="129"/>
      <c r="KP55" s="129"/>
      <c r="KQ55" s="129"/>
      <c r="KR55" s="129"/>
      <c r="KS55" s="129"/>
      <c r="KT55" s="130"/>
      <c r="KU55" s="128">
        <f>データ!DI7</f>
        <v>10.8</v>
      </c>
      <c r="KV55" s="129"/>
      <c r="KW55" s="129"/>
      <c r="KX55" s="129"/>
      <c r="KY55" s="129"/>
      <c r="KZ55" s="129"/>
      <c r="LA55" s="129"/>
      <c r="LB55" s="129"/>
      <c r="LC55" s="129"/>
      <c r="LD55" s="129"/>
      <c r="LE55" s="129"/>
      <c r="LF55" s="129"/>
      <c r="LG55" s="129"/>
      <c r="LH55" s="129"/>
      <c r="LI55" s="130"/>
      <c r="LJ55" s="128">
        <f>データ!DJ7</f>
        <v>10.1</v>
      </c>
      <c r="LK55" s="129"/>
      <c r="LL55" s="129"/>
      <c r="LM55" s="129"/>
      <c r="LN55" s="129"/>
      <c r="LO55" s="129"/>
      <c r="LP55" s="129"/>
      <c r="LQ55" s="129"/>
      <c r="LR55" s="129"/>
      <c r="LS55" s="129"/>
      <c r="LT55" s="129"/>
      <c r="LU55" s="129"/>
      <c r="LV55" s="129"/>
      <c r="LW55" s="129"/>
      <c r="LX55" s="130"/>
      <c r="LY55" s="128">
        <f>データ!DK7</f>
        <v>8.9</v>
      </c>
      <c r="LZ55" s="129"/>
      <c r="MA55" s="129"/>
      <c r="MB55" s="129"/>
      <c r="MC55" s="129"/>
      <c r="MD55" s="129"/>
      <c r="ME55" s="129"/>
      <c r="MF55" s="129"/>
      <c r="MG55" s="129"/>
      <c r="MH55" s="129"/>
      <c r="MI55" s="129"/>
      <c r="MJ55" s="129"/>
      <c r="MK55" s="129"/>
      <c r="ML55" s="129"/>
      <c r="MM55" s="130"/>
      <c r="MN55" s="128">
        <f>データ!DL7</f>
        <v>7.5</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22234</v>
      </c>
      <c r="Q56" s="138"/>
      <c r="R56" s="138"/>
      <c r="S56" s="138"/>
      <c r="T56" s="138"/>
      <c r="U56" s="138"/>
      <c r="V56" s="138"/>
      <c r="W56" s="138"/>
      <c r="X56" s="138"/>
      <c r="Y56" s="138"/>
      <c r="Z56" s="138"/>
      <c r="AA56" s="138"/>
      <c r="AB56" s="138"/>
      <c r="AC56" s="138"/>
      <c r="AD56" s="139"/>
      <c r="AE56" s="137">
        <f>データ!CG7</f>
        <v>22875</v>
      </c>
      <c r="AF56" s="138"/>
      <c r="AG56" s="138"/>
      <c r="AH56" s="138"/>
      <c r="AI56" s="138"/>
      <c r="AJ56" s="138"/>
      <c r="AK56" s="138"/>
      <c r="AL56" s="138"/>
      <c r="AM56" s="138"/>
      <c r="AN56" s="138"/>
      <c r="AO56" s="138"/>
      <c r="AP56" s="138"/>
      <c r="AQ56" s="138"/>
      <c r="AR56" s="138"/>
      <c r="AS56" s="139"/>
      <c r="AT56" s="137">
        <f>データ!CH7</f>
        <v>23419</v>
      </c>
      <c r="AU56" s="138"/>
      <c r="AV56" s="138"/>
      <c r="AW56" s="138"/>
      <c r="AX56" s="138"/>
      <c r="AY56" s="138"/>
      <c r="AZ56" s="138"/>
      <c r="BA56" s="138"/>
      <c r="BB56" s="138"/>
      <c r="BC56" s="138"/>
      <c r="BD56" s="138"/>
      <c r="BE56" s="138"/>
      <c r="BF56" s="138"/>
      <c r="BG56" s="138"/>
      <c r="BH56" s="139"/>
      <c r="BI56" s="137">
        <f>データ!CI7</f>
        <v>23411</v>
      </c>
      <c r="BJ56" s="138"/>
      <c r="BK56" s="138"/>
      <c r="BL56" s="138"/>
      <c r="BM56" s="138"/>
      <c r="BN56" s="138"/>
      <c r="BO56" s="138"/>
      <c r="BP56" s="138"/>
      <c r="BQ56" s="138"/>
      <c r="BR56" s="138"/>
      <c r="BS56" s="138"/>
      <c r="BT56" s="138"/>
      <c r="BU56" s="138"/>
      <c r="BV56" s="138"/>
      <c r="BW56" s="139"/>
      <c r="BX56" s="137">
        <f>データ!CJ7</f>
        <v>23940</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8706</v>
      </c>
      <c r="DE56" s="138"/>
      <c r="DF56" s="138"/>
      <c r="DG56" s="138"/>
      <c r="DH56" s="138"/>
      <c r="DI56" s="138"/>
      <c r="DJ56" s="138"/>
      <c r="DK56" s="138"/>
      <c r="DL56" s="138"/>
      <c r="DM56" s="138"/>
      <c r="DN56" s="138"/>
      <c r="DO56" s="138"/>
      <c r="DP56" s="138"/>
      <c r="DQ56" s="138"/>
      <c r="DR56" s="139"/>
      <c r="DS56" s="137">
        <f>データ!CR7</f>
        <v>8691</v>
      </c>
      <c r="DT56" s="138"/>
      <c r="DU56" s="138"/>
      <c r="DV56" s="138"/>
      <c r="DW56" s="138"/>
      <c r="DX56" s="138"/>
      <c r="DY56" s="138"/>
      <c r="DZ56" s="138"/>
      <c r="EA56" s="138"/>
      <c r="EB56" s="138"/>
      <c r="EC56" s="138"/>
      <c r="ED56" s="138"/>
      <c r="EE56" s="138"/>
      <c r="EF56" s="138"/>
      <c r="EG56" s="139"/>
      <c r="EH56" s="137">
        <f>データ!CS7</f>
        <v>8761</v>
      </c>
      <c r="EI56" s="138"/>
      <c r="EJ56" s="138"/>
      <c r="EK56" s="138"/>
      <c r="EL56" s="138"/>
      <c r="EM56" s="138"/>
      <c r="EN56" s="138"/>
      <c r="EO56" s="138"/>
      <c r="EP56" s="138"/>
      <c r="EQ56" s="138"/>
      <c r="ER56" s="138"/>
      <c r="ES56" s="138"/>
      <c r="ET56" s="138"/>
      <c r="EU56" s="138"/>
      <c r="EV56" s="139"/>
      <c r="EW56" s="137">
        <f>データ!CT7</f>
        <v>8739</v>
      </c>
      <c r="EX56" s="138"/>
      <c r="EY56" s="138"/>
      <c r="EZ56" s="138"/>
      <c r="FA56" s="138"/>
      <c r="FB56" s="138"/>
      <c r="FC56" s="138"/>
      <c r="FD56" s="138"/>
      <c r="FE56" s="138"/>
      <c r="FF56" s="138"/>
      <c r="FG56" s="138"/>
      <c r="FH56" s="138"/>
      <c r="FI56" s="138"/>
      <c r="FJ56" s="138"/>
      <c r="FK56" s="139"/>
      <c r="FL56" s="137">
        <f>データ!CU7</f>
        <v>8697</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92.2</v>
      </c>
      <c r="GS56" s="129"/>
      <c r="GT56" s="129"/>
      <c r="GU56" s="129"/>
      <c r="GV56" s="129"/>
      <c r="GW56" s="129"/>
      <c r="GX56" s="129"/>
      <c r="GY56" s="129"/>
      <c r="GZ56" s="129"/>
      <c r="HA56" s="129"/>
      <c r="HB56" s="129"/>
      <c r="HC56" s="129"/>
      <c r="HD56" s="129"/>
      <c r="HE56" s="129"/>
      <c r="HF56" s="130"/>
      <c r="HG56" s="128">
        <f>データ!DC7</f>
        <v>91.4</v>
      </c>
      <c r="HH56" s="129"/>
      <c r="HI56" s="129"/>
      <c r="HJ56" s="129"/>
      <c r="HK56" s="129"/>
      <c r="HL56" s="129"/>
      <c r="HM56" s="129"/>
      <c r="HN56" s="129"/>
      <c r="HO56" s="129"/>
      <c r="HP56" s="129"/>
      <c r="HQ56" s="129"/>
      <c r="HR56" s="129"/>
      <c r="HS56" s="129"/>
      <c r="HT56" s="129"/>
      <c r="HU56" s="130"/>
      <c r="HV56" s="128">
        <f>データ!DD7</f>
        <v>84</v>
      </c>
      <c r="HW56" s="129"/>
      <c r="HX56" s="129"/>
      <c r="HY56" s="129"/>
      <c r="HZ56" s="129"/>
      <c r="IA56" s="129"/>
      <c r="IB56" s="129"/>
      <c r="IC56" s="129"/>
      <c r="ID56" s="129"/>
      <c r="IE56" s="129"/>
      <c r="IF56" s="129"/>
      <c r="IG56" s="129"/>
      <c r="IH56" s="129"/>
      <c r="II56" s="129"/>
      <c r="IJ56" s="130"/>
      <c r="IK56" s="128">
        <f>データ!DE7</f>
        <v>82.9</v>
      </c>
      <c r="IL56" s="129"/>
      <c r="IM56" s="129"/>
      <c r="IN56" s="129"/>
      <c r="IO56" s="129"/>
      <c r="IP56" s="129"/>
      <c r="IQ56" s="129"/>
      <c r="IR56" s="129"/>
      <c r="IS56" s="129"/>
      <c r="IT56" s="129"/>
      <c r="IU56" s="129"/>
      <c r="IV56" s="129"/>
      <c r="IW56" s="129"/>
      <c r="IX56" s="129"/>
      <c r="IY56" s="130"/>
      <c r="IZ56" s="128">
        <f>データ!DF7</f>
        <v>86.9</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7.9</v>
      </c>
      <c r="KG56" s="129"/>
      <c r="KH56" s="129"/>
      <c r="KI56" s="129"/>
      <c r="KJ56" s="129"/>
      <c r="KK56" s="129"/>
      <c r="KL56" s="129"/>
      <c r="KM56" s="129"/>
      <c r="KN56" s="129"/>
      <c r="KO56" s="129"/>
      <c r="KP56" s="129"/>
      <c r="KQ56" s="129"/>
      <c r="KR56" s="129"/>
      <c r="KS56" s="129"/>
      <c r="KT56" s="130"/>
      <c r="KU56" s="128">
        <f>データ!DN7</f>
        <v>7.7</v>
      </c>
      <c r="KV56" s="129"/>
      <c r="KW56" s="129"/>
      <c r="KX56" s="129"/>
      <c r="KY56" s="129"/>
      <c r="KZ56" s="129"/>
      <c r="LA56" s="129"/>
      <c r="LB56" s="129"/>
      <c r="LC56" s="129"/>
      <c r="LD56" s="129"/>
      <c r="LE56" s="129"/>
      <c r="LF56" s="129"/>
      <c r="LG56" s="129"/>
      <c r="LH56" s="129"/>
      <c r="LI56" s="130"/>
      <c r="LJ56" s="128">
        <f>データ!DO7</f>
        <v>7.3</v>
      </c>
      <c r="LK56" s="129"/>
      <c r="LL56" s="129"/>
      <c r="LM56" s="129"/>
      <c r="LN56" s="129"/>
      <c r="LO56" s="129"/>
      <c r="LP56" s="129"/>
      <c r="LQ56" s="129"/>
      <c r="LR56" s="129"/>
      <c r="LS56" s="129"/>
      <c r="LT56" s="129"/>
      <c r="LU56" s="129"/>
      <c r="LV56" s="129"/>
      <c r="LW56" s="129"/>
      <c r="LX56" s="130"/>
      <c r="LY56" s="128">
        <f>データ!DP7</f>
        <v>6.9</v>
      </c>
      <c r="LZ56" s="129"/>
      <c r="MA56" s="129"/>
      <c r="MB56" s="129"/>
      <c r="MC56" s="129"/>
      <c r="MD56" s="129"/>
      <c r="ME56" s="129"/>
      <c r="MF56" s="129"/>
      <c r="MG56" s="129"/>
      <c r="MH56" s="129"/>
      <c r="MI56" s="129"/>
      <c r="MJ56" s="129"/>
      <c r="MK56" s="129"/>
      <c r="ML56" s="129"/>
      <c r="MM56" s="130"/>
      <c r="MN56" s="128">
        <f>データ!DQ7</f>
        <v>6.9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198</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242.2</v>
      </c>
      <c r="Q79" s="129"/>
      <c r="R79" s="129"/>
      <c r="S79" s="129"/>
      <c r="T79" s="129"/>
      <c r="U79" s="129"/>
      <c r="V79" s="129"/>
      <c r="W79" s="129"/>
      <c r="X79" s="129"/>
      <c r="Y79" s="129"/>
      <c r="Z79" s="129"/>
      <c r="AA79" s="129"/>
      <c r="AB79" s="129"/>
      <c r="AC79" s="129"/>
      <c r="AD79" s="130"/>
      <c r="AE79" s="128">
        <f>データ!DT7</f>
        <v>262.89999999999998</v>
      </c>
      <c r="AF79" s="129"/>
      <c r="AG79" s="129"/>
      <c r="AH79" s="129"/>
      <c r="AI79" s="129"/>
      <c r="AJ79" s="129"/>
      <c r="AK79" s="129"/>
      <c r="AL79" s="129"/>
      <c r="AM79" s="129"/>
      <c r="AN79" s="129"/>
      <c r="AO79" s="129"/>
      <c r="AP79" s="129"/>
      <c r="AQ79" s="129"/>
      <c r="AR79" s="129"/>
      <c r="AS79" s="130"/>
      <c r="AT79" s="128">
        <f>データ!DU7</f>
        <v>247.5</v>
      </c>
      <c r="AU79" s="129"/>
      <c r="AV79" s="129"/>
      <c r="AW79" s="129"/>
      <c r="AX79" s="129"/>
      <c r="AY79" s="129"/>
      <c r="AZ79" s="129"/>
      <c r="BA79" s="129"/>
      <c r="BB79" s="129"/>
      <c r="BC79" s="129"/>
      <c r="BD79" s="129"/>
      <c r="BE79" s="129"/>
      <c r="BF79" s="129"/>
      <c r="BG79" s="129"/>
      <c r="BH79" s="130"/>
      <c r="BI79" s="128">
        <f>データ!DV7</f>
        <v>222.9</v>
      </c>
      <c r="BJ79" s="129"/>
      <c r="BK79" s="129"/>
      <c r="BL79" s="129"/>
      <c r="BM79" s="129"/>
      <c r="BN79" s="129"/>
      <c r="BO79" s="129"/>
      <c r="BP79" s="129"/>
      <c r="BQ79" s="129"/>
      <c r="BR79" s="129"/>
      <c r="BS79" s="129"/>
      <c r="BT79" s="129"/>
      <c r="BU79" s="129"/>
      <c r="BV79" s="129"/>
      <c r="BW79" s="130"/>
      <c r="BX79" s="128">
        <f>データ!DW7</f>
        <v>182.9</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79</v>
      </c>
      <c r="DH79" s="129"/>
      <c r="DI79" s="129"/>
      <c r="DJ79" s="129"/>
      <c r="DK79" s="129"/>
      <c r="DL79" s="129"/>
      <c r="DM79" s="129"/>
      <c r="DN79" s="129"/>
      <c r="DO79" s="129"/>
      <c r="DP79" s="129"/>
      <c r="DQ79" s="129"/>
      <c r="DR79" s="129"/>
      <c r="DS79" s="129"/>
      <c r="DT79" s="129"/>
      <c r="DU79" s="130"/>
      <c r="DV79" s="128">
        <f>データ!EE7</f>
        <v>81</v>
      </c>
      <c r="DW79" s="129"/>
      <c r="DX79" s="129"/>
      <c r="DY79" s="129"/>
      <c r="DZ79" s="129"/>
      <c r="EA79" s="129"/>
      <c r="EB79" s="129"/>
      <c r="EC79" s="129"/>
      <c r="ED79" s="129"/>
      <c r="EE79" s="129"/>
      <c r="EF79" s="129"/>
      <c r="EG79" s="129"/>
      <c r="EH79" s="129"/>
      <c r="EI79" s="129"/>
      <c r="EJ79" s="130"/>
      <c r="EK79" s="128">
        <f>データ!EF7</f>
        <v>34.1</v>
      </c>
      <c r="EL79" s="129"/>
      <c r="EM79" s="129"/>
      <c r="EN79" s="129"/>
      <c r="EO79" s="129"/>
      <c r="EP79" s="129"/>
      <c r="EQ79" s="129"/>
      <c r="ER79" s="129"/>
      <c r="ES79" s="129"/>
      <c r="ET79" s="129"/>
      <c r="EU79" s="129"/>
      <c r="EV79" s="129"/>
      <c r="EW79" s="129"/>
      <c r="EX79" s="129"/>
      <c r="EY79" s="130"/>
      <c r="EZ79" s="128">
        <f>データ!EG7</f>
        <v>6.8</v>
      </c>
      <c r="FA79" s="129"/>
      <c r="FB79" s="129"/>
      <c r="FC79" s="129"/>
      <c r="FD79" s="129"/>
      <c r="FE79" s="129"/>
      <c r="FF79" s="129"/>
      <c r="FG79" s="129"/>
      <c r="FH79" s="129"/>
      <c r="FI79" s="129"/>
      <c r="FJ79" s="129"/>
      <c r="FK79" s="129"/>
      <c r="FL79" s="129"/>
      <c r="FM79" s="129"/>
      <c r="FN79" s="130"/>
      <c r="FO79" s="128">
        <f>データ!EH7</f>
        <v>11.3</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42.8</v>
      </c>
      <c r="GU79" s="129"/>
      <c r="GV79" s="129"/>
      <c r="GW79" s="129"/>
      <c r="GX79" s="129"/>
      <c r="GY79" s="129"/>
      <c r="GZ79" s="129"/>
      <c r="HA79" s="129"/>
      <c r="HB79" s="129"/>
      <c r="HC79" s="129"/>
      <c r="HD79" s="129"/>
      <c r="HE79" s="129"/>
      <c r="HF79" s="129"/>
      <c r="HG79" s="129"/>
      <c r="HH79" s="130"/>
      <c r="HI79" s="128">
        <f>データ!EP7</f>
        <v>52.3</v>
      </c>
      <c r="HJ79" s="129"/>
      <c r="HK79" s="129"/>
      <c r="HL79" s="129"/>
      <c r="HM79" s="129"/>
      <c r="HN79" s="129"/>
      <c r="HO79" s="129"/>
      <c r="HP79" s="129"/>
      <c r="HQ79" s="129"/>
      <c r="HR79" s="129"/>
      <c r="HS79" s="129"/>
      <c r="HT79" s="129"/>
      <c r="HU79" s="129"/>
      <c r="HV79" s="129"/>
      <c r="HW79" s="130"/>
      <c r="HX79" s="128">
        <f>データ!EQ7</f>
        <v>38.200000000000003</v>
      </c>
      <c r="HY79" s="129"/>
      <c r="HZ79" s="129"/>
      <c r="IA79" s="129"/>
      <c r="IB79" s="129"/>
      <c r="IC79" s="129"/>
      <c r="ID79" s="129"/>
      <c r="IE79" s="129"/>
      <c r="IF79" s="129"/>
      <c r="IG79" s="129"/>
      <c r="IH79" s="129"/>
      <c r="II79" s="129"/>
      <c r="IJ79" s="129"/>
      <c r="IK79" s="129"/>
      <c r="IL79" s="130"/>
      <c r="IM79" s="128">
        <f>データ!ER7</f>
        <v>48.1</v>
      </c>
      <c r="IN79" s="129"/>
      <c r="IO79" s="129"/>
      <c r="IP79" s="129"/>
      <c r="IQ79" s="129"/>
      <c r="IR79" s="129"/>
      <c r="IS79" s="129"/>
      <c r="IT79" s="129"/>
      <c r="IU79" s="129"/>
      <c r="IV79" s="129"/>
      <c r="IW79" s="129"/>
      <c r="IX79" s="129"/>
      <c r="IY79" s="129"/>
      <c r="IZ79" s="129"/>
      <c r="JA79" s="130"/>
      <c r="JB79" s="128">
        <f>データ!ES7</f>
        <v>59.9</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22549888</v>
      </c>
      <c r="KH79" s="138"/>
      <c r="KI79" s="138"/>
      <c r="KJ79" s="138"/>
      <c r="KK79" s="138"/>
      <c r="KL79" s="138"/>
      <c r="KM79" s="138"/>
      <c r="KN79" s="138"/>
      <c r="KO79" s="138"/>
      <c r="KP79" s="138"/>
      <c r="KQ79" s="138"/>
      <c r="KR79" s="138"/>
      <c r="KS79" s="138"/>
      <c r="KT79" s="138"/>
      <c r="KU79" s="139"/>
      <c r="KV79" s="137">
        <f>データ!FA7</f>
        <v>22639617</v>
      </c>
      <c r="KW79" s="138"/>
      <c r="KX79" s="138"/>
      <c r="KY79" s="138"/>
      <c r="KZ79" s="138"/>
      <c r="LA79" s="138"/>
      <c r="LB79" s="138"/>
      <c r="LC79" s="138"/>
      <c r="LD79" s="138"/>
      <c r="LE79" s="138"/>
      <c r="LF79" s="138"/>
      <c r="LG79" s="138"/>
      <c r="LH79" s="138"/>
      <c r="LI79" s="138"/>
      <c r="LJ79" s="139"/>
      <c r="LK79" s="137">
        <f>データ!FB7</f>
        <v>71345676</v>
      </c>
      <c r="LL79" s="138"/>
      <c r="LM79" s="138"/>
      <c r="LN79" s="138"/>
      <c r="LO79" s="138"/>
      <c r="LP79" s="138"/>
      <c r="LQ79" s="138"/>
      <c r="LR79" s="138"/>
      <c r="LS79" s="138"/>
      <c r="LT79" s="138"/>
      <c r="LU79" s="138"/>
      <c r="LV79" s="138"/>
      <c r="LW79" s="138"/>
      <c r="LX79" s="138"/>
      <c r="LY79" s="139"/>
      <c r="LZ79" s="137">
        <f>データ!FC7</f>
        <v>55027730</v>
      </c>
      <c r="MA79" s="138"/>
      <c r="MB79" s="138"/>
      <c r="MC79" s="138"/>
      <c r="MD79" s="138"/>
      <c r="ME79" s="138"/>
      <c r="MF79" s="138"/>
      <c r="MG79" s="138"/>
      <c r="MH79" s="138"/>
      <c r="MI79" s="138"/>
      <c r="MJ79" s="138"/>
      <c r="MK79" s="138"/>
      <c r="ML79" s="138"/>
      <c r="MM79" s="138"/>
      <c r="MN79" s="139"/>
      <c r="MO79" s="137">
        <f>データ!FD7</f>
        <v>55087324</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197.8</v>
      </c>
      <c r="Q80" s="129"/>
      <c r="R80" s="129"/>
      <c r="S80" s="129"/>
      <c r="T80" s="129"/>
      <c r="U80" s="129"/>
      <c r="V80" s="129"/>
      <c r="W80" s="129"/>
      <c r="X80" s="129"/>
      <c r="Y80" s="129"/>
      <c r="Z80" s="129"/>
      <c r="AA80" s="129"/>
      <c r="AB80" s="129"/>
      <c r="AC80" s="129"/>
      <c r="AD80" s="130"/>
      <c r="AE80" s="128">
        <f>データ!DY7</f>
        <v>171</v>
      </c>
      <c r="AF80" s="129"/>
      <c r="AG80" s="129"/>
      <c r="AH80" s="129"/>
      <c r="AI80" s="129"/>
      <c r="AJ80" s="129"/>
      <c r="AK80" s="129"/>
      <c r="AL80" s="129"/>
      <c r="AM80" s="129"/>
      <c r="AN80" s="129"/>
      <c r="AO80" s="129"/>
      <c r="AP80" s="129"/>
      <c r="AQ80" s="129"/>
      <c r="AR80" s="129"/>
      <c r="AS80" s="130"/>
      <c r="AT80" s="128">
        <f>データ!DZ7</f>
        <v>160.5</v>
      </c>
      <c r="AU80" s="129"/>
      <c r="AV80" s="129"/>
      <c r="AW80" s="129"/>
      <c r="AX80" s="129"/>
      <c r="AY80" s="129"/>
      <c r="AZ80" s="129"/>
      <c r="BA80" s="129"/>
      <c r="BB80" s="129"/>
      <c r="BC80" s="129"/>
      <c r="BD80" s="129"/>
      <c r="BE80" s="129"/>
      <c r="BF80" s="129"/>
      <c r="BG80" s="129"/>
      <c r="BH80" s="130"/>
      <c r="BI80" s="128">
        <f>データ!EA7</f>
        <v>167.7</v>
      </c>
      <c r="BJ80" s="129"/>
      <c r="BK80" s="129"/>
      <c r="BL80" s="129"/>
      <c r="BM80" s="129"/>
      <c r="BN80" s="129"/>
      <c r="BO80" s="129"/>
      <c r="BP80" s="129"/>
      <c r="BQ80" s="129"/>
      <c r="BR80" s="129"/>
      <c r="BS80" s="129"/>
      <c r="BT80" s="129"/>
      <c r="BU80" s="129"/>
      <c r="BV80" s="129"/>
      <c r="BW80" s="130"/>
      <c r="BX80" s="128">
        <f>データ!EB7</f>
        <v>180.9</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v>
      </c>
      <c r="DH80" s="129"/>
      <c r="DI80" s="129"/>
      <c r="DJ80" s="129"/>
      <c r="DK80" s="129"/>
      <c r="DL80" s="129"/>
      <c r="DM80" s="129"/>
      <c r="DN80" s="129"/>
      <c r="DO80" s="129"/>
      <c r="DP80" s="129"/>
      <c r="DQ80" s="129"/>
      <c r="DR80" s="129"/>
      <c r="DS80" s="129"/>
      <c r="DT80" s="129"/>
      <c r="DU80" s="130"/>
      <c r="DV80" s="128">
        <f>データ!EJ7</f>
        <v>55.1</v>
      </c>
      <c r="DW80" s="129"/>
      <c r="DX80" s="129"/>
      <c r="DY80" s="129"/>
      <c r="DZ80" s="129"/>
      <c r="EA80" s="129"/>
      <c r="EB80" s="129"/>
      <c r="EC80" s="129"/>
      <c r="ED80" s="129"/>
      <c r="EE80" s="129"/>
      <c r="EF80" s="129"/>
      <c r="EG80" s="129"/>
      <c r="EH80" s="129"/>
      <c r="EI80" s="129"/>
      <c r="EJ80" s="130"/>
      <c r="EK80" s="128">
        <f>データ!EK7</f>
        <v>52.2</v>
      </c>
      <c r="EL80" s="129"/>
      <c r="EM80" s="129"/>
      <c r="EN80" s="129"/>
      <c r="EO80" s="129"/>
      <c r="EP80" s="129"/>
      <c r="EQ80" s="129"/>
      <c r="ER80" s="129"/>
      <c r="ES80" s="129"/>
      <c r="ET80" s="129"/>
      <c r="EU80" s="129"/>
      <c r="EV80" s="129"/>
      <c r="EW80" s="129"/>
      <c r="EX80" s="129"/>
      <c r="EY80" s="130"/>
      <c r="EZ80" s="128">
        <f>データ!EL7</f>
        <v>52.5</v>
      </c>
      <c r="FA80" s="129"/>
      <c r="FB80" s="129"/>
      <c r="FC80" s="129"/>
      <c r="FD80" s="129"/>
      <c r="FE80" s="129"/>
      <c r="FF80" s="129"/>
      <c r="FG80" s="129"/>
      <c r="FH80" s="129"/>
      <c r="FI80" s="129"/>
      <c r="FJ80" s="129"/>
      <c r="FK80" s="129"/>
      <c r="FL80" s="129"/>
      <c r="FM80" s="129"/>
      <c r="FN80" s="130"/>
      <c r="FO80" s="128">
        <f>データ!EM7</f>
        <v>54.6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67.5</v>
      </c>
      <c r="GU80" s="129"/>
      <c r="GV80" s="129"/>
      <c r="GW80" s="129"/>
      <c r="GX80" s="129"/>
      <c r="GY80" s="129"/>
      <c r="GZ80" s="129"/>
      <c r="HA80" s="129"/>
      <c r="HB80" s="129"/>
      <c r="HC80" s="129"/>
      <c r="HD80" s="129"/>
      <c r="HE80" s="129"/>
      <c r="HF80" s="129"/>
      <c r="HG80" s="129"/>
      <c r="HH80" s="130"/>
      <c r="HI80" s="128">
        <f>データ!EU7</f>
        <v>68.7</v>
      </c>
      <c r="HJ80" s="129"/>
      <c r="HK80" s="129"/>
      <c r="HL80" s="129"/>
      <c r="HM80" s="129"/>
      <c r="HN80" s="129"/>
      <c r="HO80" s="129"/>
      <c r="HP80" s="129"/>
      <c r="HQ80" s="129"/>
      <c r="HR80" s="129"/>
      <c r="HS80" s="129"/>
      <c r="HT80" s="129"/>
      <c r="HU80" s="129"/>
      <c r="HV80" s="129"/>
      <c r="HW80" s="130"/>
      <c r="HX80" s="128">
        <f>データ!EV7</f>
        <v>68</v>
      </c>
      <c r="HY80" s="129"/>
      <c r="HZ80" s="129"/>
      <c r="IA80" s="129"/>
      <c r="IB80" s="129"/>
      <c r="IC80" s="129"/>
      <c r="ID80" s="129"/>
      <c r="IE80" s="129"/>
      <c r="IF80" s="129"/>
      <c r="IG80" s="129"/>
      <c r="IH80" s="129"/>
      <c r="II80" s="129"/>
      <c r="IJ80" s="129"/>
      <c r="IK80" s="129"/>
      <c r="IL80" s="130"/>
      <c r="IM80" s="128">
        <f>データ!EW7</f>
        <v>69.3</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28287536</v>
      </c>
      <c r="KH80" s="138"/>
      <c r="KI80" s="138"/>
      <c r="KJ80" s="138"/>
      <c r="KK80" s="138"/>
      <c r="KL80" s="138"/>
      <c r="KM80" s="138"/>
      <c r="KN80" s="138"/>
      <c r="KO80" s="138"/>
      <c r="KP80" s="138"/>
      <c r="KQ80" s="138"/>
      <c r="KR80" s="138"/>
      <c r="KS80" s="138"/>
      <c r="KT80" s="138"/>
      <c r="KU80" s="139"/>
      <c r="KV80" s="137">
        <f>データ!FF7</f>
        <v>28070344</v>
      </c>
      <c r="KW80" s="138"/>
      <c r="KX80" s="138"/>
      <c r="KY80" s="138"/>
      <c r="KZ80" s="138"/>
      <c r="LA80" s="138"/>
      <c r="LB80" s="138"/>
      <c r="LC80" s="138"/>
      <c r="LD80" s="138"/>
      <c r="LE80" s="138"/>
      <c r="LF80" s="138"/>
      <c r="LG80" s="138"/>
      <c r="LH80" s="138"/>
      <c r="LI80" s="138"/>
      <c r="LJ80" s="139"/>
      <c r="LK80" s="137">
        <f>データ!FG7</f>
        <v>28458752</v>
      </c>
      <c r="LL80" s="138"/>
      <c r="LM80" s="138"/>
      <c r="LN80" s="138"/>
      <c r="LO80" s="138"/>
      <c r="LP80" s="138"/>
      <c r="LQ80" s="138"/>
      <c r="LR80" s="138"/>
      <c r="LS80" s="138"/>
      <c r="LT80" s="138"/>
      <c r="LU80" s="138"/>
      <c r="LV80" s="138"/>
      <c r="LW80" s="138"/>
      <c r="LX80" s="138"/>
      <c r="LY80" s="139"/>
      <c r="LZ80" s="137">
        <f>データ!FH7</f>
        <v>26802274</v>
      </c>
      <c r="MA80" s="138"/>
      <c r="MB80" s="138"/>
      <c r="MC80" s="138"/>
      <c r="MD80" s="138"/>
      <c r="ME80" s="138"/>
      <c r="MF80" s="138"/>
      <c r="MG80" s="138"/>
      <c r="MH80" s="138"/>
      <c r="MI80" s="138"/>
      <c r="MJ80" s="138"/>
      <c r="MK80" s="138"/>
      <c r="ML80" s="138"/>
      <c r="MM80" s="138"/>
      <c r="MN80" s="139"/>
      <c r="MO80" s="137">
        <f>データ!FI7</f>
        <v>27263304</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nKTMqiD8SNhV5GAbCoPnXMybkzNRtUJv87AOpSdPX/CYylkX+vnhCj8vGtVJc1G8f6bq+SP1cVsjQ3zQdLe3qw==" saltValue="BMeXSQDOHonan6BHAGrS5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159</v>
      </c>
      <c r="AV5" s="49" t="s">
        <v>160</v>
      </c>
      <c r="AW5" s="49" t="s">
        <v>151</v>
      </c>
      <c r="AX5" s="49" t="s">
        <v>152</v>
      </c>
      <c r="AY5" s="49" t="s">
        <v>153</v>
      </c>
      <c r="AZ5" s="49" t="s">
        <v>154</v>
      </c>
      <c r="BA5" s="49" t="s">
        <v>155</v>
      </c>
      <c r="BB5" s="49" t="s">
        <v>156</v>
      </c>
      <c r="BC5" s="49" t="s">
        <v>157</v>
      </c>
      <c r="BD5" s="49" t="s">
        <v>158</v>
      </c>
      <c r="BE5" s="49" t="s">
        <v>161</v>
      </c>
      <c r="BF5" s="49" t="s">
        <v>162</v>
      </c>
      <c r="BG5" s="49" t="s">
        <v>160</v>
      </c>
      <c r="BH5" s="49" t="s">
        <v>163</v>
      </c>
      <c r="BI5" s="49" t="s">
        <v>164</v>
      </c>
      <c r="BJ5" s="49" t="s">
        <v>153</v>
      </c>
      <c r="BK5" s="49" t="s">
        <v>154</v>
      </c>
      <c r="BL5" s="49" t="s">
        <v>155</v>
      </c>
      <c r="BM5" s="49" t="s">
        <v>156</v>
      </c>
      <c r="BN5" s="49" t="s">
        <v>157</v>
      </c>
      <c r="BO5" s="49" t="s">
        <v>158</v>
      </c>
      <c r="BP5" s="49" t="s">
        <v>165</v>
      </c>
      <c r="BQ5" s="49" t="s">
        <v>162</v>
      </c>
      <c r="BR5" s="49" t="s">
        <v>160</v>
      </c>
      <c r="BS5" s="49" t="s">
        <v>166</v>
      </c>
      <c r="BT5" s="49" t="s">
        <v>167</v>
      </c>
      <c r="BU5" s="49" t="s">
        <v>153</v>
      </c>
      <c r="BV5" s="49" t="s">
        <v>154</v>
      </c>
      <c r="BW5" s="49" t="s">
        <v>155</v>
      </c>
      <c r="BX5" s="49" t="s">
        <v>156</v>
      </c>
      <c r="BY5" s="49" t="s">
        <v>157</v>
      </c>
      <c r="BZ5" s="49" t="s">
        <v>158</v>
      </c>
      <c r="CA5" s="49" t="s">
        <v>168</v>
      </c>
      <c r="CB5" s="49" t="s">
        <v>162</v>
      </c>
      <c r="CC5" s="49" t="s">
        <v>169</v>
      </c>
      <c r="CD5" s="49" t="s">
        <v>163</v>
      </c>
      <c r="CE5" s="49" t="s">
        <v>170</v>
      </c>
      <c r="CF5" s="49" t="s">
        <v>153</v>
      </c>
      <c r="CG5" s="49" t="s">
        <v>154</v>
      </c>
      <c r="CH5" s="49" t="s">
        <v>155</v>
      </c>
      <c r="CI5" s="49" t="s">
        <v>156</v>
      </c>
      <c r="CJ5" s="49" t="s">
        <v>157</v>
      </c>
      <c r="CK5" s="49" t="s">
        <v>158</v>
      </c>
      <c r="CL5" s="49" t="s">
        <v>165</v>
      </c>
      <c r="CM5" s="49" t="s">
        <v>162</v>
      </c>
      <c r="CN5" s="49" t="s">
        <v>171</v>
      </c>
      <c r="CO5" s="49" t="s">
        <v>151</v>
      </c>
      <c r="CP5" s="49" t="s">
        <v>167</v>
      </c>
      <c r="CQ5" s="49" t="s">
        <v>153</v>
      </c>
      <c r="CR5" s="49" t="s">
        <v>154</v>
      </c>
      <c r="CS5" s="49" t="s">
        <v>155</v>
      </c>
      <c r="CT5" s="49" t="s">
        <v>156</v>
      </c>
      <c r="CU5" s="49" t="s">
        <v>157</v>
      </c>
      <c r="CV5" s="49" t="s">
        <v>158</v>
      </c>
      <c r="CW5" s="49" t="s">
        <v>148</v>
      </c>
      <c r="CX5" s="49" t="s">
        <v>162</v>
      </c>
      <c r="CY5" s="49" t="s">
        <v>150</v>
      </c>
      <c r="CZ5" s="49" t="s">
        <v>172</v>
      </c>
      <c r="DA5" s="49" t="s">
        <v>164</v>
      </c>
      <c r="DB5" s="49" t="s">
        <v>153</v>
      </c>
      <c r="DC5" s="49" t="s">
        <v>154</v>
      </c>
      <c r="DD5" s="49" t="s">
        <v>155</v>
      </c>
      <c r="DE5" s="49" t="s">
        <v>156</v>
      </c>
      <c r="DF5" s="49" t="s">
        <v>157</v>
      </c>
      <c r="DG5" s="49" t="s">
        <v>158</v>
      </c>
      <c r="DH5" s="49" t="s">
        <v>168</v>
      </c>
      <c r="DI5" s="49" t="s">
        <v>159</v>
      </c>
      <c r="DJ5" s="49" t="s">
        <v>150</v>
      </c>
      <c r="DK5" s="49" t="s">
        <v>172</v>
      </c>
      <c r="DL5" s="49" t="s">
        <v>170</v>
      </c>
      <c r="DM5" s="49" t="s">
        <v>153</v>
      </c>
      <c r="DN5" s="49" t="s">
        <v>154</v>
      </c>
      <c r="DO5" s="49" t="s">
        <v>155</v>
      </c>
      <c r="DP5" s="49" t="s">
        <v>156</v>
      </c>
      <c r="DQ5" s="49" t="s">
        <v>157</v>
      </c>
      <c r="DR5" s="49" t="s">
        <v>158</v>
      </c>
      <c r="DS5" s="49" t="s">
        <v>168</v>
      </c>
      <c r="DT5" s="49" t="s">
        <v>162</v>
      </c>
      <c r="DU5" s="49" t="s">
        <v>150</v>
      </c>
      <c r="DV5" s="49" t="s">
        <v>173</v>
      </c>
      <c r="DW5" s="49" t="s">
        <v>174</v>
      </c>
      <c r="DX5" s="49" t="s">
        <v>153</v>
      </c>
      <c r="DY5" s="49" t="s">
        <v>154</v>
      </c>
      <c r="DZ5" s="49" t="s">
        <v>155</v>
      </c>
      <c r="EA5" s="49" t="s">
        <v>156</v>
      </c>
      <c r="EB5" s="49" t="s">
        <v>157</v>
      </c>
      <c r="EC5" s="49" t="s">
        <v>158</v>
      </c>
      <c r="ED5" s="49" t="s">
        <v>148</v>
      </c>
      <c r="EE5" s="49" t="s">
        <v>175</v>
      </c>
      <c r="EF5" s="49" t="s">
        <v>160</v>
      </c>
      <c r="EG5" s="49" t="s">
        <v>151</v>
      </c>
      <c r="EH5" s="49" t="s">
        <v>164</v>
      </c>
      <c r="EI5" s="49" t="s">
        <v>153</v>
      </c>
      <c r="EJ5" s="49" t="s">
        <v>154</v>
      </c>
      <c r="EK5" s="49" t="s">
        <v>155</v>
      </c>
      <c r="EL5" s="49" t="s">
        <v>156</v>
      </c>
      <c r="EM5" s="49" t="s">
        <v>157</v>
      </c>
      <c r="EN5" s="49" t="s">
        <v>158</v>
      </c>
      <c r="EO5" s="49" t="s">
        <v>148</v>
      </c>
      <c r="EP5" s="49" t="s">
        <v>176</v>
      </c>
      <c r="EQ5" s="49" t="s">
        <v>169</v>
      </c>
      <c r="ER5" s="49" t="s">
        <v>173</v>
      </c>
      <c r="ES5" s="49" t="s">
        <v>164</v>
      </c>
      <c r="ET5" s="49" t="s">
        <v>153</v>
      </c>
      <c r="EU5" s="49" t="s">
        <v>154</v>
      </c>
      <c r="EV5" s="49" t="s">
        <v>155</v>
      </c>
      <c r="EW5" s="49" t="s">
        <v>156</v>
      </c>
      <c r="EX5" s="49" t="s">
        <v>157</v>
      </c>
      <c r="EY5" s="49" t="s">
        <v>177</v>
      </c>
      <c r="EZ5" s="49" t="s">
        <v>148</v>
      </c>
      <c r="FA5" s="49" t="s">
        <v>149</v>
      </c>
      <c r="FB5" s="49" t="s">
        <v>171</v>
      </c>
      <c r="FC5" s="49" t="s">
        <v>172</v>
      </c>
      <c r="FD5" s="49" t="s">
        <v>167</v>
      </c>
      <c r="FE5" s="49" t="s">
        <v>153</v>
      </c>
      <c r="FF5" s="49" t="s">
        <v>154</v>
      </c>
      <c r="FG5" s="49" t="s">
        <v>155</v>
      </c>
      <c r="FH5" s="49" t="s">
        <v>156</v>
      </c>
      <c r="FI5" s="49" t="s">
        <v>157</v>
      </c>
      <c r="FJ5" s="49" t="s">
        <v>158</v>
      </c>
    </row>
    <row r="6" spans="1:166" s="54" customFormat="1" x14ac:dyDescent="0.2">
      <c r="A6" s="35" t="s">
        <v>178</v>
      </c>
      <c r="B6" s="50">
        <f>B8</f>
        <v>2024</v>
      </c>
      <c r="C6" s="50">
        <f t="shared" ref="C6:M6" si="2">C8</f>
        <v>70009</v>
      </c>
      <c r="D6" s="50">
        <f t="shared" si="2"/>
        <v>46</v>
      </c>
      <c r="E6" s="50">
        <f t="shared" si="2"/>
        <v>6</v>
      </c>
      <c r="F6" s="50">
        <f t="shared" si="2"/>
        <v>0</v>
      </c>
      <c r="G6" s="50">
        <f t="shared" si="2"/>
        <v>9</v>
      </c>
      <c r="H6" s="152" t="str">
        <f>IF(H8&lt;&gt;I8,H8,"")&amp;IF(I8&lt;&gt;J8,I8,"")&amp;"　"&amp;J8</f>
        <v>福島県　ふくしま医療センターこころの杜</v>
      </c>
      <c r="I6" s="153"/>
      <c r="J6" s="154"/>
      <c r="K6" s="50" t="str">
        <f t="shared" si="2"/>
        <v>条例全部</v>
      </c>
      <c r="L6" s="50" t="str">
        <f t="shared" si="2"/>
        <v>病院事業</v>
      </c>
      <c r="M6" s="50" t="str">
        <f t="shared" si="2"/>
        <v>精神科病院</v>
      </c>
      <c r="N6" s="50" t="str">
        <f>N8</f>
        <v>精神病院</v>
      </c>
      <c r="O6" s="50" t="str">
        <f>O8</f>
        <v>自治体職員</v>
      </c>
      <c r="P6" s="50" t="str">
        <f>P8</f>
        <v>直営</v>
      </c>
      <c r="Q6" s="51">
        <f t="shared" ref="Q6:AH6" si="3">Q8</f>
        <v>3</v>
      </c>
      <c r="R6" s="50" t="str">
        <f t="shared" si="3"/>
        <v>-</v>
      </c>
      <c r="S6" s="50" t="str">
        <f t="shared" si="3"/>
        <v>-</v>
      </c>
      <c r="T6" s="50" t="str">
        <f t="shared" si="3"/>
        <v>-</v>
      </c>
      <c r="U6" s="51">
        <f>U8</f>
        <v>1771314</v>
      </c>
      <c r="V6" s="51">
        <f>V8</f>
        <v>13761</v>
      </c>
      <c r="W6" s="50" t="str">
        <f>W8</f>
        <v>非該当</v>
      </c>
      <c r="X6" s="50" t="str">
        <f t="shared" ref="X6" si="4">X8</f>
        <v>非該当</v>
      </c>
      <c r="Y6" s="50" t="str">
        <f t="shared" si="3"/>
        <v>１５：１</v>
      </c>
      <c r="Z6" s="51" t="str">
        <f t="shared" si="3"/>
        <v>-</v>
      </c>
      <c r="AA6" s="51" t="str">
        <f t="shared" si="3"/>
        <v>-</v>
      </c>
      <c r="AB6" s="51" t="str">
        <f t="shared" si="3"/>
        <v>-</v>
      </c>
      <c r="AC6" s="51">
        <f t="shared" si="3"/>
        <v>148</v>
      </c>
      <c r="AD6" s="51" t="str">
        <f t="shared" si="3"/>
        <v>-</v>
      </c>
      <c r="AE6" s="51">
        <f t="shared" si="3"/>
        <v>148</v>
      </c>
      <c r="AF6" s="51" t="str">
        <f t="shared" si="3"/>
        <v>-</v>
      </c>
      <c r="AG6" s="51" t="str">
        <f t="shared" si="3"/>
        <v>-</v>
      </c>
      <c r="AH6" s="51" t="str">
        <f t="shared" si="3"/>
        <v>-</v>
      </c>
      <c r="AI6" s="52">
        <f>IF(AI8="-",NA(),AI8)</f>
        <v>100.1</v>
      </c>
      <c r="AJ6" s="52">
        <f t="shared" ref="AJ6:AR6" si="5">IF(AJ8="-",NA(),AJ8)</f>
        <v>100.4</v>
      </c>
      <c r="AK6" s="52">
        <f t="shared" si="5"/>
        <v>100</v>
      </c>
      <c r="AL6" s="52">
        <f t="shared" si="5"/>
        <v>99.9</v>
      </c>
      <c r="AM6" s="52">
        <f t="shared" si="5"/>
        <v>99.2</v>
      </c>
      <c r="AN6" s="52">
        <f t="shared" si="5"/>
        <v>102.3</v>
      </c>
      <c r="AO6" s="52">
        <f t="shared" si="5"/>
        <v>103.5</v>
      </c>
      <c r="AP6" s="52">
        <f t="shared" si="5"/>
        <v>102.5</v>
      </c>
      <c r="AQ6" s="52">
        <f t="shared" si="5"/>
        <v>100.2</v>
      </c>
      <c r="AR6" s="52">
        <f t="shared" si="5"/>
        <v>96.5</v>
      </c>
      <c r="AS6" s="52" t="str">
        <f>IF(AS8="-","【-】","【"&amp;SUBSTITUTE(TEXT(AS8,"#,##0.0"),"-","△")&amp;"】")</f>
        <v>【93.7】</v>
      </c>
      <c r="AT6" s="52">
        <f>IF(AT8="-",NA(),AT8)</f>
        <v>46.7</v>
      </c>
      <c r="AU6" s="52">
        <f t="shared" ref="AU6:BC6" si="6">IF(AU8="-",NA(),AU8)</f>
        <v>42.7</v>
      </c>
      <c r="AV6" s="52">
        <f t="shared" si="6"/>
        <v>35.799999999999997</v>
      </c>
      <c r="AW6" s="52">
        <f t="shared" si="6"/>
        <v>31.7</v>
      </c>
      <c r="AX6" s="52">
        <f t="shared" si="6"/>
        <v>36.799999999999997</v>
      </c>
      <c r="AY6" s="52">
        <f t="shared" si="6"/>
        <v>64.8</v>
      </c>
      <c r="AZ6" s="52">
        <f t="shared" si="6"/>
        <v>64.099999999999994</v>
      </c>
      <c r="BA6" s="52">
        <f t="shared" si="6"/>
        <v>64.099999999999994</v>
      </c>
      <c r="BB6" s="52">
        <f t="shared" si="6"/>
        <v>63.8</v>
      </c>
      <c r="BC6" s="52">
        <f t="shared" si="6"/>
        <v>62.3</v>
      </c>
      <c r="BD6" s="52" t="str">
        <f>IF(BD8="-","【-】","【"&amp;SUBSTITUTE(TEXT(BD8,"#,##0.0"),"-","△")&amp;"】")</f>
        <v>【85.2】</v>
      </c>
      <c r="BE6" s="52">
        <f>IF(BE8="-",NA(),BE8)</f>
        <v>39</v>
      </c>
      <c r="BF6" s="52">
        <f t="shared" ref="BF6:BN6" si="7">IF(BF8="-",NA(),BF8)</f>
        <v>39.6</v>
      </c>
      <c r="BG6" s="52">
        <f t="shared" si="7"/>
        <v>31.7</v>
      </c>
      <c r="BH6" s="52">
        <f t="shared" si="7"/>
        <v>30.7</v>
      </c>
      <c r="BI6" s="52">
        <f t="shared" si="7"/>
        <v>30.7</v>
      </c>
      <c r="BJ6" s="52">
        <f t="shared" si="7"/>
        <v>61.9</v>
      </c>
      <c r="BK6" s="52">
        <f t="shared" si="7"/>
        <v>61.7</v>
      </c>
      <c r="BL6" s="52">
        <f t="shared" si="7"/>
        <v>61.5</v>
      </c>
      <c r="BM6" s="52">
        <f t="shared" si="7"/>
        <v>61.1</v>
      </c>
      <c r="BN6" s="52">
        <f t="shared" si="7"/>
        <v>59.5</v>
      </c>
      <c r="BO6" s="52" t="str">
        <f>IF(BO8="-","【-】","【"&amp;SUBSTITUTE(TEXT(BO8,"#,##0.0"),"-","△")&amp;"】")</f>
        <v>【82.6】</v>
      </c>
      <c r="BP6" s="52">
        <f>IF(BP8="-",NA(),BP8)</f>
        <v>62.2</v>
      </c>
      <c r="BQ6" s="52">
        <f t="shared" ref="BQ6:BY6" si="8">IF(BQ8="-",NA(),BQ8)</f>
        <v>60.1</v>
      </c>
      <c r="BR6" s="52">
        <f t="shared" si="8"/>
        <v>51.6</v>
      </c>
      <c r="BS6" s="52">
        <f t="shared" si="8"/>
        <v>54.3</v>
      </c>
      <c r="BT6" s="52">
        <f t="shared" si="8"/>
        <v>49.7</v>
      </c>
      <c r="BU6" s="52">
        <f t="shared" si="8"/>
        <v>65.3</v>
      </c>
      <c r="BV6" s="52">
        <f t="shared" si="8"/>
        <v>63.1</v>
      </c>
      <c r="BW6" s="52">
        <f t="shared" si="8"/>
        <v>62.3</v>
      </c>
      <c r="BX6" s="52">
        <f t="shared" si="8"/>
        <v>62.4</v>
      </c>
      <c r="BY6" s="52">
        <f t="shared" si="8"/>
        <v>61.9</v>
      </c>
      <c r="BZ6" s="52" t="str">
        <f>IF(BZ8="-","【-】","【"&amp;SUBSTITUTE(TEXT(BZ8,"#,##0.0"),"-","△")&amp;"】")</f>
        <v>【70.7】</v>
      </c>
      <c r="CA6" s="53">
        <f>IF(CA8="-",NA(),CA8)</f>
        <v>16559</v>
      </c>
      <c r="CB6" s="53">
        <f t="shared" ref="CB6:CJ6" si="9">IF(CB8="-",NA(),CB8)</f>
        <v>17035</v>
      </c>
      <c r="CC6" s="53">
        <f t="shared" si="9"/>
        <v>19257</v>
      </c>
      <c r="CD6" s="53">
        <f t="shared" si="9"/>
        <v>23272</v>
      </c>
      <c r="CE6" s="53">
        <f t="shared" si="9"/>
        <v>23834</v>
      </c>
      <c r="CF6" s="53">
        <f t="shared" si="9"/>
        <v>22234</v>
      </c>
      <c r="CG6" s="53">
        <f t="shared" si="9"/>
        <v>22875</v>
      </c>
      <c r="CH6" s="53">
        <f t="shared" si="9"/>
        <v>23419</v>
      </c>
      <c r="CI6" s="53">
        <f t="shared" si="9"/>
        <v>23411</v>
      </c>
      <c r="CJ6" s="53">
        <f t="shared" si="9"/>
        <v>23940</v>
      </c>
      <c r="CK6" s="52" t="str">
        <f>IF(CK8="-","【-】","【"&amp;SUBSTITUTE(TEXT(CK8,"#,##0"),"-","△")&amp;"】")</f>
        <v>【63,608】</v>
      </c>
      <c r="CL6" s="53">
        <f>IF(CL8="-",NA(),CL8)</f>
        <v>8462</v>
      </c>
      <c r="CM6" s="53">
        <f t="shared" ref="CM6:CU6" si="10">IF(CM8="-",NA(),CM8)</f>
        <v>9236</v>
      </c>
      <c r="CN6" s="53">
        <f t="shared" si="10"/>
        <v>9503</v>
      </c>
      <c r="CO6" s="53">
        <f t="shared" si="10"/>
        <v>9291</v>
      </c>
      <c r="CP6" s="53">
        <f t="shared" si="10"/>
        <v>8942</v>
      </c>
      <c r="CQ6" s="53">
        <f t="shared" si="10"/>
        <v>8706</v>
      </c>
      <c r="CR6" s="53">
        <f t="shared" si="10"/>
        <v>8691</v>
      </c>
      <c r="CS6" s="53">
        <f t="shared" si="10"/>
        <v>8761</v>
      </c>
      <c r="CT6" s="53">
        <f t="shared" si="10"/>
        <v>8739</v>
      </c>
      <c r="CU6" s="53">
        <f t="shared" si="10"/>
        <v>8697</v>
      </c>
      <c r="CV6" s="52" t="str">
        <f>IF(CV8="-","【-】","【"&amp;SUBSTITUTE(TEXT(CV8,"#,##0"),"-","△")&amp;"】")</f>
        <v>【18,510】</v>
      </c>
      <c r="CW6" s="52">
        <f>IF(CW8="-",NA(),CW8)</f>
        <v>134.5</v>
      </c>
      <c r="CX6" s="52">
        <f t="shared" ref="CX6:DF6" si="11">IF(CX8="-",NA(),CX8)</f>
        <v>151.5</v>
      </c>
      <c r="CY6" s="52">
        <f t="shared" si="11"/>
        <v>161.4</v>
      </c>
      <c r="CZ6" s="52">
        <f t="shared" si="11"/>
        <v>154.5</v>
      </c>
      <c r="DA6" s="52">
        <f t="shared" si="11"/>
        <v>168.4</v>
      </c>
      <c r="DB6" s="52">
        <f t="shared" si="11"/>
        <v>92.2</v>
      </c>
      <c r="DC6" s="52">
        <f t="shared" si="11"/>
        <v>91.4</v>
      </c>
      <c r="DD6" s="52">
        <f t="shared" si="11"/>
        <v>84</v>
      </c>
      <c r="DE6" s="52">
        <f t="shared" si="11"/>
        <v>82.9</v>
      </c>
      <c r="DF6" s="52">
        <f t="shared" si="11"/>
        <v>86.9</v>
      </c>
      <c r="DG6" s="52" t="str">
        <f>IF(DG8="-","【-】","【"&amp;SUBSTITUTE(TEXT(DG8,"#,##0.0"),"-","△")&amp;"】")</f>
        <v>【57.7】</v>
      </c>
      <c r="DH6" s="52">
        <f>IF(DH8="-",NA(),DH8)</f>
        <v>8.8000000000000007</v>
      </c>
      <c r="DI6" s="52">
        <f t="shared" ref="DI6:DQ6" si="12">IF(DI8="-",NA(),DI8)</f>
        <v>10.8</v>
      </c>
      <c r="DJ6" s="52">
        <f t="shared" si="12"/>
        <v>10.1</v>
      </c>
      <c r="DK6" s="52">
        <f t="shared" si="12"/>
        <v>8.9</v>
      </c>
      <c r="DL6" s="52">
        <f t="shared" si="12"/>
        <v>7.5</v>
      </c>
      <c r="DM6" s="52">
        <f t="shared" si="12"/>
        <v>7.9</v>
      </c>
      <c r="DN6" s="52">
        <f t="shared" si="12"/>
        <v>7.7</v>
      </c>
      <c r="DO6" s="52">
        <f t="shared" si="12"/>
        <v>7.3</v>
      </c>
      <c r="DP6" s="52">
        <f t="shared" si="12"/>
        <v>6.9</v>
      </c>
      <c r="DQ6" s="52">
        <f t="shared" si="12"/>
        <v>6.9</v>
      </c>
      <c r="DR6" s="52" t="str">
        <f>IF(DR8="-","【-】","【"&amp;SUBSTITUTE(TEXT(DR8,"#,##0.0"),"-","△")&amp;"】")</f>
        <v>【26.7】</v>
      </c>
      <c r="DS6" s="52">
        <f>IF(DS8="-",NA(),DS8)</f>
        <v>242.2</v>
      </c>
      <c r="DT6" s="52">
        <f t="shared" ref="DT6:EB6" si="13">IF(DT8="-",NA(),DT8)</f>
        <v>262.89999999999998</v>
      </c>
      <c r="DU6" s="52">
        <f t="shared" si="13"/>
        <v>247.5</v>
      </c>
      <c r="DV6" s="52">
        <f t="shared" si="13"/>
        <v>222.9</v>
      </c>
      <c r="DW6" s="52">
        <f t="shared" si="13"/>
        <v>182.9</v>
      </c>
      <c r="DX6" s="52">
        <f t="shared" si="13"/>
        <v>197.8</v>
      </c>
      <c r="DY6" s="52">
        <f t="shared" si="13"/>
        <v>171</v>
      </c>
      <c r="DZ6" s="52">
        <f t="shared" si="13"/>
        <v>160.5</v>
      </c>
      <c r="EA6" s="52">
        <f t="shared" si="13"/>
        <v>167.7</v>
      </c>
      <c r="EB6" s="52">
        <f t="shared" si="13"/>
        <v>180.9</v>
      </c>
      <c r="EC6" s="52" t="str">
        <f>IF(EC8="-","【-】","【"&amp;SUBSTITUTE(TEXT(EC8,"#,##0.0"),"-","△")&amp;"】")</f>
        <v>【54.3】</v>
      </c>
      <c r="ED6" s="52">
        <f>IF(ED8="-",NA(),ED8)</f>
        <v>79</v>
      </c>
      <c r="EE6" s="52">
        <f t="shared" ref="EE6:EM6" si="14">IF(EE8="-",NA(),EE8)</f>
        <v>81</v>
      </c>
      <c r="EF6" s="52">
        <f t="shared" si="14"/>
        <v>34.1</v>
      </c>
      <c r="EG6" s="52">
        <f t="shared" si="14"/>
        <v>6.8</v>
      </c>
      <c r="EH6" s="52">
        <f t="shared" si="14"/>
        <v>11.3</v>
      </c>
      <c r="EI6" s="52">
        <f t="shared" si="14"/>
        <v>54</v>
      </c>
      <c r="EJ6" s="52">
        <f t="shared" si="14"/>
        <v>55.1</v>
      </c>
      <c r="EK6" s="52">
        <f t="shared" si="14"/>
        <v>52.2</v>
      </c>
      <c r="EL6" s="52">
        <f t="shared" si="14"/>
        <v>52.5</v>
      </c>
      <c r="EM6" s="52">
        <f t="shared" si="14"/>
        <v>54.6</v>
      </c>
      <c r="EN6" s="52" t="str">
        <f>IF(EN8="-","【-】","【"&amp;SUBSTITUTE(TEXT(EN8,"#,##0.0"),"-","△")&amp;"】")</f>
        <v>【58.0】</v>
      </c>
      <c r="EO6" s="52">
        <f>IF(EO8="-",NA(),EO8)</f>
        <v>42.8</v>
      </c>
      <c r="EP6" s="52">
        <f t="shared" ref="EP6:EX6" si="15">IF(EP8="-",NA(),EP8)</f>
        <v>52.3</v>
      </c>
      <c r="EQ6" s="52">
        <f t="shared" si="15"/>
        <v>38.200000000000003</v>
      </c>
      <c r="ER6" s="52">
        <f t="shared" si="15"/>
        <v>48.1</v>
      </c>
      <c r="ES6" s="52">
        <f t="shared" si="15"/>
        <v>59.9</v>
      </c>
      <c r="ET6" s="52">
        <f t="shared" si="15"/>
        <v>67.5</v>
      </c>
      <c r="EU6" s="52">
        <f t="shared" si="15"/>
        <v>68.7</v>
      </c>
      <c r="EV6" s="52">
        <f t="shared" si="15"/>
        <v>68</v>
      </c>
      <c r="EW6" s="52">
        <f t="shared" si="15"/>
        <v>69.3</v>
      </c>
      <c r="EX6" s="52">
        <f t="shared" si="15"/>
        <v>72.400000000000006</v>
      </c>
      <c r="EY6" s="52" t="str">
        <f>IF(EY8="-","【-】","【"&amp;SUBSTITUTE(TEXT(EY8,"#,##0.0"),"-","△")&amp;"】")</f>
        <v>【70.8】</v>
      </c>
      <c r="EZ6" s="53">
        <f>IF(EZ8="-",NA(),EZ8)</f>
        <v>22549888</v>
      </c>
      <c r="FA6" s="53">
        <f t="shared" ref="FA6:FI6" si="16">IF(FA8="-",NA(),FA8)</f>
        <v>22639617</v>
      </c>
      <c r="FB6" s="53">
        <f t="shared" si="16"/>
        <v>71345676</v>
      </c>
      <c r="FC6" s="53">
        <f t="shared" si="16"/>
        <v>55027730</v>
      </c>
      <c r="FD6" s="53">
        <f t="shared" si="16"/>
        <v>55087324</v>
      </c>
      <c r="FE6" s="53">
        <f t="shared" si="16"/>
        <v>28287536</v>
      </c>
      <c r="FF6" s="53">
        <f t="shared" si="16"/>
        <v>28070344</v>
      </c>
      <c r="FG6" s="53">
        <f t="shared" si="16"/>
        <v>28458752</v>
      </c>
      <c r="FH6" s="53">
        <f t="shared" si="16"/>
        <v>26802274</v>
      </c>
      <c r="FI6" s="53">
        <f t="shared" si="16"/>
        <v>27263304</v>
      </c>
      <c r="FJ6" s="53" t="str">
        <f>IF(FJ8="-","【-】","【"&amp;SUBSTITUTE(TEXT(FJ8,"#,##0"),"-","△")&amp;"】")</f>
        <v>【53,183,039】</v>
      </c>
    </row>
    <row r="7" spans="1:166" s="54" customFormat="1" x14ac:dyDescent="0.2">
      <c r="A7" s="35" t="s">
        <v>179</v>
      </c>
      <c r="B7" s="50">
        <f t="shared" ref="B7:AH7" si="17">B8</f>
        <v>2024</v>
      </c>
      <c r="C7" s="50">
        <f t="shared" si="17"/>
        <v>70009</v>
      </c>
      <c r="D7" s="50">
        <f t="shared" si="17"/>
        <v>46</v>
      </c>
      <c r="E7" s="50">
        <f t="shared" si="17"/>
        <v>6</v>
      </c>
      <c r="F7" s="50">
        <f t="shared" si="17"/>
        <v>0</v>
      </c>
      <c r="G7" s="50">
        <f t="shared" si="17"/>
        <v>9</v>
      </c>
      <c r="H7" s="50"/>
      <c r="I7" s="50"/>
      <c r="J7" s="50"/>
      <c r="K7" s="50" t="str">
        <f t="shared" si="17"/>
        <v>条例全部</v>
      </c>
      <c r="L7" s="50" t="str">
        <f t="shared" si="17"/>
        <v>病院事業</v>
      </c>
      <c r="M7" s="50" t="str">
        <f t="shared" si="17"/>
        <v>精神科病院</v>
      </c>
      <c r="N7" s="50" t="str">
        <f>N8</f>
        <v>精神病院</v>
      </c>
      <c r="O7" s="50" t="str">
        <f>O8</f>
        <v>自治体職員</v>
      </c>
      <c r="P7" s="50" t="str">
        <f>P8</f>
        <v>直営</v>
      </c>
      <c r="Q7" s="51">
        <f t="shared" si="17"/>
        <v>3</v>
      </c>
      <c r="R7" s="50" t="str">
        <f t="shared" si="17"/>
        <v>-</v>
      </c>
      <c r="S7" s="50" t="str">
        <f t="shared" si="17"/>
        <v>-</v>
      </c>
      <c r="T7" s="50" t="str">
        <f t="shared" si="17"/>
        <v>-</v>
      </c>
      <c r="U7" s="51">
        <f>U8</f>
        <v>1771314</v>
      </c>
      <c r="V7" s="51">
        <f>V8</f>
        <v>13761</v>
      </c>
      <c r="W7" s="50" t="str">
        <f>W8</f>
        <v>非該当</v>
      </c>
      <c r="X7" s="50" t="str">
        <f t="shared" si="17"/>
        <v>非該当</v>
      </c>
      <c r="Y7" s="50" t="str">
        <f t="shared" si="17"/>
        <v>１５：１</v>
      </c>
      <c r="Z7" s="51" t="str">
        <f t="shared" si="17"/>
        <v>-</v>
      </c>
      <c r="AA7" s="51" t="str">
        <f t="shared" si="17"/>
        <v>-</v>
      </c>
      <c r="AB7" s="51" t="str">
        <f t="shared" si="17"/>
        <v>-</v>
      </c>
      <c r="AC7" s="51">
        <f t="shared" si="17"/>
        <v>148</v>
      </c>
      <c r="AD7" s="51" t="str">
        <f t="shared" si="17"/>
        <v>-</v>
      </c>
      <c r="AE7" s="51">
        <f t="shared" si="17"/>
        <v>148</v>
      </c>
      <c r="AF7" s="51" t="str">
        <f t="shared" si="17"/>
        <v>-</v>
      </c>
      <c r="AG7" s="51" t="str">
        <f t="shared" si="17"/>
        <v>-</v>
      </c>
      <c r="AH7" s="51" t="str">
        <f t="shared" si="17"/>
        <v>-</v>
      </c>
      <c r="AI7" s="52">
        <f>AI8</f>
        <v>100.1</v>
      </c>
      <c r="AJ7" s="52">
        <f t="shared" ref="AJ7:AR7" si="18">AJ8</f>
        <v>100.4</v>
      </c>
      <c r="AK7" s="52">
        <f t="shared" si="18"/>
        <v>100</v>
      </c>
      <c r="AL7" s="52">
        <f t="shared" si="18"/>
        <v>99.9</v>
      </c>
      <c r="AM7" s="52">
        <f t="shared" si="18"/>
        <v>99.2</v>
      </c>
      <c r="AN7" s="52">
        <f t="shared" si="18"/>
        <v>102.3</v>
      </c>
      <c r="AO7" s="52">
        <f t="shared" si="18"/>
        <v>103.5</v>
      </c>
      <c r="AP7" s="52">
        <f t="shared" si="18"/>
        <v>102.5</v>
      </c>
      <c r="AQ7" s="52">
        <f t="shared" si="18"/>
        <v>100.2</v>
      </c>
      <c r="AR7" s="52">
        <f t="shared" si="18"/>
        <v>96.5</v>
      </c>
      <c r="AS7" s="52"/>
      <c r="AT7" s="52">
        <f>AT8</f>
        <v>46.7</v>
      </c>
      <c r="AU7" s="52">
        <f t="shared" ref="AU7:BC7" si="19">AU8</f>
        <v>42.7</v>
      </c>
      <c r="AV7" s="52">
        <f t="shared" si="19"/>
        <v>35.799999999999997</v>
      </c>
      <c r="AW7" s="52">
        <f t="shared" si="19"/>
        <v>31.7</v>
      </c>
      <c r="AX7" s="52">
        <f t="shared" si="19"/>
        <v>36.799999999999997</v>
      </c>
      <c r="AY7" s="52">
        <f t="shared" si="19"/>
        <v>64.8</v>
      </c>
      <c r="AZ7" s="52">
        <f t="shared" si="19"/>
        <v>64.099999999999994</v>
      </c>
      <c r="BA7" s="52">
        <f t="shared" si="19"/>
        <v>64.099999999999994</v>
      </c>
      <c r="BB7" s="52">
        <f t="shared" si="19"/>
        <v>63.8</v>
      </c>
      <c r="BC7" s="52">
        <f t="shared" si="19"/>
        <v>62.3</v>
      </c>
      <c r="BD7" s="52"/>
      <c r="BE7" s="52">
        <f>BE8</f>
        <v>39</v>
      </c>
      <c r="BF7" s="52">
        <f t="shared" ref="BF7:BN7" si="20">BF8</f>
        <v>39.6</v>
      </c>
      <c r="BG7" s="52">
        <f t="shared" si="20"/>
        <v>31.7</v>
      </c>
      <c r="BH7" s="52">
        <f t="shared" si="20"/>
        <v>30.7</v>
      </c>
      <c r="BI7" s="52">
        <f t="shared" si="20"/>
        <v>30.7</v>
      </c>
      <c r="BJ7" s="52">
        <f t="shared" si="20"/>
        <v>61.9</v>
      </c>
      <c r="BK7" s="52">
        <f t="shared" si="20"/>
        <v>61.7</v>
      </c>
      <c r="BL7" s="52">
        <f t="shared" si="20"/>
        <v>61.5</v>
      </c>
      <c r="BM7" s="52">
        <f t="shared" si="20"/>
        <v>61.1</v>
      </c>
      <c r="BN7" s="52">
        <f t="shared" si="20"/>
        <v>59.5</v>
      </c>
      <c r="BO7" s="52"/>
      <c r="BP7" s="52">
        <f>BP8</f>
        <v>62.2</v>
      </c>
      <c r="BQ7" s="52">
        <f t="shared" ref="BQ7:BY7" si="21">BQ8</f>
        <v>60.1</v>
      </c>
      <c r="BR7" s="52">
        <f t="shared" si="21"/>
        <v>51.6</v>
      </c>
      <c r="BS7" s="52">
        <f t="shared" si="21"/>
        <v>54.3</v>
      </c>
      <c r="BT7" s="52">
        <f t="shared" si="21"/>
        <v>49.7</v>
      </c>
      <c r="BU7" s="52">
        <f t="shared" si="21"/>
        <v>65.3</v>
      </c>
      <c r="BV7" s="52">
        <f t="shared" si="21"/>
        <v>63.1</v>
      </c>
      <c r="BW7" s="52">
        <f t="shared" si="21"/>
        <v>62.3</v>
      </c>
      <c r="BX7" s="52">
        <f t="shared" si="21"/>
        <v>62.4</v>
      </c>
      <c r="BY7" s="52">
        <f t="shared" si="21"/>
        <v>61.9</v>
      </c>
      <c r="BZ7" s="52"/>
      <c r="CA7" s="53">
        <f>CA8</f>
        <v>16559</v>
      </c>
      <c r="CB7" s="53">
        <f t="shared" ref="CB7:CJ7" si="22">CB8</f>
        <v>17035</v>
      </c>
      <c r="CC7" s="53">
        <f t="shared" si="22"/>
        <v>19257</v>
      </c>
      <c r="CD7" s="53">
        <f t="shared" si="22"/>
        <v>23272</v>
      </c>
      <c r="CE7" s="53">
        <f t="shared" si="22"/>
        <v>23834</v>
      </c>
      <c r="CF7" s="53">
        <f t="shared" si="22"/>
        <v>22234</v>
      </c>
      <c r="CG7" s="53">
        <f t="shared" si="22"/>
        <v>22875</v>
      </c>
      <c r="CH7" s="53">
        <f t="shared" si="22"/>
        <v>23419</v>
      </c>
      <c r="CI7" s="53">
        <f t="shared" si="22"/>
        <v>23411</v>
      </c>
      <c r="CJ7" s="53">
        <f t="shared" si="22"/>
        <v>23940</v>
      </c>
      <c r="CK7" s="52"/>
      <c r="CL7" s="53">
        <f>CL8</f>
        <v>8462</v>
      </c>
      <c r="CM7" s="53">
        <f t="shared" ref="CM7:CU7" si="23">CM8</f>
        <v>9236</v>
      </c>
      <c r="CN7" s="53">
        <f t="shared" si="23"/>
        <v>9503</v>
      </c>
      <c r="CO7" s="53">
        <f t="shared" si="23"/>
        <v>9291</v>
      </c>
      <c r="CP7" s="53">
        <f t="shared" si="23"/>
        <v>8942</v>
      </c>
      <c r="CQ7" s="53">
        <f t="shared" si="23"/>
        <v>8706</v>
      </c>
      <c r="CR7" s="53">
        <f t="shared" si="23"/>
        <v>8691</v>
      </c>
      <c r="CS7" s="53">
        <f t="shared" si="23"/>
        <v>8761</v>
      </c>
      <c r="CT7" s="53">
        <f t="shared" si="23"/>
        <v>8739</v>
      </c>
      <c r="CU7" s="53">
        <f t="shared" si="23"/>
        <v>8697</v>
      </c>
      <c r="CV7" s="52"/>
      <c r="CW7" s="52">
        <f>CW8</f>
        <v>134.5</v>
      </c>
      <c r="CX7" s="52">
        <f t="shared" ref="CX7:DF7" si="24">CX8</f>
        <v>151.5</v>
      </c>
      <c r="CY7" s="52">
        <f t="shared" si="24"/>
        <v>161.4</v>
      </c>
      <c r="CZ7" s="52">
        <f t="shared" si="24"/>
        <v>154.5</v>
      </c>
      <c r="DA7" s="52">
        <f t="shared" si="24"/>
        <v>168.4</v>
      </c>
      <c r="DB7" s="52">
        <f t="shared" si="24"/>
        <v>92.2</v>
      </c>
      <c r="DC7" s="52">
        <f t="shared" si="24"/>
        <v>91.4</v>
      </c>
      <c r="DD7" s="52">
        <f t="shared" si="24"/>
        <v>84</v>
      </c>
      <c r="DE7" s="52">
        <f t="shared" si="24"/>
        <v>82.9</v>
      </c>
      <c r="DF7" s="52">
        <f t="shared" si="24"/>
        <v>86.9</v>
      </c>
      <c r="DG7" s="52"/>
      <c r="DH7" s="52">
        <f>DH8</f>
        <v>8.8000000000000007</v>
      </c>
      <c r="DI7" s="52">
        <f t="shared" ref="DI7:DQ7" si="25">DI8</f>
        <v>10.8</v>
      </c>
      <c r="DJ7" s="52">
        <f t="shared" si="25"/>
        <v>10.1</v>
      </c>
      <c r="DK7" s="52">
        <f t="shared" si="25"/>
        <v>8.9</v>
      </c>
      <c r="DL7" s="52">
        <f t="shared" si="25"/>
        <v>7.5</v>
      </c>
      <c r="DM7" s="52">
        <f t="shared" si="25"/>
        <v>7.9</v>
      </c>
      <c r="DN7" s="52">
        <f t="shared" si="25"/>
        <v>7.7</v>
      </c>
      <c r="DO7" s="52">
        <f t="shared" si="25"/>
        <v>7.3</v>
      </c>
      <c r="DP7" s="52">
        <f t="shared" si="25"/>
        <v>6.9</v>
      </c>
      <c r="DQ7" s="52">
        <f t="shared" si="25"/>
        <v>6.9</v>
      </c>
      <c r="DR7" s="52"/>
      <c r="DS7" s="52">
        <f>DS8</f>
        <v>242.2</v>
      </c>
      <c r="DT7" s="52">
        <f t="shared" ref="DT7:EB7" si="26">DT8</f>
        <v>262.89999999999998</v>
      </c>
      <c r="DU7" s="52">
        <f t="shared" si="26"/>
        <v>247.5</v>
      </c>
      <c r="DV7" s="52">
        <f t="shared" si="26"/>
        <v>222.9</v>
      </c>
      <c r="DW7" s="52">
        <f t="shared" si="26"/>
        <v>182.9</v>
      </c>
      <c r="DX7" s="52">
        <f t="shared" si="26"/>
        <v>197.8</v>
      </c>
      <c r="DY7" s="52">
        <f t="shared" si="26"/>
        <v>171</v>
      </c>
      <c r="DZ7" s="52">
        <f t="shared" si="26"/>
        <v>160.5</v>
      </c>
      <c r="EA7" s="52">
        <f t="shared" si="26"/>
        <v>167.7</v>
      </c>
      <c r="EB7" s="52">
        <f t="shared" si="26"/>
        <v>180.9</v>
      </c>
      <c r="EC7" s="52"/>
      <c r="ED7" s="52">
        <f>ED8</f>
        <v>79</v>
      </c>
      <c r="EE7" s="52">
        <f t="shared" ref="EE7:EM7" si="27">EE8</f>
        <v>81</v>
      </c>
      <c r="EF7" s="52">
        <f t="shared" si="27"/>
        <v>34.1</v>
      </c>
      <c r="EG7" s="52">
        <f t="shared" si="27"/>
        <v>6.8</v>
      </c>
      <c r="EH7" s="52">
        <f t="shared" si="27"/>
        <v>11.3</v>
      </c>
      <c r="EI7" s="52">
        <f t="shared" si="27"/>
        <v>54</v>
      </c>
      <c r="EJ7" s="52">
        <f t="shared" si="27"/>
        <v>55.1</v>
      </c>
      <c r="EK7" s="52">
        <f t="shared" si="27"/>
        <v>52.2</v>
      </c>
      <c r="EL7" s="52">
        <f t="shared" si="27"/>
        <v>52.5</v>
      </c>
      <c r="EM7" s="52">
        <f t="shared" si="27"/>
        <v>54.6</v>
      </c>
      <c r="EN7" s="52"/>
      <c r="EO7" s="52">
        <f>EO8</f>
        <v>42.8</v>
      </c>
      <c r="EP7" s="52">
        <f t="shared" ref="EP7:EX7" si="28">EP8</f>
        <v>52.3</v>
      </c>
      <c r="EQ7" s="52">
        <f t="shared" si="28"/>
        <v>38.200000000000003</v>
      </c>
      <c r="ER7" s="52">
        <f t="shared" si="28"/>
        <v>48.1</v>
      </c>
      <c r="ES7" s="52">
        <f t="shared" si="28"/>
        <v>59.9</v>
      </c>
      <c r="ET7" s="52">
        <f t="shared" si="28"/>
        <v>67.5</v>
      </c>
      <c r="EU7" s="52">
        <f t="shared" si="28"/>
        <v>68.7</v>
      </c>
      <c r="EV7" s="52">
        <f t="shared" si="28"/>
        <v>68</v>
      </c>
      <c r="EW7" s="52">
        <f t="shared" si="28"/>
        <v>69.3</v>
      </c>
      <c r="EX7" s="52">
        <f t="shared" si="28"/>
        <v>72.400000000000006</v>
      </c>
      <c r="EY7" s="52"/>
      <c r="EZ7" s="53">
        <f>EZ8</f>
        <v>22549888</v>
      </c>
      <c r="FA7" s="53">
        <f t="shared" ref="FA7:FI7" si="29">FA8</f>
        <v>22639617</v>
      </c>
      <c r="FB7" s="53">
        <f t="shared" si="29"/>
        <v>71345676</v>
      </c>
      <c r="FC7" s="53">
        <f t="shared" si="29"/>
        <v>55027730</v>
      </c>
      <c r="FD7" s="53">
        <f t="shared" si="29"/>
        <v>55087324</v>
      </c>
      <c r="FE7" s="53">
        <f t="shared" si="29"/>
        <v>28287536</v>
      </c>
      <c r="FF7" s="53">
        <f t="shared" si="29"/>
        <v>28070344</v>
      </c>
      <c r="FG7" s="53">
        <f t="shared" si="29"/>
        <v>28458752</v>
      </c>
      <c r="FH7" s="53">
        <f t="shared" si="29"/>
        <v>26802274</v>
      </c>
      <c r="FI7" s="53">
        <f t="shared" si="29"/>
        <v>27263304</v>
      </c>
      <c r="FJ7" s="53"/>
    </row>
    <row r="8" spans="1:166" s="54" customFormat="1" x14ac:dyDescent="0.2">
      <c r="A8" s="35"/>
      <c r="B8" s="55">
        <v>2024</v>
      </c>
      <c r="C8" s="55">
        <v>70009</v>
      </c>
      <c r="D8" s="55">
        <v>46</v>
      </c>
      <c r="E8" s="55">
        <v>6</v>
      </c>
      <c r="F8" s="55">
        <v>0</v>
      </c>
      <c r="G8" s="55">
        <v>9</v>
      </c>
      <c r="H8" s="55" t="s">
        <v>180</v>
      </c>
      <c r="I8" s="55" t="s">
        <v>180</v>
      </c>
      <c r="J8" s="55" t="s">
        <v>181</v>
      </c>
      <c r="K8" s="55" t="s">
        <v>182</v>
      </c>
      <c r="L8" s="55" t="s">
        <v>183</v>
      </c>
      <c r="M8" s="55" t="s">
        <v>184</v>
      </c>
      <c r="N8" s="55" t="s">
        <v>185</v>
      </c>
      <c r="O8" s="55" t="s">
        <v>186</v>
      </c>
      <c r="P8" s="55" t="s">
        <v>187</v>
      </c>
      <c r="Q8" s="56">
        <v>3</v>
      </c>
      <c r="R8" s="55" t="s">
        <v>40</v>
      </c>
      <c r="S8" s="55" t="s">
        <v>40</v>
      </c>
      <c r="T8" s="55" t="s">
        <v>40</v>
      </c>
      <c r="U8" s="56">
        <v>1771314</v>
      </c>
      <c r="V8" s="56">
        <v>13761</v>
      </c>
      <c r="W8" s="55" t="s">
        <v>188</v>
      </c>
      <c r="X8" s="55" t="s">
        <v>188</v>
      </c>
      <c r="Y8" s="57" t="s">
        <v>189</v>
      </c>
      <c r="Z8" s="56" t="s">
        <v>40</v>
      </c>
      <c r="AA8" s="56" t="s">
        <v>40</v>
      </c>
      <c r="AB8" s="56" t="s">
        <v>40</v>
      </c>
      <c r="AC8" s="56">
        <v>148</v>
      </c>
      <c r="AD8" s="56" t="s">
        <v>40</v>
      </c>
      <c r="AE8" s="56">
        <v>148</v>
      </c>
      <c r="AF8" s="56" t="s">
        <v>40</v>
      </c>
      <c r="AG8" s="56" t="s">
        <v>40</v>
      </c>
      <c r="AH8" s="56" t="s">
        <v>40</v>
      </c>
      <c r="AI8" s="58">
        <v>100.1</v>
      </c>
      <c r="AJ8" s="58">
        <v>100.4</v>
      </c>
      <c r="AK8" s="58">
        <v>100</v>
      </c>
      <c r="AL8" s="58">
        <v>99.9</v>
      </c>
      <c r="AM8" s="58">
        <v>99.2</v>
      </c>
      <c r="AN8" s="58">
        <v>102.3</v>
      </c>
      <c r="AO8" s="58">
        <v>103.5</v>
      </c>
      <c r="AP8" s="58">
        <v>102.5</v>
      </c>
      <c r="AQ8" s="58">
        <v>100.2</v>
      </c>
      <c r="AR8" s="58">
        <v>96.5</v>
      </c>
      <c r="AS8" s="58">
        <v>93.7</v>
      </c>
      <c r="AT8" s="58">
        <v>46.7</v>
      </c>
      <c r="AU8" s="58">
        <v>42.7</v>
      </c>
      <c r="AV8" s="58">
        <v>35.799999999999997</v>
      </c>
      <c r="AW8" s="58">
        <v>31.7</v>
      </c>
      <c r="AX8" s="58">
        <v>36.799999999999997</v>
      </c>
      <c r="AY8" s="58">
        <v>64.8</v>
      </c>
      <c r="AZ8" s="58">
        <v>64.099999999999994</v>
      </c>
      <c r="BA8" s="58">
        <v>64.099999999999994</v>
      </c>
      <c r="BB8" s="58">
        <v>63.8</v>
      </c>
      <c r="BC8" s="58">
        <v>62.3</v>
      </c>
      <c r="BD8" s="58">
        <v>85.2</v>
      </c>
      <c r="BE8" s="59">
        <v>39</v>
      </c>
      <c r="BF8" s="59">
        <v>39.6</v>
      </c>
      <c r="BG8" s="59">
        <v>31.7</v>
      </c>
      <c r="BH8" s="59">
        <v>30.7</v>
      </c>
      <c r="BI8" s="59">
        <v>30.7</v>
      </c>
      <c r="BJ8" s="59">
        <v>61.9</v>
      </c>
      <c r="BK8" s="59">
        <v>61.7</v>
      </c>
      <c r="BL8" s="59">
        <v>61.5</v>
      </c>
      <c r="BM8" s="59">
        <v>61.1</v>
      </c>
      <c r="BN8" s="59">
        <v>59.5</v>
      </c>
      <c r="BO8" s="59">
        <v>82.6</v>
      </c>
      <c r="BP8" s="58">
        <v>62.2</v>
      </c>
      <c r="BQ8" s="58">
        <v>60.1</v>
      </c>
      <c r="BR8" s="58">
        <v>51.6</v>
      </c>
      <c r="BS8" s="58">
        <v>54.3</v>
      </c>
      <c r="BT8" s="58">
        <v>49.7</v>
      </c>
      <c r="BU8" s="58">
        <v>65.3</v>
      </c>
      <c r="BV8" s="58">
        <v>63.1</v>
      </c>
      <c r="BW8" s="58">
        <v>62.3</v>
      </c>
      <c r="BX8" s="58">
        <v>62.4</v>
      </c>
      <c r="BY8" s="58">
        <v>61.9</v>
      </c>
      <c r="BZ8" s="58">
        <v>70.7</v>
      </c>
      <c r="CA8" s="59">
        <v>16559</v>
      </c>
      <c r="CB8" s="59">
        <v>17035</v>
      </c>
      <c r="CC8" s="59">
        <v>19257</v>
      </c>
      <c r="CD8" s="59">
        <v>23272</v>
      </c>
      <c r="CE8" s="59">
        <v>23834</v>
      </c>
      <c r="CF8" s="59">
        <v>22234</v>
      </c>
      <c r="CG8" s="59">
        <v>22875</v>
      </c>
      <c r="CH8" s="59">
        <v>23419</v>
      </c>
      <c r="CI8" s="59">
        <v>23411</v>
      </c>
      <c r="CJ8" s="59">
        <v>23940</v>
      </c>
      <c r="CK8" s="58">
        <v>63608</v>
      </c>
      <c r="CL8" s="59">
        <v>8462</v>
      </c>
      <c r="CM8" s="59">
        <v>9236</v>
      </c>
      <c r="CN8" s="59">
        <v>9503</v>
      </c>
      <c r="CO8" s="59">
        <v>9291</v>
      </c>
      <c r="CP8" s="59">
        <v>8942</v>
      </c>
      <c r="CQ8" s="59">
        <v>8706</v>
      </c>
      <c r="CR8" s="59">
        <v>8691</v>
      </c>
      <c r="CS8" s="59">
        <v>8761</v>
      </c>
      <c r="CT8" s="59">
        <v>8739</v>
      </c>
      <c r="CU8" s="59">
        <v>8697</v>
      </c>
      <c r="CV8" s="58">
        <v>18510</v>
      </c>
      <c r="CW8" s="59">
        <v>134.5</v>
      </c>
      <c r="CX8" s="59">
        <v>151.5</v>
      </c>
      <c r="CY8" s="59">
        <v>161.4</v>
      </c>
      <c r="CZ8" s="59">
        <v>154.5</v>
      </c>
      <c r="DA8" s="59">
        <v>168.4</v>
      </c>
      <c r="DB8" s="59">
        <v>92.2</v>
      </c>
      <c r="DC8" s="59">
        <v>91.4</v>
      </c>
      <c r="DD8" s="59">
        <v>84</v>
      </c>
      <c r="DE8" s="59">
        <v>82.9</v>
      </c>
      <c r="DF8" s="59">
        <v>86.9</v>
      </c>
      <c r="DG8" s="59">
        <v>57.7</v>
      </c>
      <c r="DH8" s="59">
        <v>8.8000000000000007</v>
      </c>
      <c r="DI8" s="59">
        <v>10.8</v>
      </c>
      <c r="DJ8" s="59">
        <v>10.1</v>
      </c>
      <c r="DK8" s="59">
        <v>8.9</v>
      </c>
      <c r="DL8" s="59">
        <v>7.5</v>
      </c>
      <c r="DM8" s="59">
        <v>7.9</v>
      </c>
      <c r="DN8" s="59">
        <v>7.7</v>
      </c>
      <c r="DO8" s="59">
        <v>7.3</v>
      </c>
      <c r="DP8" s="59">
        <v>6.9</v>
      </c>
      <c r="DQ8" s="59">
        <v>6.9</v>
      </c>
      <c r="DR8" s="59">
        <v>26.7</v>
      </c>
      <c r="DS8" s="59">
        <v>242.2</v>
      </c>
      <c r="DT8" s="59">
        <v>262.89999999999998</v>
      </c>
      <c r="DU8" s="59">
        <v>247.5</v>
      </c>
      <c r="DV8" s="59">
        <v>222.9</v>
      </c>
      <c r="DW8" s="59">
        <v>182.9</v>
      </c>
      <c r="DX8" s="59">
        <v>197.8</v>
      </c>
      <c r="DY8" s="59">
        <v>171</v>
      </c>
      <c r="DZ8" s="59">
        <v>160.5</v>
      </c>
      <c r="EA8" s="59">
        <v>167.7</v>
      </c>
      <c r="EB8" s="59">
        <v>180.9</v>
      </c>
      <c r="EC8" s="59">
        <v>54.3</v>
      </c>
      <c r="ED8" s="58">
        <v>79</v>
      </c>
      <c r="EE8" s="58">
        <v>81</v>
      </c>
      <c r="EF8" s="58">
        <v>34.1</v>
      </c>
      <c r="EG8" s="58">
        <v>6.8</v>
      </c>
      <c r="EH8" s="58">
        <v>11.3</v>
      </c>
      <c r="EI8" s="58">
        <v>54</v>
      </c>
      <c r="EJ8" s="58">
        <v>55.1</v>
      </c>
      <c r="EK8" s="58">
        <v>52.2</v>
      </c>
      <c r="EL8" s="58">
        <v>52.5</v>
      </c>
      <c r="EM8" s="58">
        <v>54.6</v>
      </c>
      <c r="EN8" s="58">
        <v>58</v>
      </c>
      <c r="EO8" s="58">
        <v>42.8</v>
      </c>
      <c r="EP8" s="58">
        <v>52.3</v>
      </c>
      <c r="EQ8" s="58">
        <v>38.200000000000003</v>
      </c>
      <c r="ER8" s="58">
        <v>48.1</v>
      </c>
      <c r="ES8" s="58">
        <v>59.9</v>
      </c>
      <c r="ET8" s="58">
        <v>67.5</v>
      </c>
      <c r="EU8" s="58">
        <v>68.7</v>
      </c>
      <c r="EV8" s="58">
        <v>68</v>
      </c>
      <c r="EW8" s="58">
        <v>69.3</v>
      </c>
      <c r="EX8" s="58">
        <v>72.400000000000006</v>
      </c>
      <c r="EY8" s="58">
        <v>70.8</v>
      </c>
      <c r="EZ8" s="59">
        <v>22549888</v>
      </c>
      <c r="FA8" s="59">
        <v>22639617</v>
      </c>
      <c r="FB8" s="59">
        <v>71345676</v>
      </c>
      <c r="FC8" s="59">
        <v>55027730</v>
      </c>
      <c r="FD8" s="59">
        <v>55087324</v>
      </c>
      <c r="FE8" s="59">
        <v>28287536</v>
      </c>
      <c r="FF8" s="59">
        <v>28070344</v>
      </c>
      <c r="FG8" s="59">
        <v>28458752</v>
      </c>
      <c r="FH8" s="59">
        <v>26802274</v>
      </c>
      <c r="FI8" s="59">
        <v>27263304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190</v>
      </c>
      <c r="C10" s="62" t="s">
        <v>191</v>
      </c>
      <c r="D10" s="62" t="s">
        <v>192</v>
      </c>
      <c r="E10" s="62" t="s">
        <v>193</v>
      </c>
      <c r="F10" s="62" t="s">
        <v>194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4474FE32-3A8D-424E-955F-79DCA33E20D7}"/>
</file>

<file path=customXml/itemProps2.xml><?xml version="1.0" encoding="utf-8"?>
<ds:datastoreItem xmlns:ds="http://schemas.openxmlformats.org/officeDocument/2006/customXml" ds:itemID="{ABECAD91-A161-4A0A-BEE8-4903B6CD2C4D}"/>
</file>

<file path=customXml/itemProps3.xml><?xml version="1.0" encoding="utf-8"?>
<ds:datastoreItem xmlns:ds="http://schemas.openxmlformats.org/officeDocument/2006/customXml" ds:itemID="{1E852C79-3378-4F54-A3E6-25A5788D986F}"/>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2026-01-23T11:41:37Z</cp:lastPrinted>
  <dcterms:created xsi:type="dcterms:W3CDTF">2025-12-15T04:55:26Z</dcterms:created>
  <dcterms:modified xsi:type="dcterms:W3CDTF">2026-02-04T04:07:13Z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