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mc:Choice Requires="x15">
      <x15ac:absPath xmlns:x15ac="http://schemas.microsoft.com/office/spreadsheetml/2010/11/ac" url="C:\Users\R06030330\Desktop\"/>
    </mc:Choice>
  </mc:AlternateContent>
  <xr:revisionPtr revIDLastSave="0" documentId="13_ncr:1_{D26EC5CB-81B1-4C9A-9CA5-CC2B0C3A3546}" xr6:coauthVersionLast="47" xr6:coauthVersionMax="47" xr10:uidLastSave="{00000000-0000-0000-0000-000000000000}"/>
  <workbookProtection workbookAlgorithmName="SHA-512" workbookHashValue="yxJE+zn1JztOGIFfZyqmH34ZVSsXNsbzhWqJUaaocJd2Br2/3uVrt5CDtixmPgU2SQIH0Zs46c9BVkRTQv3Mzw==" workbookSaltValue="PuVXXc2i5qzP6NR2edtc4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<sst xmlns="http://schemas.openxmlformats.org/spreadsheetml/2006/main" count="231" uniqueCount="115">
  <si>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</si>
  <si>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</si>
  <si>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</si>
  <si>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</si>
  <si>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</si>
  <si>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</si>
  <si>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</si>
  <si>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</si>
  <si>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</si>
  <si>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</si>
  <si>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</si>
  <si>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</si>
  <si>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</si>
  <si>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</si>
  <si>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</si>
  <si>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</si>
  <si>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</si>
  <si>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</si>
  <si>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</si>
  <si>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</si>
  <si>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</si>
  <si>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</si>
  <si>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</si>
  <si>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</si>
  <si>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</si>
  <si>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</si>
  <si>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</si>
  <si>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</si>
  <si>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</si>
  <si>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</si>
  <si>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</si>
  <si>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</si>
  <si>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</si>
  <si>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</si>
  <si>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</si>
  <si>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</si>
  <si>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</si>
  <si>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</si>
  <si>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</si>
  <si>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</si>
  <si>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</si>
  <si>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</si>
  <si>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</si>
  <si>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</si>
  <si>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</si>
  <si>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</si>
  <si>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</si>
  <si>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</si>
  <si>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</si>
  <si>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</si>
  <si>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</si>
  <si>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</si>
  <si>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</si>
  <si>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</si>
  <si>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</si>
  <si>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</si>
  <si>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</si>
  <si>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</si>
  <si>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</si>
  <si>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</si>
  <si>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</si>
  <si>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</si>
  <si>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</si>
  <si>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</si>
  <si>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</si>
  <si>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</si>
  <si>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</si>
  <si>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</si>
  <si>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</si>
  <si>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</si>
  <si>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</si>
  <si>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</si>
  <si>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</si>
  <si>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</si>
  <si>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</si>
  <si>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</si>
  <si>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</si>
  <si>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</si>
  <si>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</si>
  <si>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</si>
  <si>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</si>
  <si>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</si>
  <si>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</si>
  <si>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</si>
  <si>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</si>
  <si>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</si>
  <si>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</si>
  <si>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</si>
  <si>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</si>
  <si>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</si>
  <si>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</si>
  <si>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</si>
  <si>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</si>
  <si>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</si>
  <si>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</si>
  <si>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</si>
  <si>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t>
  </si>
  <si>
    <t>法適用</t>
  </si>
  <si>
    <t>下水道事業</t>
  </si>
  <si>
    <t>特定公共下水道</t>
  </si>
  <si>
    <t>-</t>
  </si>
  <si>
    <t>非設置</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</si>
  <si>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</si>
  <si>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</si>
  <si>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</si>
  <si>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</si>
  <si>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</si>
  <si>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</si>
  <si>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</si>
  <si>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</si>
  <si>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</si>
  <si>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</si>
  <si>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①経常収支比率・②累積欠損金比率
　経常収支比率は100%超の水準で推移し、累積欠損金も発生していないため、経営は健全な状況である。
③流動比率
　100%超の水準で、当面の支払能力に問題はない。
④企業債残高対事業規模比率
　令和３年度以降借入を再開しているため、企業債残高は増加しているが、平均を下回っている。
⑤経費回収率
　100%超の水準で推移し、健全な状況である。
⑥汚水処理原価
　企業活動の状況により、汚水量の増減はあるが、概ね横ばいで推移している。
⑦施設利用率
　平均値と近似している。
</t>
    <phoneticPr fontId="4"/>
  </si>
  <si>
    <t>　経営状況は良好であるが、供用開始から50年以上経過し、老朽化対策として処理場の全面的な再構築を含めた検討が迫られている。
　このため、ストックマネジメント計画により、計画的に改築・更新を図っていくとともに、一層の経営の効率化に努めていく必要がある。</t>
    <phoneticPr fontId="4"/>
  </si>
  <si>
    <t>①有形固定資産減価償却率
　60%超の水準で平均値を上回って推移している。供用開始から50年以上経過していることから、管渠や施設の老朽化により劣化が進行している状況である。
②管渠老朽化率
　法定耐用年数を超えて供用している管渠が増加している。このため、ストックマネジメント計画により、計画的に改築・更新を行い、老朽化対策を行っていく。
③管渠改善率
　管渠調査の結果を踏まえ、改良工事を実施している。定期的な管渠調査により現状を把握し、必要な箇所の改善を行っており、適切に管渠を管理している。</t>
    <rPh sb="74" eb="76">
      <t>シンコウ</t>
    </rPh>
    <rPh sb="170" eb="175">
      <t>カンキョカイゼンリツ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</si>
</sst>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1.4</c:v>
                </c:pt>
                <c:pt idx="1">
                  <c:v>2.86</c:v>
                </c:pt>
                <c:pt idx="2" formatCode="#,##0.00;&quot;△&quot;#,##0.00">
                  <c:v>0</c:v>
                </c:pt>
                <c:pt idx="3" formatCode="#,##0.00;&quot;△&quot;#,##0.00">
                  <c:v>0</c:v>
                </c:pt>
                <c:pt idx="4">
                  <c:v>0.26</c:v>
                </c:pt>
              </c:numCache>
            </c:numRef>
          </c:val>
          <c:extLst>
            <c:ext xmlns:c16="http://schemas.microsoft.com/office/drawing/2014/chart" uri="{C3380CC4-5D6E-409C-BE32-E72D297353CC}">
              <c16:uniqueId val="{00000000-2385-4B51-BF8F-8012DE6198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0.34</c:v>
                </c:pt>
                <c:pt idx="2" formatCode="#,##0.00;&quot;△&quot;#,##0.00">
                  <c:v>0</c:v>
                </c:pt>
                <c:pt idx="3">
                  <c:v>0.1</c:v>
                </c:pt>
                <c:pt idx="4">
                  <c:v>7.0000000000000007E-2</c:v>
                </c:pt>
              </c:numCache>
            </c:numRef>
          </c:val>
          <c:smooth val="0"/>
          <c:extLst>
            <c:ext xmlns:c16="http://schemas.microsoft.com/office/drawing/2014/chart" uri="{C3380CC4-5D6E-409C-BE32-E72D297353CC}">
              <c16:uniqueId val="{00000001-2385-4B51-BF8F-8012DE6198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formatCode="#,##0.00;&quot;△&quot;#,##0.00;&quot;-&quot;">
                  <c:v>74.36</c:v>
                </c:pt>
                <c:pt idx="4" formatCode="#,##0.00;&quot;△&quot;#,##0.00;&quot;-&quot;">
                  <c:v>75.66</c:v>
                </c:pt>
              </c:numCache>
            </c:numRef>
          </c:val>
          <c:extLst>
            <c:ext xmlns:c16="http://schemas.microsoft.com/office/drawing/2014/chart" uri="{C3380CC4-5D6E-409C-BE32-E72D297353CC}">
              <c16:uniqueId val="{00000000-1D47-4CB2-B177-9FE11E00155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12.46</c:v>
                </c:pt>
                <c:pt idx="1">
                  <c:v>12.6</c:v>
                </c:pt>
                <c:pt idx="2">
                  <c:v>12.7</c:v>
                </c:pt>
                <c:pt idx="3">
                  <c:v>68.709999999999994</c:v>
                </c:pt>
                <c:pt idx="4">
                  <c:v>77.75</c:v>
                </c:pt>
              </c:numCache>
            </c:numRef>
          </c:val>
          <c:smooth val="0"/>
          <c:extLst>
            <c:ext xmlns:c16="http://schemas.microsoft.com/office/drawing/2014/chart" uri="{C3380CC4-5D6E-409C-BE32-E72D297353CC}">
              <c16:uniqueId val="{00000001-1D47-4CB2-B177-9FE11E00155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91-4CAF-BE10-75C721C991C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0.52</c:v>
                </c:pt>
                <c:pt idx="1">
                  <c:v>0.66</c:v>
                </c:pt>
                <c:pt idx="2">
                  <c:v>0.62</c:v>
                </c:pt>
                <c:pt idx="3">
                  <c:v>0.61</c:v>
                </c:pt>
                <c:pt idx="4">
                  <c:v>0.61</c:v>
                </c:pt>
              </c:numCache>
            </c:numRef>
          </c:val>
          <c:smooth val="0"/>
          <c:extLst>
            <c:ext xmlns:c16="http://schemas.microsoft.com/office/drawing/2014/chart" uri="{C3380CC4-5D6E-409C-BE32-E72D297353CC}">
              <c16:uniqueId val="{00000001-7791-4CAF-BE10-75C721C991C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107.05</c:v>
                </c:pt>
                <c:pt idx="1">
                  <c:v>110.06</c:v>
                </c:pt>
                <c:pt idx="2">
                  <c:v>106.67</c:v>
                </c:pt>
                <c:pt idx="3">
                  <c:v>114.39</c:v>
                </c:pt>
                <c:pt idx="4">
                  <c:v>103.5</c:v>
                </c:pt>
              </c:numCache>
            </c:numRef>
          </c:val>
          <c:extLst>
            <c:ext xmlns:c16="http://schemas.microsoft.com/office/drawing/2014/chart" uri="{C3380CC4-5D6E-409C-BE32-E72D297353CC}">
              <c16:uniqueId val="{00000000-E862-48A9-B223-882F022ED69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103.11</c:v>
                </c:pt>
                <c:pt idx="1">
                  <c:v>103.62</c:v>
                </c:pt>
                <c:pt idx="2">
                  <c:v>100.53</c:v>
                </c:pt>
                <c:pt idx="3">
                  <c:v>104.18</c:v>
                </c:pt>
                <c:pt idx="4">
                  <c:v>98.27</c:v>
                </c:pt>
              </c:numCache>
            </c:numRef>
          </c:val>
          <c:smooth val="0"/>
          <c:extLst>
            <c:ext xmlns:c16="http://schemas.microsoft.com/office/drawing/2014/chart" uri="{C3380CC4-5D6E-409C-BE32-E72D297353CC}">
              <c16:uniqueId val="{00000001-E862-48A9-B223-882F022ED69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61.4</c:v>
                </c:pt>
                <c:pt idx="1">
                  <c:v>62.36</c:v>
                </c:pt>
                <c:pt idx="2">
                  <c:v>63.9</c:v>
                </c:pt>
                <c:pt idx="3">
                  <c:v>82.13</c:v>
                </c:pt>
                <c:pt idx="4">
                  <c:v>61.27</c:v>
                </c:pt>
              </c:numCache>
            </c:numRef>
          </c:val>
          <c:extLst>
            <c:ext xmlns:c16="http://schemas.microsoft.com/office/drawing/2014/chart" uri="{C3380CC4-5D6E-409C-BE32-E72D297353CC}">
              <c16:uniqueId val="{00000000-86F8-46CA-9D6B-0944794F6DC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47.04</c:v>
                </c:pt>
                <c:pt idx="1">
                  <c:v>48.77</c:v>
                </c:pt>
                <c:pt idx="2">
                  <c:v>50.14</c:v>
                </c:pt>
                <c:pt idx="3">
                  <c:v>60.67</c:v>
                </c:pt>
                <c:pt idx="4">
                  <c:v>47.41</c:v>
                </c:pt>
              </c:numCache>
            </c:numRef>
          </c:val>
          <c:smooth val="0"/>
          <c:extLst>
            <c:ext xmlns:c16="http://schemas.microsoft.com/office/drawing/2014/chart" uri="{C3380CC4-5D6E-409C-BE32-E72D297353CC}">
              <c16:uniqueId val="{00000001-86F8-46CA-9D6B-0944794F6DC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37.020000000000003</c:v>
                </c:pt>
                <c:pt idx="1">
                  <c:v>42.38</c:v>
                </c:pt>
                <c:pt idx="2">
                  <c:v>43.62</c:v>
                </c:pt>
                <c:pt idx="3">
                  <c:v>43.62</c:v>
                </c:pt>
                <c:pt idx="4">
                  <c:v>42.86</c:v>
                </c:pt>
              </c:numCache>
            </c:numRef>
          </c:val>
          <c:extLst>
            <c:ext xmlns:c16="http://schemas.microsoft.com/office/drawing/2014/chart" uri="{C3380CC4-5D6E-409C-BE32-E72D297353CC}">
              <c16:uniqueId val="{00000000-9AF0-4FB0-B3C2-BCD27393B43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4.4400000000000004</c:v>
                </c:pt>
                <c:pt idx="1">
                  <c:v>5.51</c:v>
                </c:pt>
                <c:pt idx="2">
                  <c:v>6.05</c:v>
                </c:pt>
                <c:pt idx="3">
                  <c:v>6.11</c:v>
                </c:pt>
                <c:pt idx="4">
                  <c:v>6.41</c:v>
                </c:pt>
              </c:numCache>
            </c:numRef>
          </c:val>
          <c:smooth val="0"/>
          <c:extLst>
            <c:ext xmlns:c16="http://schemas.microsoft.com/office/drawing/2014/chart" uri="{C3380CC4-5D6E-409C-BE32-E72D297353CC}">
              <c16:uniqueId val="{00000001-9AF0-4FB0-B3C2-BCD27393B43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73-4522-8E7A-BD11E29E52E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270.95</c:v>
                </c:pt>
                <c:pt idx="1">
                  <c:v>260.23</c:v>
                </c:pt>
                <c:pt idx="2">
                  <c:v>269.08</c:v>
                </c:pt>
                <c:pt idx="3">
                  <c:v>259.61</c:v>
                </c:pt>
                <c:pt idx="4">
                  <c:v>268.52999999999997</c:v>
                </c:pt>
              </c:numCache>
            </c:numRef>
          </c:val>
          <c:smooth val="0"/>
          <c:extLst>
            <c:ext xmlns:c16="http://schemas.microsoft.com/office/drawing/2014/chart" uri="{C3380CC4-5D6E-409C-BE32-E72D297353CC}">
              <c16:uniqueId val="{00000001-B173-4522-8E7A-BD11E29E52E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405.58</c:v>
                </c:pt>
                <c:pt idx="1">
                  <c:v>450.57</c:v>
                </c:pt>
                <c:pt idx="2">
                  <c:v>324.20999999999998</c:v>
                </c:pt>
                <c:pt idx="3">
                  <c:v>334.37</c:v>
                </c:pt>
                <c:pt idx="4">
                  <c:v>267.82</c:v>
                </c:pt>
              </c:numCache>
            </c:numRef>
          </c:val>
          <c:extLst>
            <c:ext xmlns:c16="http://schemas.microsoft.com/office/drawing/2014/chart" uri="{C3380CC4-5D6E-409C-BE32-E72D297353CC}">
              <c16:uniqueId val="{00000000-78BC-4F1F-8C61-D23076D17D2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333.87</c:v>
                </c:pt>
                <c:pt idx="1">
                  <c:v>274.66000000000003</c:v>
                </c:pt>
                <c:pt idx="2">
                  <c:v>294.39999999999998</c:v>
                </c:pt>
                <c:pt idx="3">
                  <c:v>250.69</c:v>
                </c:pt>
                <c:pt idx="4">
                  <c:v>243.87</c:v>
                </c:pt>
              </c:numCache>
            </c:numRef>
          </c:val>
          <c:smooth val="0"/>
          <c:extLst>
            <c:ext xmlns:c16="http://schemas.microsoft.com/office/drawing/2014/chart" uri="{C3380CC4-5D6E-409C-BE32-E72D297353CC}">
              <c16:uniqueId val="{00000001-78BC-4F1F-8C61-D23076D17D2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122.63</c:v>
                </c:pt>
                <c:pt idx="1">
                  <c:v>105.23</c:v>
                </c:pt>
                <c:pt idx="2">
                  <c:v>129.33000000000001</c:v>
                </c:pt>
                <c:pt idx="3">
                  <c:v>146.87</c:v>
                </c:pt>
                <c:pt idx="4">
                  <c:v>202.66</c:v>
                </c:pt>
              </c:numCache>
            </c:numRef>
          </c:val>
          <c:extLst>
            <c:ext xmlns:c16="http://schemas.microsoft.com/office/drawing/2014/chart" uri="{C3380CC4-5D6E-409C-BE32-E72D297353CC}">
              <c16:uniqueId val="{00000000-B980-4D0E-BB6E-6553856928F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185.86</c:v>
                </c:pt>
                <c:pt idx="1">
                  <c:v>184.67</c:v>
                </c:pt>
                <c:pt idx="2">
                  <c:v>222.51</c:v>
                </c:pt>
                <c:pt idx="3">
                  <c:v>281.22000000000003</c:v>
                </c:pt>
                <c:pt idx="4">
                  <c:v>364.11</c:v>
                </c:pt>
              </c:numCache>
            </c:numRef>
          </c:val>
          <c:smooth val="0"/>
          <c:extLst>
            <c:ext xmlns:c16="http://schemas.microsoft.com/office/drawing/2014/chart" uri="{C3380CC4-5D6E-409C-BE32-E72D297353CC}">
              <c16:uniqueId val="{00000001-B980-4D0E-BB6E-6553856928F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108.03</c:v>
                </c:pt>
                <c:pt idx="1">
                  <c:v>111.69</c:v>
                </c:pt>
                <c:pt idx="2">
                  <c:v>107.62</c:v>
                </c:pt>
                <c:pt idx="3">
                  <c:v>116</c:v>
                </c:pt>
                <c:pt idx="4">
                  <c:v>103</c:v>
                </c:pt>
              </c:numCache>
            </c:numRef>
          </c:val>
          <c:extLst>
            <c:ext xmlns:c16="http://schemas.microsoft.com/office/drawing/2014/chart" uri="{C3380CC4-5D6E-409C-BE32-E72D297353CC}">
              <c16:uniqueId val="{00000000-73E4-49D5-9534-5DAB9989857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92.2</c:v>
                </c:pt>
                <c:pt idx="1">
                  <c:v>91.68</c:v>
                </c:pt>
                <c:pt idx="2">
                  <c:v>88.54</c:v>
                </c:pt>
                <c:pt idx="3">
                  <c:v>92.76</c:v>
                </c:pt>
                <c:pt idx="4">
                  <c:v>85.36</c:v>
                </c:pt>
              </c:numCache>
            </c:numRef>
          </c:val>
          <c:smooth val="0"/>
          <c:extLst>
            <c:ext xmlns:c16="http://schemas.microsoft.com/office/drawing/2014/chart" uri="{C3380CC4-5D6E-409C-BE32-E72D297353CC}">
              <c16:uniqueId val="{00000001-73E4-49D5-9534-5DAB9989857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55.83</c:v>
                </c:pt>
                <c:pt idx="1">
                  <c:v>54.43</c:v>
                </c:pt>
                <c:pt idx="2">
                  <c:v>56.09</c:v>
                </c:pt>
                <c:pt idx="3">
                  <c:v>52.59</c:v>
                </c:pt>
                <c:pt idx="4">
                  <c:v>59.09</c:v>
                </c:pt>
              </c:numCache>
            </c:numRef>
          </c:val>
          <c:extLst>
            <c:ext xmlns:c16="http://schemas.microsoft.com/office/drawing/2014/chart" uri="{C3380CC4-5D6E-409C-BE32-E72D297353CC}">
              <c16:uniqueId val="{00000000-1489-40F9-B767-6102891D7A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75.41</c:v>
                </c:pt>
                <c:pt idx="1">
                  <c:v>75.709999999999994</c:v>
                </c:pt>
                <c:pt idx="2">
                  <c:v>78.31</c:v>
                </c:pt>
                <c:pt idx="3">
                  <c:v>38.409999999999997</c:v>
                </c:pt>
                <c:pt idx="4">
                  <c:v>43.11</c:v>
                </c:pt>
              </c:numCache>
            </c:numRef>
          </c:val>
          <c:smooth val="0"/>
          <c:extLst>
            <c:ext xmlns:c16="http://schemas.microsoft.com/office/drawing/2014/chart" uri="{C3380CC4-5D6E-409C-BE32-E72D297353CC}">
              <c16:uniqueId val="{00000001-1489-40F9-B767-6102891D7A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9" zoomScaleNormal="100" workbookViewId="0">
      <selection activeCell="BD57" sqref="BD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特定公共下水道</v>
      </c>
      <c r="Q8" s="34"/>
      <c r="R8" s="34"/>
      <c r="S8" s="34"/>
      <c r="T8" s="34"/>
      <c r="U8" s="34"/>
      <c r="V8" s="34"/>
      <c r="W8" s="34" t="str">
        <f>データ!L6</f>
        <v>-</v>
      </c>
      <c r="X8" s="34"/>
      <c r="Y8" s="34"/>
      <c r="Z8" s="34"/>
      <c r="AA8" s="34"/>
      <c r="AB8" s="34"/>
      <c r="AC8" s="34"/>
      <c r="AD8" s="35" t="str">
        <f>データ!$M$6</f>
        <v>非設置</v>
      </c>
      <c r="AE8" s="35"/>
      <c r="AF8" s="35"/>
      <c r="AG8" s="35"/>
      <c r="AH8" s="35"/>
      <c r="AI8" s="35"/>
      <c r="AJ8" s="35"/>
      <c r="AK8" s="3"/>
      <c r="AL8" s="36">
        <f>データ!S6</f>
        <v>2848597</v>
      </c>
      <c r="AM8" s="36"/>
      <c r="AN8" s="36"/>
      <c r="AO8" s="36"/>
      <c r="AP8" s="36"/>
      <c r="AQ8" s="36"/>
      <c r="AR8" s="36"/>
      <c r="AS8" s="36"/>
      <c r="AT8" s="37">
        <f>データ!T6</f>
        <v>6098.32</v>
      </c>
      <c r="AU8" s="37"/>
      <c r="AV8" s="37"/>
      <c r="AW8" s="37"/>
      <c r="AX8" s="37"/>
      <c r="AY8" s="37"/>
      <c r="AZ8" s="37"/>
      <c r="BA8" s="37"/>
      <c r="BB8" s="37">
        <f>データ!U6</f>
        <v>467.11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71.959999999999994</v>
      </c>
      <c r="J10" s="37"/>
      <c r="K10" s="37"/>
      <c r="L10" s="37"/>
      <c r="M10" s="37"/>
      <c r="N10" s="37"/>
      <c r="O10" s="37"/>
      <c r="P10" s="37">
        <f>データ!P6</f>
        <v>28.61</v>
      </c>
      <c r="Q10" s="37"/>
      <c r="R10" s="37"/>
      <c r="S10" s="37"/>
      <c r="T10" s="37"/>
      <c r="U10" s="37"/>
      <c r="V10" s="37"/>
      <c r="W10" s="37">
        <f>データ!Q6</f>
        <v>97.26</v>
      </c>
      <c r="X10" s="37"/>
      <c r="Y10" s="37"/>
      <c r="Z10" s="37"/>
      <c r="AA10" s="37"/>
      <c r="AB10" s="37"/>
      <c r="AC10" s="37"/>
      <c r="AD10" s="36">
        <f>データ!R6</f>
        <v>0</v>
      </c>
      <c r="AE10" s="36"/>
      <c r="AF10" s="36"/>
      <c r="AG10" s="36"/>
      <c r="AH10" s="36"/>
      <c r="AI10" s="36"/>
      <c r="AJ10" s="36"/>
      <c r="AK10" s="2"/>
      <c r="AL10" s="36">
        <f>データ!V6</f>
        <v>46489</v>
      </c>
      <c r="AM10" s="36"/>
      <c r="AN10" s="36"/>
      <c r="AO10" s="36"/>
      <c r="AP10" s="36"/>
      <c r="AQ10" s="36"/>
      <c r="AR10" s="36"/>
      <c r="AS10" s="36"/>
      <c r="AT10" s="37">
        <f>データ!W6</f>
        <v>41.95</v>
      </c>
      <c r="AU10" s="37"/>
      <c r="AV10" s="37"/>
      <c r="AW10" s="37"/>
      <c r="AX10" s="37"/>
      <c r="AY10" s="37"/>
      <c r="AZ10" s="37"/>
      <c r="BA10" s="37"/>
      <c r="BB10" s="37">
        <f>データ!X6</f>
        <v>1108.2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
      </c>
      <c r="F85" s="12" t="str">
        <f>データ!AT6</f>
        <v/>
      </c>
      <c r="G85" s="12" t="str">
        <f>データ!BE6</f>
        <v/>
      </c>
      <c r="H85" s="12" t="str">
        <f>データ!BP6</f>
        <v/>
      </c>
      <c r="I85" s="12" t="str">
        <f>データ!CA6</f>
        <v/>
      </c>
      <c r="J85" s="12" t="str">
        <f>データ!CL6</f>
        <v/>
      </c>
      <c r="K85" s="12" t="str">
        <f>データ!CW6</f>
        <v/>
      </c>
      <c r="L85" s="12" t="str">
        <f>データ!DH6</f>
        <v/>
      </c>
      <c r="M85" s="12" t="str">
        <f>データ!DS6</f>
        <v/>
      </c>
      <c r="N85" s="12" t="str">
        <f>データ!ED6</f>
        <v/>
      </c>
      <c r="O85" s="12" t="str">
        <f>データ!EO6</f>
        <v/>
      </c>
    </row>
  </sheetData>
  <sheetProtection algorithmName="SHA-512" hashValue="hBzxUCTOi9R25tgXXY8uL2d++YAY4edeoNS63ZQH+K2j2ToethBM9nonD4nKtmqA8wmZ2ox+rlGCnhGil4a0sQ==" saltValue="8FrqTryrRAIeyLeWX/Xf6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80004</v>
      </c>
      <c r="D6" s="19">
        <f t="shared" si="3"/>
        <v>46</v>
      </c>
      <c r="E6" s="19">
        <f t="shared" si="3"/>
        <v>17</v>
      </c>
      <c r="F6" s="19">
        <f t="shared" si="3"/>
        <v>2</v>
      </c>
      <c r="G6" s="19">
        <f t="shared" si="3"/>
        <v>0</v>
      </c>
      <c r="H6" s="19" t="str">
        <f t="shared" si="3"/>
        <v>茨城県</v>
      </c>
      <c r="I6" s="19" t="str">
        <f t="shared" si="3"/>
        <v>法適用</v>
      </c>
      <c r="J6" s="19" t="str">
        <f t="shared" si="3"/>
        <v>下水道事業</v>
      </c>
      <c r="K6" s="19" t="str">
        <f t="shared" si="3"/>
        <v>特定公共下水道</v>
      </c>
      <c r="L6" s="19" t="str">
        <f t="shared" si="3"/>
        <v>-</v>
      </c>
      <c r="M6" s="19" t="str">
        <f t="shared" si="3"/>
        <v>非設置</v>
      </c>
      <c r="N6" s="20" t="str">
        <f t="shared" si="3"/>
        <v>-</v>
      </c>
      <c r="O6" s="20">
        <f t="shared" si="3"/>
        <v>71.959999999999994</v>
      </c>
      <c r="P6" s="20">
        <f t="shared" si="3"/>
        <v>28.61</v>
      </c>
      <c r="Q6" s="20">
        <f t="shared" si="3"/>
        <v>97.26</v>
      </c>
      <c r="R6" s="20">
        <f t="shared" si="3"/>
        <v>0</v>
      </c>
      <c r="S6" s="20">
        <f t="shared" si="3"/>
        <v>2848597</v>
      </c>
      <c r="T6" s="20">
        <f t="shared" si="3"/>
        <v>6098.32</v>
      </c>
      <c r="U6" s="20">
        <f t="shared" si="3"/>
        <v>467.11</v>
      </c>
      <c r="V6" s="20">
        <f t="shared" si="3"/>
        <v>46489</v>
      </c>
      <c r="W6" s="20">
        <f t="shared" si="3"/>
        <v>41.95</v>
      </c>
      <c r="X6" s="20">
        <f t="shared" si="3"/>
        <v>1108.2</v>
      </c>
      <c r="Y6" s="21">
        <f>IF(Y7="",NA(),Y7)</f>
        <v>107.05</v>
      </c>
      <c r="Z6" s="21">
        <f t="shared" ref="Z6:AH6" si="4">IF(Z7="",NA(),Z7)</f>
        <v>110.06</v>
      </c>
      <c r="AA6" s="21">
        <f t="shared" si="4"/>
        <v>106.67</v>
      </c>
      <c r="AB6" s="21">
        <f t="shared" si="4"/>
        <v>114.39</v>
      </c>
      <c r="AC6" s="21">
        <f t="shared" si="4"/>
        <v>103.5</v>
      </c>
      <c r="AD6" s="21">
        <f t="shared" si="4"/>
        <v>103.11</v>
      </c>
      <c r="AE6" s="21">
        <f t="shared" si="4"/>
        <v>103.62</v>
      </c>
      <c r="AF6" s="21">
        <f t="shared" si="4"/>
        <v>100.53</v>
      </c>
      <c r="AG6" s="21">
        <f t="shared" si="4"/>
        <v>104.18</v>
      </c>
      <c r="AH6" s="21">
        <f t="shared" si="4"/>
        <v>98.27</v>
      </c>
      <c r="AI6" s="20" t="str">
        <f>IF(AI7="","",IF(AI7="-","【-】","【"&amp;SUBSTITUTE(TEXT(AI7,"#,##0.00"),"-","△")&amp;"】"))</f>
        <v/>
      </c>
      <c r="AJ6" s="20">
        <f>IF(AJ7="",NA(),AJ7)</f>
        <v>0</v>
      </c>
      <c r="AK6" s="20">
        <f t="shared" ref="AK6:AS6" si="5">IF(AK7="",NA(),AK7)</f>
        <v>0</v>
      </c>
      <c r="AL6" s="20">
        <f t="shared" si="5"/>
        <v>0</v>
      </c>
      <c r="AM6" s="20">
        <f t="shared" si="5"/>
        <v>0</v>
      </c>
      <c r="AN6" s="20">
        <f t="shared" si="5"/>
        <v>0</v>
      </c>
      <c r="AO6" s="21">
        <f t="shared" si="5"/>
        <v>270.95</v>
      </c>
      <c r="AP6" s="21">
        <f t="shared" si="5"/>
        <v>260.23</v>
      </c>
      <c r="AQ6" s="21">
        <f t="shared" si="5"/>
        <v>269.08</v>
      </c>
      <c r="AR6" s="21">
        <f t="shared" si="5"/>
        <v>259.61</v>
      </c>
      <c r="AS6" s="21">
        <f t="shared" si="5"/>
        <v>268.52999999999997</v>
      </c>
      <c r="AT6" s="20" t="str">
        <f>IF(AT7="","",IF(AT7="-","【-】","【"&amp;SUBSTITUTE(TEXT(AT7,"#,##0.00"),"-","△")&amp;"】"))</f>
        <v/>
      </c>
      <c r="AU6" s="21">
        <f>IF(AU7="",NA(),AU7)</f>
        <v>405.58</v>
      </c>
      <c r="AV6" s="21">
        <f t="shared" ref="AV6:BD6" si="6">IF(AV7="",NA(),AV7)</f>
        <v>450.57</v>
      </c>
      <c r="AW6" s="21">
        <f t="shared" si="6"/>
        <v>324.20999999999998</v>
      </c>
      <c r="AX6" s="21">
        <f t="shared" si="6"/>
        <v>334.37</v>
      </c>
      <c r="AY6" s="21">
        <f t="shared" si="6"/>
        <v>267.82</v>
      </c>
      <c r="AZ6" s="21">
        <f t="shared" si="6"/>
        <v>333.87</v>
      </c>
      <c r="BA6" s="21">
        <f t="shared" si="6"/>
        <v>274.66000000000003</v>
      </c>
      <c r="BB6" s="21">
        <f t="shared" si="6"/>
        <v>294.39999999999998</v>
      </c>
      <c r="BC6" s="21">
        <f t="shared" si="6"/>
        <v>250.69</v>
      </c>
      <c r="BD6" s="21">
        <f t="shared" si="6"/>
        <v>243.87</v>
      </c>
      <c r="BE6" s="20" t="str">
        <f>IF(BE7="","",IF(BE7="-","【-】","【"&amp;SUBSTITUTE(TEXT(BE7,"#,##0.00"),"-","△")&amp;"】"))</f>
        <v/>
      </c>
      <c r="BF6" s="21">
        <f>IF(BF7="",NA(),BF7)</f>
        <v>122.63</v>
      </c>
      <c r="BG6" s="21">
        <f t="shared" ref="BG6:BO6" si="7">IF(BG7="",NA(),BG7)</f>
        <v>105.23</v>
      </c>
      <c r="BH6" s="21">
        <f t="shared" si="7"/>
        <v>129.33000000000001</v>
      </c>
      <c r="BI6" s="21">
        <f t="shared" si="7"/>
        <v>146.87</v>
      </c>
      <c r="BJ6" s="21">
        <f t="shared" si="7"/>
        <v>202.66</v>
      </c>
      <c r="BK6" s="21">
        <f t="shared" si="7"/>
        <v>185.86</v>
      </c>
      <c r="BL6" s="21">
        <f t="shared" si="7"/>
        <v>184.67</v>
      </c>
      <c r="BM6" s="21">
        <f t="shared" si="7"/>
        <v>222.51</v>
      </c>
      <c r="BN6" s="21">
        <f t="shared" si="7"/>
        <v>281.22000000000003</v>
      </c>
      <c r="BO6" s="21">
        <f t="shared" si="7"/>
        <v>364.11</v>
      </c>
      <c r="BP6" s="20" t="str">
        <f>IF(BP7="","",IF(BP7="-","【-】","【"&amp;SUBSTITUTE(TEXT(BP7,"#,##0.00"),"-","△")&amp;"】"))</f>
        <v/>
      </c>
      <c r="BQ6" s="21">
        <f>IF(BQ7="",NA(),BQ7)</f>
        <v>108.03</v>
      </c>
      <c r="BR6" s="21">
        <f t="shared" ref="BR6:BZ6" si="8">IF(BR7="",NA(),BR7)</f>
        <v>111.69</v>
      </c>
      <c r="BS6" s="21">
        <f t="shared" si="8"/>
        <v>107.62</v>
      </c>
      <c r="BT6" s="21">
        <f t="shared" si="8"/>
        <v>116</v>
      </c>
      <c r="BU6" s="21">
        <f t="shared" si="8"/>
        <v>103</v>
      </c>
      <c r="BV6" s="21">
        <f t="shared" si="8"/>
        <v>92.2</v>
      </c>
      <c r="BW6" s="21">
        <f t="shared" si="8"/>
        <v>91.68</v>
      </c>
      <c r="BX6" s="21">
        <f t="shared" si="8"/>
        <v>88.54</v>
      </c>
      <c r="BY6" s="21">
        <f t="shared" si="8"/>
        <v>92.76</v>
      </c>
      <c r="BZ6" s="21">
        <f t="shared" si="8"/>
        <v>85.36</v>
      </c>
      <c r="CA6" s="20" t="str">
        <f>IF(CA7="","",IF(CA7="-","【-】","【"&amp;SUBSTITUTE(TEXT(CA7,"#,##0.00"),"-","△")&amp;"】"))</f>
        <v/>
      </c>
      <c r="CB6" s="21">
        <f>IF(CB7="",NA(),CB7)</f>
        <v>55.83</v>
      </c>
      <c r="CC6" s="21">
        <f t="shared" ref="CC6:CK6" si="9">IF(CC7="",NA(),CC7)</f>
        <v>54.43</v>
      </c>
      <c r="CD6" s="21">
        <f t="shared" si="9"/>
        <v>56.09</v>
      </c>
      <c r="CE6" s="21">
        <f t="shared" si="9"/>
        <v>52.59</v>
      </c>
      <c r="CF6" s="21">
        <f t="shared" si="9"/>
        <v>59.09</v>
      </c>
      <c r="CG6" s="21">
        <f t="shared" si="9"/>
        <v>75.41</v>
      </c>
      <c r="CH6" s="21">
        <f t="shared" si="9"/>
        <v>75.709999999999994</v>
      </c>
      <c r="CI6" s="21">
        <f t="shared" si="9"/>
        <v>78.31</v>
      </c>
      <c r="CJ6" s="21">
        <f t="shared" si="9"/>
        <v>38.409999999999997</v>
      </c>
      <c r="CK6" s="21">
        <f t="shared" si="9"/>
        <v>43.11</v>
      </c>
      <c r="CL6" s="20" t="str">
        <f>IF(CL7="","",IF(CL7="-","【-】","【"&amp;SUBSTITUTE(TEXT(CL7,"#,##0.00"),"-","△")&amp;"】"))</f>
        <v/>
      </c>
      <c r="CM6" s="20">
        <f>IF(CM7="",NA(),CM7)</f>
        <v>0</v>
      </c>
      <c r="CN6" s="20">
        <f t="shared" ref="CN6:CV6" si="10">IF(CN7="",NA(),CN7)</f>
        <v>0</v>
      </c>
      <c r="CO6" s="20">
        <f t="shared" si="10"/>
        <v>0</v>
      </c>
      <c r="CP6" s="21">
        <f t="shared" si="10"/>
        <v>74.36</v>
      </c>
      <c r="CQ6" s="21">
        <f t="shared" si="10"/>
        <v>75.66</v>
      </c>
      <c r="CR6" s="21">
        <f t="shared" si="10"/>
        <v>12.46</v>
      </c>
      <c r="CS6" s="21">
        <f t="shared" si="10"/>
        <v>12.6</v>
      </c>
      <c r="CT6" s="21">
        <f t="shared" si="10"/>
        <v>12.7</v>
      </c>
      <c r="CU6" s="21">
        <f t="shared" si="10"/>
        <v>68.709999999999994</v>
      </c>
      <c r="CV6" s="21">
        <f t="shared" si="10"/>
        <v>77.75</v>
      </c>
      <c r="CW6" s="20" t="str">
        <f>IF(CW7="","",IF(CW7="-","【-】","【"&amp;SUBSTITUTE(TEXT(CW7,"#,##0.00"),"-","△")&amp;"】"))</f>
        <v/>
      </c>
      <c r="CX6" s="20">
        <f>IF(CX7="",NA(),CX7)</f>
        <v>0</v>
      </c>
      <c r="CY6" s="20">
        <f t="shared" ref="CY6:DG6" si="11">IF(CY7="",NA(),CY7)</f>
        <v>0</v>
      </c>
      <c r="CZ6" s="20">
        <f t="shared" si="11"/>
        <v>0</v>
      </c>
      <c r="DA6" s="20">
        <f t="shared" si="11"/>
        <v>0</v>
      </c>
      <c r="DB6" s="20">
        <f t="shared" si="11"/>
        <v>0</v>
      </c>
      <c r="DC6" s="21">
        <f t="shared" si="11"/>
        <v>0.52</v>
      </c>
      <c r="DD6" s="21">
        <f t="shared" si="11"/>
        <v>0.66</v>
      </c>
      <c r="DE6" s="21">
        <f t="shared" si="11"/>
        <v>0.62</v>
      </c>
      <c r="DF6" s="21">
        <f t="shared" si="11"/>
        <v>0.61</v>
      </c>
      <c r="DG6" s="21">
        <f t="shared" si="11"/>
        <v>0.61</v>
      </c>
      <c r="DH6" s="20" t="str">
        <f>IF(DH7="","",IF(DH7="-","【-】","【"&amp;SUBSTITUTE(TEXT(DH7,"#,##0.00"),"-","△")&amp;"】"))</f>
        <v/>
      </c>
      <c r="DI6" s="21">
        <f>IF(DI7="",NA(),DI7)</f>
        <v>61.4</v>
      </c>
      <c r="DJ6" s="21">
        <f t="shared" ref="DJ6:DR6" si="12">IF(DJ7="",NA(),DJ7)</f>
        <v>62.36</v>
      </c>
      <c r="DK6" s="21">
        <f t="shared" si="12"/>
        <v>63.9</v>
      </c>
      <c r="DL6" s="21">
        <f t="shared" si="12"/>
        <v>82.13</v>
      </c>
      <c r="DM6" s="21">
        <f t="shared" si="12"/>
        <v>61.27</v>
      </c>
      <c r="DN6" s="21">
        <f t="shared" si="12"/>
        <v>47.04</v>
      </c>
      <c r="DO6" s="21">
        <f t="shared" si="12"/>
        <v>48.77</v>
      </c>
      <c r="DP6" s="21">
        <f t="shared" si="12"/>
        <v>50.14</v>
      </c>
      <c r="DQ6" s="21">
        <f t="shared" si="12"/>
        <v>60.67</v>
      </c>
      <c r="DR6" s="21">
        <f t="shared" si="12"/>
        <v>47.41</v>
      </c>
      <c r="DS6" s="20" t="str">
        <f>IF(DS7="","",IF(DS7="-","【-】","【"&amp;SUBSTITUTE(TEXT(DS7,"#,##0.00"),"-","△")&amp;"】"))</f>
        <v/>
      </c>
      <c r="DT6" s="21">
        <f>IF(DT7="",NA(),DT7)</f>
        <v>37.020000000000003</v>
      </c>
      <c r="DU6" s="21">
        <f t="shared" ref="DU6:EC6" si="13">IF(DU7="",NA(),DU7)</f>
        <v>42.38</v>
      </c>
      <c r="DV6" s="21">
        <f t="shared" si="13"/>
        <v>43.62</v>
      </c>
      <c r="DW6" s="21">
        <f t="shared" si="13"/>
        <v>43.62</v>
      </c>
      <c r="DX6" s="21">
        <f t="shared" si="13"/>
        <v>42.86</v>
      </c>
      <c r="DY6" s="21">
        <f t="shared" si="13"/>
        <v>4.4400000000000004</v>
      </c>
      <c r="DZ6" s="21">
        <f t="shared" si="13"/>
        <v>5.51</v>
      </c>
      <c r="EA6" s="21">
        <f t="shared" si="13"/>
        <v>6.05</v>
      </c>
      <c r="EB6" s="21">
        <f t="shared" si="13"/>
        <v>6.11</v>
      </c>
      <c r="EC6" s="21">
        <f t="shared" si="13"/>
        <v>6.41</v>
      </c>
      <c r="ED6" s="20" t="str">
        <f>IF(ED7="","",IF(ED7="-","【-】","【"&amp;SUBSTITUTE(TEXT(ED7,"#,##0.00"),"-","△")&amp;"】"))</f>
        <v/>
      </c>
      <c r="EE6" s="21">
        <f>IF(EE7="",NA(),EE7)</f>
        <v>1.4</v>
      </c>
      <c r="EF6" s="21">
        <f t="shared" ref="EF6:EN6" si="14">IF(EF7="",NA(),EF7)</f>
        <v>2.86</v>
      </c>
      <c r="EG6" s="20">
        <f t="shared" si="14"/>
        <v>0</v>
      </c>
      <c r="EH6" s="20">
        <f t="shared" si="14"/>
        <v>0</v>
      </c>
      <c r="EI6" s="21">
        <f t="shared" si="14"/>
        <v>0.26</v>
      </c>
      <c r="EJ6" s="21">
        <f t="shared" si="14"/>
        <v>0.17</v>
      </c>
      <c r="EK6" s="21">
        <f t="shared" si="14"/>
        <v>0.34</v>
      </c>
      <c r="EL6" s="20">
        <f t="shared" si="14"/>
        <v>0</v>
      </c>
      <c r="EM6" s="21">
        <f t="shared" si="14"/>
        <v>0.1</v>
      </c>
      <c r="EN6" s="21">
        <f t="shared" si="14"/>
        <v>7.0000000000000007E-2</v>
      </c>
      <c r="EO6" s="20" t="str">
        <f>IF(EO7="","",IF(EO7="-","【-】","【"&amp;SUBSTITUTE(TEXT(EO7,"#,##0.00"),"-","△")&amp;"】"))</f>
        <v/>
      </c>
    </row>
    <row r="7" spans="1:148" s="22" customFormat="1" x14ac:dyDescent="0.15">
      <c r="A7" s="14"/>
      <c r="B7" s="23">
        <v>2024</v>
      </c>
      <c r="C7" s="23">
        <v>80004</v>
      </c>
      <c r="D7" s="23">
        <v>46</v>
      </c>
      <c r="E7" s="23">
        <v>17</v>
      </c>
      <c r="F7" s="23">
        <v>2</v>
      </c>
      <c r="G7" s="23">
        <v>0</v>
      </c>
      <c r="H7" s="23" t="s">
        <v>96</v>
      </c>
      <c r="I7" s="23" t="s">
        <v>97</v>
      </c>
      <c r="J7" s="23" t="s">
        <v>98</v>
      </c>
      <c r="K7" s="23" t="s">
        <v>99</v>
      </c>
      <c r="L7" s="23" t="s">
        <v>100</v>
      </c>
      <c r="M7" s="23" t="s">
        <v>101</v>
      </c>
      <c r="N7" s="24" t="s">
        <v>100</v>
      </c>
      <c r="O7" s="24">
        <v>71.959999999999994</v>
      </c>
      <c r="P7" s="24">
        <v>28.61</v>
      </c>
      <c r="Q7" s="24">
        <v>97.26</v>
      </c>
      <c r="R7" s="24">
        <v>0</v>
      </c>
      <c r="S7" s="24">
        <v>2848597</v>
      </c>
      <c r="T7" s="24">
        <v>6098.32</v>
      </c>
      <c r="U7" s="24">
        <v>467.11</v>
      </c>
      <c r="V7" s="24">
        <v>46489</v>
      </c>
      <c r="W7" s="24">
        <v>41.95</v>
      </c>
      <c r="X7" s="24">
        <v>1108.2</v>
      </c>
      <c r="Y7" s="24">
        <v>107.05</v>
      </c>
      <c r="Z7" s="24">
        <v>110.06</v>
      </c>
      <c r="AA7" s="24">
        <v>106.67</v>
      </c>
      <c r="AB7" s="24">
        <v>114.39</v>
      </c>
      <c r="AC7" s="24">
        <v>103.5</v>
      </c>
      <c r="AD7" s="24">
        <v>103.11</v>
      </c>
      <c r="AE7" s="24">
        <v>103.62</v>
      </c>
      <c r="AF7" s="24">
        <v>100.53</v>
      </c>
      <c r="AG7" s="24">
        <v>104.18</v>
      </c>
      <c r="AH7" s="24">
        <v>98.27</v>
      </c>
      <c r="AI7" s="24"/>
      <c r="AJ7" s="24">
        <v>0</v>
      </c>
      <c r="AK7" s="24">
        <v>0</v>
      </c>
      <c r="AL7" s="24">
        <v>0</v>
      </c>
      <c r="AM7" s="24">
        <v>0</v>
      </c>
      <c r="AN7" s="24">
        <v>0</v>
      </c>
      <c r="AO7" s="24">
        <v>270.95</v>
      </c>
      <c r="AP7" s="24">
        <v>260.23</v>
      </c>
      <c r="AQ7" s="24">
        <v>269.08</v>
      </c>
      <c r="AR7" s="24">
        <v>259.61</v>
      </c>
      <c r="AS7" s="24">
        <v>268.52999999999997</v>
      </c>
      <c r="AT7" s="24"/>
      <c r="AU7" s="24">
        <v>405.58</v>
      </c>
      <c r="AV7" s="24">
        <v>450.57</v>
      </c>
      <c r="AW7" s="24">
        <v>324.20999999999998</v>
      </c>
      <c r="AX7" s="24">
        <v>334.37</v>
      </c>
      <c r="AY7" s="24">
        <v>267.82</v>
      </c>
      <c r="AZ7" s="24">
        <v>333.87</v>
      </c>
      <c r="BA7" s="24">
        <v>274.66000000000003</v>
      </c>
      <c r="BB7" s="24">
        <v>294.39999999999998</v>
      </c>
      <c r="BC7" s="24">
        <v>250.69</v>
      </c>
      <c r="BD7" s="24">
        <v>243.87</v>
      </c>
      <c r="BE7" s="24"/>
      <c r="BF7" s="24">
        <v>122.63</v>
      </c>
      <c r="BG7" s="24">
        <v>105.23</v>
      </c>
      <c r="BH7" s="24">
        <v>129.33000000000001</v>
      </c>
      <c r="BI7" s="24">
        <v>146.87</v>
      </c>
      <c r="BJ7" s="24">
        <v>202.66</v>
      </c>
      <c r="BK7" s="24">
        <v>185.86</v>
      </c>
      <c r="BL7" s="24">
        <v>184.67</v>
      </c>
      <c r="BM7" s="24">
        <v>222.51</v>
      </c>
      <c r="BN7" s="24">
        <v>281.22000000000003</v>
      </c>
      <c r="BO7" s="24">
        <v>364.11</v>
      </c>
      <c r="BP7" s="24"/>
      <c r="BQ7" s="24">
        <v>108.03</v>
      </c>
      <c r="BR7" s="24">
        <v>111.69</v>
      </c>
      <c r="BS7" s="24">
        <v>107.62</v>
      </c>
      <c r="BT7" s="24">
        <v>116</v>
      </c>
      <c r="BU7" s="24">
        <v>103</v>
      </c>
      <c r="BV7" s="24">
        <v>92.2</v>
      </c>
      <c r="BW7" s="24">
        <v>91.68</v>
      </c>
      <c r="BX7" s="24">
        <v>88.54</v>
      </c>
      <c r="BY7" s="24">
        <v>92.76</v>
      </c>
      <c r="BZ7" s="24">
        <v>85.36</v>
      </c>
      <c r="CA7" s="24"/>
      <c r="CB7" s="24">
        <v>55.83</v>
      </c>
      <c r="CC7" s="24">
        <v>54.43</v>
      </c>
      <c r="CD7" s="24">
        <v>56.09</v>
      </c>
      <c r="CE7" s="24">
        <v>52.59</v>
      </c>
      <c r="CF7" s="24">
        <v>59.09</v>
      </c>
      <c r="CG7" s="24">
        <v>75.41</v>
      </c>
      <c r="CH7" s="24">
        <v>75.709999999999994</v>
      </c>
      <c r="CI7" s="24">
        <v>78.31</v>
      </c>
      <c r="CJ7" s="24">
        <v>38.409999999999997</v>
      </c>
      <c r="CK7" s="24">
        <v>43.11</v>
      </c>
      <c r="CL7" s="24"/>
      <c r="CM7" s="24">
        <v>0</v>
      </c>
      <c r="CN7" s="24">
        <v>0</v>
      </c>
      <c r="CO7" s="24">
        <v>0</v>
      </c>
      <c r="CP7" s="24">
        <v>74.36</v>
      </c>
      <c r="CQ7" s="24">
        <v>75.66</v>
      </c>
      <c r="CR7" s="24">
        <v>12.46</v>
      </c>
      <c r="CS7" s="24">
        <v>12.6</v>
      </c>
      <c r="CT7" s="24">
        <v>12.7</v>
      </c>
      <c r="CU7" s="24">
        <v>68.709999999999994</v>
      </c>
      <c r="CV7" s="24">
        <v>77.75</v>
      </c>
      <c r="CW7" s="24"/>
      <c r="CX7" s="24">
        <v>0</v>
      </c>
      <c r="CY7" s="24">
        <v>0</v>
      </c>
      <c r="CZ7" s="24">
        <v>0</v>
      </c>
      <c r="DA7" s="24">
        <v>0</v>
      </c>
      <c r="DB7" s="24">
        <v>0</v>
      </c>
      <c r="DC7" s="24">
        <v>0.52</v>
      </c>
      <c r="DD7" s="24">
        <v>0.66</v>
      </c>
      <c r="DE7" s="24">
        <v>0.62</v>
      </c>
      <c r="DF7" s="24">
        <v>0.61</v>
      </c>
      <c r="DG7" s="24">
        <v>0.61</v>
      </c>
      <c r="DH7" s="24"/>
      <c r="DI7" s="24">
        <v>61.4</v>
      </c>
      <c r="DJ7" s="24">
        <v>62.36</v>
      </c>
      <c r="DK7" s="24">
        <v>63.9</v>
      </c>
      <c r="DL7" s="24">
        <v>82.13</v>
      </c>
      <c r="DM7" s="24">
        <v>61.27</v>
      </c>
      <c r="DN7" s="24">
        <v>47.04</v>
      </c>
      <c r="DO7" s="24">
        <v>48.77</v>
      </c>
      <c r="DP7" s="24">
        <v>50.14</v>
      </c>
      <c r="DQ7" s="24">
        <v>60.67</v>
      </c>
      <c r="DR7" s="24">
        <v>47.41</v>
      </c>
      <c r="DS7" s="24"/>
      <c r="DT7" s="24">
        <v>37.020000000000003</v>
      </c>
      <c r="DU7" s="24">
        <v>42.38</v>
      </c>
      <c r="DV7" s="24">
        <v>43.62</v>
      </c>
      <c r="DW7" s="24">
        <v>43.62</v>
      </c>
      <c r="DX7" s="24">
        <v>42.86</v>
      </c>
      <c r="DY7" s="24">
        <v>4.4400000000000004</v>
      </c>
      <c r="DZ7" s="24">
        <v>5.51</v>
      </c>
      <c r="EA7" s="24">
        <v>6.05</v>
      </c>
      <c r="EB7" s="24">
        <v>6.11</v>
      </c>
      <c r="EC7" s="24">
        <v>6.41</v>
      </c>
      <c r="ED7" s="24"/>
      <c r="EE7" s="24">
        <v>1.4</v>
      </c>
      <c r="EF7" s="24">
        <v>2.86</v>
      </c>
      <c r="EG7" s="24">
        <v>0</v>
      </c>
      <c r="EH7" s="24">
        <v>0</v>
      </c>
      <c r="EI7" s="24">
        <v>0.26</v>
      </c>
      <c r="EJ7" s="24">
        <v>0.17</v>
      </c>
      <c r="EK7" s="24">
        <v>0.34</v>
      </c>
      <c r="EL7" s="24">
        <v>0</v>
      </c>
      <c r="EM7" s="24">
        <v>0.1</v>
      </c>
      <c r="EN7" s="24">
        <v>7.0000000000000007E-2</v>
      </c>
      <c r="EO7" s="24"/>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CAF2BBC-2E0B-445E-BBC7-D42A2EDD2C65}"/>
</file>

<file path=customXml/itemProps2.xml><?xml version="1.0" encoding="utf-8"?>
<ds:datastoreItem xmlns:ds="http://schemas.openxmlformats.org/officeDocument/2006/customXml" ds:itemID="{1D83B8CC-396D-4A74-B3B8-26FF29BC9F7E}"/>
</file>

<file path=customXml/itemProps3.xml><?xml version="1.0" encoding="utf-8"?>
<ds:datastoreItem xmlns:ds="http://schemas.openxmlformats.org/officeDocument/2006/customXml" ds:itemID="{62FDE54F-0077-4BBD-9344-596B3BE5A48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2025-12-23T06:06:59Z</dcterms:created>
  <dcterms:modified xsi:type="dcterms:W3CDTF">2026-01-15T06:33:33Z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