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mc:Choice Requires="x15">
      <x15ac:absPath xmlns:x15ac="http://schemas.microsoft.com/office/spreadsheetml/2010/11/ac" url="C:\Users\R06030330\Desktop\"/>
    </mc:Choice>
  </mc:AlternateContent>
  <xr:revisionPtr revIDLastSave="0" documentId="13_ncr:1_{359B7FE3-3E90-48F1-99A2-11C93090B6AF}" xr6:coauthVersionLast="47" xr6:coauthVersionMax="47" xr10:uidLastSave="{00000000-0000-0000-0000-000000000000}"/>
  <workbookProtection workbookAlgorithmName="SHA-512" workbookHashValue="2SLf6ZvehV8GmqD4vQ73z6u5ezaWgMzlSaC6eh3QqS0e+0dJRmhYsMNyhRBmUGWTiZZC7UEHHIVYlj1tKItnSg==" workbookSaltValue="S0jY/gj0y4ZTLjMmG7/nB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<sst xmlns="http://schemas.openxmlformats.org/spreadsheetml/2006/main" count="231" uniqueCount="115">
  <si>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</si>
  <si>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</si>
  <si>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</si>
  <si>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</si>
  <si>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</si>
  <si>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</si>
  <si>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</si>
  <si>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</si>
  <si>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</si>
  <si>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</si>
  <si>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</si>
  <si>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</si>
  <si>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</si>
  <si>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</si>
  <si>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</si>
  <si>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</si>
  <si>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</si>
  <si>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</si>
  <si>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</si>
  <si>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</si>
  <si>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</si>
  <si>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</si>
  <si>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</si>
  <si>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</si>
  <si>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</si>
  <si>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</si>
  <si>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</si>
  <si>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</si>
  <si>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</si>
  <si>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</si>
  <si>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</si>
  <si>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</si>
  <si>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</si>
  <si>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</si>
  <si>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</si>
  <si>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</si>
  <si>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</si>
  <si>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</si>
  <si>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</si>
  <si>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</si>
  <si>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</si>
  <si>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</si>
  <si>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</si>
  <si>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</si>
  <si>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</si>
  <si>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</si>
  <si>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</si>
  <si>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</si>
  <si>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</si>
  <si>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</si>
  <si>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</si>
  <si>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</si>
  <si>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</si>
  <si>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</si>
  <si>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</si>
  <si>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</si>
  <si>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</si>
  <si>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</si>
  <si>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</si>
  <si>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</si>
  <si>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</si>
  <si>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</si>
  <si>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</si>
  <si>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</si>
  <si>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</si>
  <si>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</si>
  <si>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</si>
  <si>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</si>
  <si>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</si>
  <si>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</si>
  <si>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</si>
  <si>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</si>
  <si>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</si>
  <si>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</si>
  <si>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</si>
  <si>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</si>
  <si>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</si>
  <si>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</si>
  <si>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</si>
  <si>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</si>
  <si>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</si>
  <si>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</si>
  <si>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</si>
  <si>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</si>
  <si>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</si>
  <si>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</si>
  <si>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</si>
  <si>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</si>
  <si>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</si>
  <si>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</si>
  <si>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</si>
  <si>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</si>
  <si>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</si>
  <si>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</si>
  <si>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</si>
  <si>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</si>
  <si>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</si>
  <si>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</si>
  <si>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</si>
  <si>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</si>
  <si>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</si>
  <si>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</si>
  <si>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</si>
  <si>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</si>
  <si>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</si>
  <si>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</si>
  <si>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</si>
  <si>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</si>
  <si>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</si>
  <si>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</si>
  <si>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</si>
  <si>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</si>
  <si>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①経常収支比率・②累積欠損金比率
　経常収支比率は100%超の水準で推移し、累積欠損金も発生していないため、経営は健全な状況である。
③流動比率
　概ね100%を超える水準で推移しており、当面の支払能力に問題はない。
④企業債残高対事業規模比率
　平均値を下回っており、残高についても毎年減少している。
⑥汚水処理原価
　本県は可住地面積が広く都市部が点在している地理的要因により投資効率が低い。そのため、指定管理者制度の導入等によるコスト削減を図り、汚水処理費の抑制に努めているが、平均値を上回っている。
⑦施設利用率
　30%程度の余力を残して稼働しており、施設・設備は適正なスペックである。
⑧水洗化率
　関係市町村と連携し、助成事業や啓発活動に力を入れ、水洗化率の向上に努めている。</t>
    <phoneticPr fontId="4"/>
  </si>
  <si>
    <t>①有形固定資産減価償却率
　有形固定資産の老朽化の度合いは60%超で平均値を上回っており、比較的老朽化している資産が多い。このため、各施設ともストックマネジメント計画に基づき、計画的に改築・更新を実施している。
②管渠老朽化率
　令和６年度に初めて法定耐用年数を超過した管渠が生じた。ストックマネジメント計画に基づき、計画的に改築・更新を実施していく。
③管渠改善率
　管渠調査の結果を踏まえ、改良工事を実施している。定期的な管渠調査により現状を把握し、必要な箇所の改善を行っており、適切に管渠を管理している。</t>
    <rPh sb="115" eb="117">
      <t>レイワ</t>
    </rPh>
    <rPh sb="118" eb="120">
      <t>ネンド</t>
    </rPh>
    <rPh sb="121" eb="122">
      <t>ハジ</t>
    </rPh>
    <rPh sb="138" eb="139">
      <t>ショウ</t>
    </rPh>
    <rPh sb="152" eb="154">
      <t>ケイカク</t>
    </rPh>
    <rPh sb="155" eb="156">
      <t>モト</t>
    </rPh>
    <rPh sb="159" eb="162">
      <t>ケイカクテキ</t>
    </rPh>
    <rPh sb="163" eb="165">
      <t>カイチク</t>
    </rPh>
    <rPh sb="166" eb="168">
      <t>コウシン</t>
    </rPh>
    <rPh sb="169" eb="171">
      <t>ジッシ</t>
    </rPh>
    <phoneticPr fontId="4"/>
  </si>
  <si>
    <t>　各経営指標の状況から、経営状況は健全である。
　今後は、関係市町村との連携を更に密にし、助成事業や啓発活動の強化により水洗化率を高め、処理水量の増加による収益の確保を図るとともに、指定管理者制度によるコスト削減等に努め、効率的かつ健全な経営を継続していく。
　また、施設の老朽化対策についてはストックマネジメント計画に基づき計画的に改築・更新を進め、管渠については、法定耐用年数に関わらず、定期的な管渠調査を実施し、腐食等劣化の程度に応じ、順次改良、更新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</si>
</sst>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c:v>
                </c:pt>
                <c:pt idx="1">
                  <c:v>0.31</c:v>
                </c:pt>
                <c:pt idx="2">
                  <c:v>0.31</c:v>
                </c:pt>
                <c:pt idx="3" formatCode="#,##0.00;&quot;△&quot;#,##0.00">
                  <c:v>0</c:v>
                </c:pt>
                <c:pt idx="4">
                  <c:v>0.3</c:v>
                </c:pt>
              </c:numCache>
            </c:numRef>
          </c:val>
          <c:extLst>
            <c:ext xmlns:c16="http://schemas.microsoft.com/office/drawing/2014/chart" uri="{C3380CC4-5D6E-409C-BE32-E72D297353CC}">
              <c16:uniqueId val="{00000000-16A4-4E76-8D8E-1333128D58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16A4-4E76-8D8E-1333128D58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68.760000000000005</c:v>
                </c:pt>
                <c:pt idx="1">
                  <c:v>69.61</c:v>
                </c:pt>
                <c:pt idx="2">
                  <c:v>66.14</c:v>
                </c:pt>
                <c:pt idx="3">
                  <c:v>68.989999999999995</c:v>
                </c:pt>
                <c:pt idx="4">
                  <c:v>63.94</c:v>
                </c:pt>
              </c:numCache>
            </c:numRef>
          </c:val>
          <c:extLst>
            <c:ext xmlns:c16="http://schemas.microsoft.com/office/drawing/2014/chart" uri="{C3380CC4-5D6E-409C-BE32-E72D297353CC}">
              <c16:uniqueId val="{00000000-E1F2-4384-B20A-A0F0A61B60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E1F2-4384-B20A-A0F0A61B60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90.82</c:v>
                </c:pt>
                <c:pt idx="1">
                  <c:v>91.25</c:v>
                </c:pt>
                <c:pt idx="2">
                  <c:v>91.15</c:v>
                </c:pt>
                <c:pt idx="3">
                  <c:v>91.36</c:v>
                </c:pt>
                <c:pt idx="4">
                  <c:v>80.44</c:v>
                </c:pt>
              </c:numCache>
            </c:numRef>
          </c:val>
          <c:extLst>
            <c:ext xmlns:c16="http://schemas.microsoft.com/office/drawing/2014/chart" uri="{C3380CC4-5D6E-409C-BE32-E72D297353CC}">
              <c16:uniqueId val="{00000000-A61D-42EB-9586-F89C2246D2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A61D-42EB-9586-F89C2246D2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108.09</c:v>
                </c:pt>
                <c:pt idx="1">
                  <c:v>105.95</c:v>
                </c:pt>
                <c:pt idx="2">
                  <c:v>102.78</c:v>
                </c:pt>
                <c:pt idx="3">
                  <c:v>104.65</c:v>
                </c:pt>
                <c:pt idx="4">
                  <c:v>102.76</c:v>
                </c:pt>
              </c:numCache>
            </c:numRef>
          </c:val>
          <c:extLst>
            <c:ext xmlns:c16="http://schemas.microsoft.com/office/drawing/2014/chart" uri="{C3380CC4-5D6E-409C-BE32-E72D297353CC}">
              <c16:uniqueId val="{00000000-A126-4C6D-8266-36B33F7B4C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A126-4C6D-8266-36B33F7B4C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60.51</c:v>
                </c:pt>
                <c:pt idx="1">
                  <c:v>61.74</c:v>
                </c:pt>
                <c:pt idx="2">
                  <c:v>62.56</c:v>
                </c:pt>
                <c:pt idx="3">
                  <c:v>63.98</c:v>
                </c:pt>
                <c:pt idx="4">
                  <c:v>64.650000000000006</c:v>
                </c:pt>
              </c:numCache>
            </c:numRef>
          </c:val>
          <c:extLst>
            <c:ext xmlns:c16="http://schemas.microsoft.com/office/drawing/2014/chart" uri="{C3380CC4-5D6E-409C-BE32-E72D297353CC}">
              <c16:uniqueId val="{00000000-190A-47AC-BA31-60A15C8689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190A-47AC-BA31-60A15C8689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0.3</c:v>
                </c:pt>
              </c:numCache>
            </c:numRef>
          </c:val>
          <c:extLst>
            <c:ext xmlns:c16="http://schemas.microsoft.com/office/drawing/2014/chart" uri="{C3380CC4-5D6E-409C-BE32-E72D297353CC}">
              <c16:uniqueId val="{00000000-6401-43EB-BC9F-F17CB5B321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6401-43EB-BC9F-F17CB5B321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93-4CEC-B492-3FCA842B5B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DD93-4CEC-B492-3FCA842B5B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109.49</c:v>
                </c:pt>
                <c:pt idx="1">
                  <c:v>118.82</c:v>
                </c:pt>
                <c:pt idx="2">
                  <c:v>121.95</c:v>
                </c:pt>
                <c:pt idx="3">
                  <c:v>127.61</c:v>
                </c:pt>
                <c:pt idx="4">
                  <c:v>134.31</c:v>
                </c:pt>
              </c:numCache>
            </c:numRef>
          </c:val>
          <c:extLst>
            <c:ext xmlns:c16="http://schemas.microsoft.com/office/drawing/2014/chart" uri="{C3380CC4-5D6E-409C-BE32-E72D297353CC}">
              <c16:uniqueId val="{00000000-F4D6-4D7A-A8FA-61803DCB91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F4D6-4D7A-A8FA-61803DCB91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140.06</c:v>
                </c:pt>
                <c:pt idx="1">
                  <c:v>122.64</c:v>
                </c:pt>
                <c:pt idx="2">
                  <c:v>116.97</c:v>
                </c:pt>
                <c:pt idx="3">
                  <c:v>110.92</c:v>
                </c:pt>
                <c:pt idx="4">
                  <c:v>107.44</c:v>
                </c:pt>
              </c:numCache>
            </c:numRef>
          </c:val>
          <c:extLst>
            <c:ext xmlns:c16="http://schemas.microsoft.com/office/drawing/2014/chart" uri="{C3380CC4-5D6E-409C-BE32-E72D297353CC}">
              <c16:uniqueId val="{00000000-8367-45C5-AA53-EFCDE34BC8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8367-45C5-AA53-EFCDE34BC8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AD-4906-989C-488483583A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2AD-4906-989C-488483583A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60.58</c:v>
                </c:pt>
                <c:pt idx="1">
                  <c:v>64.84</c:v>
                </c:pt>
                <c:pt idx="2">
                  <c:v>69.319999999999993</c:v>
                </c:pt>
                <c:pt idx="3">
                  <c:v>68.180000000000007</c:v>
                </c:pt>
                <c:pt idx="4">
                  <c:v>58.09</c:v>
                </c:pt>
              </c:numCache>
            </c:numRef>
          </c:val>
          <c:extLst>
            <c:ext xmlns:c16="http://schemas.microsoft.com/office/drawing/2014/chart" uri="{C3380CC4-5D6E-409C-BE32-E72D297353CC}">
              <c16:uniqueId val="{00000000-21AC-4A5C-ABC6-75DC880BAE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21AC-4A5C-ABC6-75DC880BAE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2848597</v>
      </c>
      <c r="AM8" s="36"/>
      <c r="AN8" s="36"/>
      <c r="AO8" s="36"/>
      <c r="AP8" s="36"/>
      <c r="AQ8" s="36"/>
      <c r="AR8" s="36"/>
      <c r="AS8" s="36"/>
      <c r="AT8" s="37">
        <f>データ!T6</f>
        <v>6098.32</v>
      </c>
      <c r="AU8" s="37"/>
      <c r="AV8" s="37"/>
      <c r="AW8" s="37"/>
      <c r="AX8" s="37"/>
      <c r="AY8" s="37"/>
      <c r="AZ8" s="37"/>
      <c r="BA8" s="37"/>
      <c r="BB8" s="37">
        <f>データ!U6</f>
        <v>467.11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82.73</v>
      </c>
      <c r="J10" s="37"/>
      <c r="K10" s="37"/>
      <c r="L10" s="37"/>
      <c r="M10" s="37"/>
      <c r="N10" s="37"/>
      <c r="O10" s="37"/>
      <c r="P10" s="37">
        <f>データ!P6</f>
        <v>49.04</v>
      </c>
      <c r="Q10" s="37"/>
      <c r="R10" s="37"/>
      <c r="S10" s="37"/>
      <c r="T10" s="37"/>
      <c r="U10" s="37"/>
      <c r="V10" s="37"/>
      <c r="W10" s="37">
        <f>データ!Q6</f>
        <v>115.45</v>
      </c>
      <c r="X10" s="37"/>
      <c r="Y10" s="37"/>
      <c r="Z10" s="37"/>
      <c r="AA10" s="37"/>
      <c r="AB10" s="37"/>
      <c r="AC10" s="37"/>
      <c r="AD10" s="36">
        <f>データ!R6</f>
        <v>0</v>
      </c>
      <c r="AE10" s="36"/>
      <c r="AF10" s="36"/>
      <c r="AG10" s="36"/>
      <c r="AH10" s="36"/>
      <c r="AI10" s="36"/>
      <c r="AJ10" s="36"/>
      <c r="AK10" s="2"/>
      <c r="AL10" s="36">
        <f>データ!V6</f>
        <v>1040232</v>
      </c>
      <c r="AM10" s="36"/>
      <c r="AN10" s="36"/>
      <c r="AO10" s="36"/>
      <c r="AP10" s="36"/>
      <c r="AQ10" s="36"/>
      <c r="AR10" s="36"/>
      <c r="AS10" s="36"/>
      <c r="AT10" s="37">
        <f>データ!W6</f>
        <v>353.21</v>
      </c>
      <c r="AU10" s="37"/>
      <c r="AV10" s="37"/>
      <c r="AW10" s="37"/>
      <c r="AX10" s="37"/>
      <c r="AY10" s="37"/>
      <c r="AZ10" s="37"/>
      <c r="BA10" s="37"/>
      <c r="BB10" s="37">
        <f>データ!X6</f>
        <v>2945.08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uG6fuENQqFqS0vXHGrUo8CS2jQx3GNFRMHqy1F0S8966I58ZEWkhFzCqa8nk2hyT2Y2N85TUXTY9TqBap8yrVw==" saltValue="oULaZwh3yujSAeY1qfO5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80004</v>
      </c>
      <c r="D6" s="19">
        <f t="shared" si="3"/>
        <v>46</v>
      </c>
      <c r="E6" s="19">
        <f t="shared" si="3"/>
        <v>17</v>
      </c>
      <c r="F6" s="19">
        <f t="shared" si="3"/>
        <v>3</v>
      </c>
      <c r="G6" s="19">
        <f t="shared" si="3"/>
        <v>0</v>
      </c>
      <c r="H6" s="19" t="str">
        <f t="shared" si="3"/>
        <v>茨城県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82.73</v>
      </c>
      <c r="P6" s="20">
        <f t="shared" si="3"/>
        <v>49.04</v>
      </c>
      <c r="Q6" s="20">
        <f t="shared" si="3"/>
        <v>115.45</v>
      </c>
      <c r="R6" s="20">
        <f t="shared" si="3"/>
        <v>0</v>
      </c>
      <c r="S6" s="20">
        <f t="shared" si="3"/>
        <v>2848597</v>
      </c>
      <c r="T6" s="20">
        <f t="shared" si="3"/>
        <v>6098.32</v>
      </c>
      <c r="U6" s="20">
        <f t="shared" si="3"/>
        <v>467.11</v>
      </c>
      <c r="V6" s="20">
        <f t="shared" si="3"/>
        <v>1040232</v>
      </c>
      <c r="W6" s="20">
        <f t="shared" si="3"/>
        <v>353.21</v>
      </c>
      <c r="X6" s="20">
        <f t="shared" si="3"/>
        <v>2945.08</v>
      </c>
      <c r="Y6" s="21">
        <f>IF(Y7="",NA(),Y7)</f>
        <v>108.09</v>
      </c>
      <c r="Z6" s="21">
        <f t="shared" ref="Z6:AH6" si="4">IF(Z7="",NA(),Z7)</f>
        <v>105.95</v>
      </c>
      <c r="AA6" s="21">
        <f t="shared" si="4"/>
        <v>102.78</v>
      </c>
      <c r="AB6" s="21">
        <f t="shared" si="4"/>
        <v>104.65</v>
      </c>
      <c r="AC6" s="21">
        <f t="shared" si="4"/>
        <v>102.76</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109.49</v>
      </c>
      <c r="AV6" s="21">
        <f t="shared" ref="AV6:BD6" si="6">IF(AV7="",NA(),AV7)</f>
        <v>118.82</v>
      </c>
      <c r="AW6" s="21">
        <f t="shared" si="6"/>
        <v>121.95</v>
      </c>
      <c r="AX6" s="21">
        <f t="shared" si="6"/>
        <v>127.61</v>
      </c>
      <c r="AY6" s="21">
        <f t="shared" si="6"/>
        <v>134.31</v>
      </c>
      <c r="AZ6" s="21">
        <f t="shared" si="6"/>
        <v>101.14</v>
      </c>
      <c r="BA6" s="21">
        <f t="shared" si="6"/>
        <v>104.74</v>
      </c>
      <c r="BB6" s="21">
        <f t="shared" si="6"/>
        <v>104.74</v>
      </c>
      <c r="BC6" s="21">
        <f t="shared" si="6"/>
        <v>104.66</v>
      </c>
      <c r="BD6" s="21">
        <f t="shared" si="6"/>
        <v>103.57</v>
      </c>
      <c r="BE6" s="20" t="str">
        <f>IF(BE7="","",IF(BE7="-","【-】","【"&amp;SUBSTITUTE(TEXT(BE7,"#,##0.00"),"-","△")&amp;"】"))</f>
        <v>【103.38】</v>
      </c>
      <c r="BF6" s="21">
        <f>IF(BF7="",NA(),BF7)</f>
        <v>140.06</v>
      </c>
      <c r="BG6" s="21">
        <f t="shared" ref="BG6:BO6" si="7">IF(BG7="",NA(),BG7)</f>
        <v>122.64</v>
      </c>
      <c r="BH6" s="21">
        <f t="shared" si="7"/>
        <v>116.97</v>
      </c>
      <c r="BI6" s="21">
        <f t="shared" si="7"/>
        <v>110.92</v>
      </c>
      <c r="BJ6" s="21">
        <f t="shared" si="7"/>
        <v>107.44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60.58</v>
      </c>
      <c r="CC6" s="21">
        <f t="shared" ref="CC6:CK6" si="9">IF(CC7="",NA(),CC7)</f>
        <v>64.84</v>
      </c>
      <c r="CD6" s="21">
        <f t="shared" si="9"/>
        <v>69.319999999999993</v>
      </c>
      <c r="CE6" s="21">
        <f t="shared" si="9"/>
        <v>68.180000000000007</v>
      </c>
      <c r="CF6" s="21">
        <f t="shared" si="9"/>
        <v>58.09</v>
      </c>
      <c r="CG6" s="21">
        <f t="shared" si="9"/>
        <v>50.67</v>
      </c>
      <c r="CH6" s="21">
        <f t="shared" si="9"/>
        <v>48.7</v>
      </c>
      <c r="CI6" s="21">
        <f t="shared" si="9"/>
        <v>52.53</v>
      </c>
      <c r="CJ6" s="21">
        <f t="shared" si="9"/>
        <v>52.75</v>
      </c>
      <c r="CK6" s="21">
        <f t="shared" si="9"/>
        <v>52.89</v>
      </c>
      <c r="CL6" s="20" t="str">
        <f>IF(CL7="","",IF(CL7="-","【-】","【"&amp;SUBSTITUTE(TEXT(CL7,"#,##0.00"),"-","△")&amp;"】"))</f>
        <v>【53.07】</v>
      </c>
      <c r="CM6" s="21">
        <f>IF(CM7="",NA(),CM7)</f>
        <v>68.760000000000005</v>
      </c>
      <c r="CN6" s="21">
        <f t="shared" ref="CN6:CV6" si="10">IF(CN7="",NA(),CN7)</f>
        <v>69.61</v>
      </c>
      <c r="CO6" s="21">
        <f t="shared" si="10"/>
        <v>66.14</v>
      </c>
      <c r="CP6" s="21">
        <f t="shared" si="10"/>
        <v>68.989999999999995</v>
      </c>
      <c r="CQ6" s="21">
        <f t="shared" si="10"/>
        <v>63.94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90.82</v>
      </c>
      <c r="CY6" s="21">
        <f t="shared" ref="CY6:DG6" si="11">IF(CY7="",NA(),CY7)</f>
        <v>91.25</v>
      </c>
      <c r="CZ6" s="21">
        <f t="shared" si="11"/>
        <v>91.15</v>
      </c>
      <c r="DA6" s="21">
        <f t="shared" si="11"/>
        <v>91.36</v>
      </c>
      <c r="DB6" s="21">
        <f t="shared" si="11"/>
        <v>80.44</v>
      </c>
      <c r="DC6" s="21">
        <f t="shared" si="11"/>
        <v>94.01</v>
      </c>
      <c r="DD6" s="21">
        <f t="shared" si="11"/>
        <v>94.14</v>
      </c>
      <c r="DE6" s="21">
        <f t="shared" si="11"/>
        <v>94.02</v>
      </c>
      <c r="DF6" s="21">
        <f t="shared" si="11"/>
        <v>94.43</v>
      </c>
      <c r="DG6" s="21">
        <f t="shared" si="11"/>
        <v>94.27</v>
      </c>
      <c r="DH6" s="20" t="str">
        <f>IF(DH7="","",IF(DH7="-","【-】","【"&amp;SUBSTITUTE(TEXT(DH7,"#,##0.00"),"-","△")&amp;"】"))</f>
        <v>【94.19】</v>
      </c>
      <c r="DI6" s="21">
        <f>IF(DI7="",NA(),DI7)</f>
        <v>60.51</v>
      </c>
      <c r="DJ6" s="21">
        <f t="shared" ref="DJ6:DR6" si="12">IF(DJ7="",NA(),DJ7)</f>
        <v>61.74</v>
      </c>
      <c r="DK6" s="21">
        <f t="shared" si="12"/>
        <v>62.56</v>
      </c>
      <c r="DL6" s="21">
        <f t="shared" si="12"/>
        <v>63.98</v>
      </c>
      <c r="DM6" s="21">
        <f t="shared" si="12"/>
        <v>64.650000000000006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1">
        <f t="shared" si="13"/>
        <v>0.3</v>
      </c>
      <c r="DY6" s="21">
        <f t="shared" si="13"/>
        <v>0.93</v>
      </c>
      <c r="DZ6" s="21">
        <f t="shared" si="13"/>
        <v>1.04</v>
      </c>
      <c r="EA6" s="21">
        <f t="shared" si="13"/>
        <v>1.26</v>
      </c>
      <c r="EB6" s="21">
        <f t="shared" si="13"/>
        <v>1.64</v>
      </c>
      <c r="EC6" s="21">
        <f t="shared" si="13"/>
        <v>2.7</v>
      </c>
      <c r="ED6" s="20" t="str">
        <f>IF(ED7="","",IF(ED7="-","【-】","【"&amp;SUBSTITUTE(TEXT(ED7,"#,##0.00"),"-","△")&amp;"】"))</f>
        <v>【2.67】</v>
      </c>
      <c r="EE6" s="21">
        <f>IF(EE7="",NA(),EE7)</f>
        <v>0.4</v>
      </c>
      <c r="EF6" s="21">
        <f t="shared" ref="EF6:EN6" si="14">IF(EF7="",NA(),EF7)</f>
        <v>0.31</v>
      </c>
      <c r="EG6" s="21">
        <f t="shared" si="14"/>
        <v>0.31</v>
      </c>
      <c r="EH6" s="20">
        <f t="shared" si="14"/>
        <v>0</v>
      </c>
      <c r="EI6" s="21">
        <f t="shared" si="14"/>
        <v>0.3</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80004</v>
      </c>
      <c r="D7" s="23">
        <v>46</v>
      </c>
      <c r="E7" s="23">
        <v>17</v>
      </c>
      <c r="F7" s="23">
        <v>3</v>
      </c>
      <c r="G7" s="23">
        <v>0</v>
      </c>
      <c r="H7" s="23" t="s">
        <v>96</v>
      </c>
      <c r="I7" s="23" t="s">
        <v>97</v>
      </c>
      <c r="J7" s="23" t="s">
        <v>98</v>
      </c>
      <c r="K7" s="23" t="s">
        <v>99</v>
      </c>
      <c r="L7" s="23" t="s">
        <v>100</v>
      </c>
      <c r="M7" s="23" t="s">
        <v>101</v>
      </c>
      <c r="N7" s="24" t="s">
        <v>102</v>
      </c>
      <c r="O7" s="24">
        <v>82.73</v>
      </c>
      <c r="P7" s="24">
        <v>49.04</v>
      </c>
      <c r="Q7" s="24">
        <v>115.45</v>
      </c>
      <c r="R7" s="24">
        <v>0</v>
      </c>
      <c r="S7" s="24">
        <v>2848597</v>
      </c>
      <c r="T7" s="24">
        <v>6098.32</v>
      </c>
      <c r="U7" s="24">
        <v>467.11</v>
      </c>
      <c r="V7" s="24">
        <v>1040232</v>
      </c>
      <c r="W7" s="24">
        <v>353.21</v>
      </c>
      <c r="X7" s="24">
        <v>2945.08</v>
      </c>
      <c r="Y7" s="24">
        <v>108.09</v>
      </c>
      <c r="Z7" s="24">
        <v>105.95</v>
      </c>
      <c r="AA7" s="24">
        <v>102.78</v>
      </c>
      <c r="AB7" s="24">
        <v>104.65</v>
      </c>
      <c r="AC7" s="24">
        <v>102.76</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109.49</v>
      </c>
      <c r="AV7" s="24">
        <v>118.82</v>
      </c>
      <c r="AW7" s="24">
        <v>121.95</v>
      </c>
      <c r="AX7" s="24">
        <v>127.61</v>
      </c>
      <c r="AY7" s="24">
        <v>134.31</v>
      </c>
      <c r="AZ7" s="24">
        <v>101.14</v>
      </c>
      <c r="BA7" s="24">
        <v>104.74</v>
      </c>
      <c r="BB7" s="24">
        <v>104.74</v>
      </c>
      <c r="BC7" s="24">
        <v>104.66</v>
      </c>
      <c r="BD7" s="24">
        <v>103.57</v>
      </c>
      <c r="BE7" s="24">
        <v>103.38</v>
      </c>
      <c r="BF7" s="24">
        <v>140.06</v>
      </c>
      <c r="BG7" s="24">
        <v>122.64</v>
      </c>
      <c r="BH7" s="24">
        <v>116.97</v>
      </c>
      <c r="BI7" s="24">
        <v>110.92</v>
      </c>
      <c r="BJ7" s="24">
        <v>107.44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60.58</v>
      </c>
      <c r="CC7" s="24">
        <v>64.84</v>
      </c>
      <c r="CD7" s="24">
        <v>69.319999999999993</v>
      </c>
      <c r="CE7" s="24">
        <v>68.180000000000007</v>
      </c>
      <c r="CF7" s="24">
        <v>58.09</v>
      </c>
      <c r="CG7" s="24">
        <v>50.67</v>
      </c>
      <c r="CH7" s="24">
        <v>48.7</v>
      </c>
      <c r="CI7" s="24">
        <v>52.53</v>
      </c>
      <c r="CJ7" s="24">
        <v>52.75</v>
      </c>
      <c r="CK7" s="24">
        <v>52.89</v>
      </c>
      <c r="CL7" s="24">
        <v>53.07</v>
      </c>
      <c r="CM7" s="24">
        <v>68.760000000000005</v>
      </c>
      <c r="CN7" s="24">
        <v>69.61</v>
      </c>
      <c r="CO7" s="24">
        <v>66.14</v>
      </c>
      <c r="CP7" s="24">
        <v>68.989999999999995</v>
      </c>
      <c r="CQ7" s="24">
        <v>63.94</v>
      </c>
      <c r="CR7" s="24">
        <v>68.2</v>
      </c>
      <c r="CS7" s="24">
        <v>68.05</v>
      </c>
      <c r="CT7" s="24">
        <v>67.099999999999994</v>
      </c>
      <c r="CU7" s="24">
        <v>71.900000000000006</v>
      </c>
      <c r="CV7" s="24">
        <v>68.599999999999994</v>
      </c>
      <c r="CW7" s="24">
        <v>68.61</v>
      </c>
      <c r="CX7" s="24">
        <v>90.82</v>
      </c>
      <c r="CY7" s="24">
        <v>91.25</v>
      </c>
      <c r="CZ7" s="24">
        <v>91.15</v>
      </c>
      <c r="DA7" s="24">
        <v>91.36</v>
      </c>
      <c r="DB7" s="24">
        <v>80.44</v>
      </c>
      <c r="DC7" s="24">
        <v>94.01</v>
      </c>
      <c r="DD7" s="24">
        <v>94.14</v>
      </c>
      <c r="DE7" s="24">
        <v>94.02</v>
      </c>
      <c r="DF7" s="24">
        <v>94.43</v>
      </c>
      <c r="DG7" s="24">
        <v>94.27</v>
      </c>
      <c r="DH7" s="24">
        <v>94.19</v>
      </c>
      <c r="DI7" s="24">
        <v>60.51</v>
      </c>
      <c r="DJ7" s="24">
        <v>61.74</v>
      </c>
      <c r="DK7" s="24">
        <v>62.56</v>
      </c>
      <c r="DL7" s="24">
        <v>63.98</v>
      </c>
      <c r="DM7" s="24">
        <v>64.650000000000006</v>
      </c>
      <c r="DN7" s="24">
        <v>31.96</v>
      </c>
      <c r="DO7" s="24">
        <v>34.17</v>
      </c>
      <c r="DP7" s="24">
        <v>36.770000000000003</v>
      </c>
      <c r="DQ7" s="24">
        <v>41.04</v>
      </c>
      <c r="DR7" s="24">
        <v>41.27</v>
      </c>
      <c r="DS7" s="24">
        <v>41.08</v>
      </c>
      <c r="DT7" s="24">
        <v>0</v>
      </c>
      <c r="DU7" s="24">
        <v>0</v>
      </c>
      <c r="DV7" s="24">
        <v>0</v>
      </c>
      <c r="DW7" s="24">
        <v>0</v>
      </c>
      <c r="DX7" s="24">
        <v>0.3</v>
      </c>
      <c r="DY7" s="24">
        <v>0.93</v>
      </c>
      <c r="DZ7" s="24">
        <v>1.04</v>
      </c>
      <c r="EA7" s="24">
        <v>1.26</v>
      </c>
      <c r="EB7" s="24">
        <v>1.64</v>
      </c>
      <c r="EC7" s="24">
        <v>2.7</v>
      </c>
      <c r="ED7" s="24">
        <v>2.67</v>
      </c>
      <c r="EE7" s="24">
        <v>0.4</v>
      </c>
      <c r="EF7" s="24">
        <v>0.31</v>
      </c>
      <c r="EG7" s="24">
        <v>0.31</v>
      </c>
      <c r="EH7" s="24">
        <v>0</v>
      </c>
      <c r="EI7" s="24">
        <v>0.3</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7E513AF-3C46-4D27-B059-4674DA870164}"/>
</file>

<file path=customXml/itemProps2.xml><?xml version="1.0" encoding="utf-8"?>
<ds:datastoreItem xmlns:ds="http://schemas.openxmlformats.org/officeDocument/2006/customXml" ds:itemID="{70AF44CC-55DE-4121-8B1E-21186880FA59}"/>
</file>

<file path=customXml/itemProps3.xml><?xml version="1.0" encoding="utf-8"?>
<ds:datastoreItem xmlns:ds="http://schemas.openxmlformats.org/officeDocument/2006/customXml" ds:itemID="{A7F3631B-11AE-4B50-9C08-77572D12E5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2025-12-23T06:07:06Z</dcterms:created>
  <dcterms:modified xsi:type="dcterms:W3CDTF">2026-01-15T06:34:37Z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