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R7 横田\地方公営企業\01　決算状況調査\09　経営比較分析表作成\02　作成\"/>
    </mc:Choice>
  </mc:AlternateContent>
  <xr:revisionPtr revIDLastSave="0" documentId="13_ncr:1_{65DF1635-DEFF-426F-9C25-45C1998DA861}" xr6:coauthVersionLast="47" xr6:coauthVersionMax="47" xr10:uidLastSave="{00000000-0000-0000-0000-000000000000}"/>
  <workbookProtection workbookAlgorithmName="SHA-512" workbookHashValue="wHgXWgM22Q0KOl9TRQj21VXFJKBB7wXFsN5D8HRZxuJBYRCX1sVyzIAOa9sLwERUUv0sEun1SuPObfxoJoYKfQ==" workbookSaltValue="53EFwR7zBrUPsHo/pI+L4w==" workbookSpinCount="100000" lockStructure="1"/>
  <bookViews>
    <workbookView xWindow="-28920" yWindow="175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G85" i="4"/>
  <c r="F85" i="4"/>
  <c r="AT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<sst xmlns="http://schemas.openxmlformats.org/spreadsheetml/2006/main" count="231" uniqueCount="116">
  <si>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</si>
  <si>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</si>
  <si>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</si>
  <si>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</si>
  <si>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</si>
  <si>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</si>
  <si>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</si>
  <si>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</si>
  <si>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</si>
  <si>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</si>
  <si>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</si>
  <si>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</si>
  <si>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</si>
  <si>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</si>
  <si>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</si>
  <si>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</si>
  <si>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</si>
  <si>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</si>
  <si>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</si>
  <si>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</si>
  <si>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</si>
  <si>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</si>
  <si>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</si>
  <si>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</si>
  <si>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</si>
  <si>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</si>
  <si>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</si>
  <si>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</si>
  <si>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</si>
  <si>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</si>
  <si>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</si>
  <si>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</si>
  <si>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</si>
  <si>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</si>
  <si>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</si>
  <si>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</si>
  <si>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</si>
  <si>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</si>
  <si>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</si>
  <si>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</si>
  <si>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</si>
  <si>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</si>
  <si>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</si>
  <si>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</si>
  <si>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</si>
  <si>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</si>
  <si>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</si>
  <si>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</si>
  <si>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</si>
  <si>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</si>
  <si>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</si>
  <si>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</si>
  <si>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</si>
  <si>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</si>
  <si>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</si>
  <si>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</si>
  <si>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</si>
  <si>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</si>
  <si>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</si>
  <si>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</si>
  <si>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</si>
  <si>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</si>
  <si>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</si>
  <si>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</si>
  <si>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</si>
  <si>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</si>
  <si>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</si>
  <si>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</si>
  <si>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</si>
  <si>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</si>
  <si>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</si>
  <si>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</si>
  <si>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</si>
  <si>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</si>
  <si>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</si>
  <si>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</si>
  <si>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</si>
  <si>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</si>
  <si>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</si>
  <si>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</si>
  <si>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</si>
  <si>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</si>
  <si>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</si>
  <si>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</si>
  <si>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</si>
  <si>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</si>
  <si>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</si>
  <si>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</si>
  <si>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</si>
  <si>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</si>
  <si>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</si>
  <si>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</si>
  <si>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</si>
  <si>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</si>
  <si>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</si>
  <si>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</si>
  <si>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</si>
  <si>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</si>
  <si>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</si>
  <si>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</si>
  <si>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</si>
  <si>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</si>
  <si>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</si>
  <si>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</si>
  <si>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</si>
  <si>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</si>
  <si>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</si>
  <si>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</si>
  <si>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</si>
  <si>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</si>
  <si>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</si>
  <si>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</si>
  <si>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</si>
  <si>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・各経営指標の状況から、令和６年度時点における経営状況は概ね健全であると言える。
・流域関連市町における人口減少等に伴う収入の減少や老朽化対策に伴う支出の増加等により、経営環境はより厳しくなっていくことが見込まれる。
・経営戦略に基づいた計画的な経営管理を行うとともに、徹底した経営健全化及び効率化に努めていく。</t>
    <phoneticPr fontId="4"/>
  </si>
  <si>
    <t>①有形固定資産減価償却率
　地方公営企業へ移行したのは令和２年度であるため、減価償却累計額と類似団体平均値との間には差があるが、施設の長寿命化等計画的に進めることで減価償却率の安定化を図る。
②管渠老朽化率・③管渠改善率
　本県では法定耐用年数（50年）を超過した管渠はないことから、当該指標は該当なしとなっている。
　本県においては昭和51年度に流域下水道事業に着手し、幹線管渠は平成25年度に概成している。今後３年以内に幹線管渠が順次耐用年数を迎えることから、ストックマネジメント計画に基づき、計画的かつ効果的に修繕・改築を行っていく必要がある。</t>
    <rPh sb="55" eb="56">
      <t>アイダ</t>
    </rPh>
    <rPh sb="58" eb="59">
      <t>サ</t>
    </rPh>
    <rPh sb="64" eb="66">
      <t>シセツ</t>
    </rPh>
    <rPh sb="71" eb="72">
      <t>トウ</t>
    </rPh>
    <rPh sb="72" eb="74">
      <t>ケイカク</t>
    </rPh>
    <rPh sb="74" eb="75">
      <t>テキ</t>
    </rPh>
    <rPh sb="76" eb="77">
      <t>スス</t>
    </rPh>
    <phoneticPr fontId="4"/>
  </si>
  <si>
    <t>　令和６年度は、予算時に電気料金等の高騰を見込み、市町負担金を増額したが、電気料金が当初の想定を下回ったことから①経常収支比率は100％を上回っており、②累積欠損金は解消しているため累積欠損金比率はO％である。
③流動比率
　100％を上回っていることから、支払能力に問題はない状況である。
④企業債残高対事業規模比率
　令和元年度以前に発行した企業債の償還財源は一般会計負担であることから、当該指標は類似団体と比較して低い水準となっている。
⑥汚水処理原価
　前年度と近似値となっており、類似団体と比較すると依然として高い水準にあることから、経営効率が悪い処理区に係る要因分析を進めていく必要がある。
⑦施設利用率
　類似団体平均値と同水準で推移しており、一日最大処理水量の実績を考慮すれば、施設規模は過大ではないと言える。
⑧水洗化率
　流域下水道に接続する公共下水道の区域は拡大しているものの、水洗便所設置済人口の減少に伴い水洗化率は減少していることから、使用者の増加に注力し、改善を図る。</t>
    <rPh sb="372" eb="377">
      <t>リュウイキゲスイドウ</t>
    </rPh>
    <rPh sb="378" eb="380">
      <t>セツゾク</t>
    </rPh>
    <rPh sb="382" eb="384">
      <t>コウキョウ</t>
    </rPh>
    <rPh sb="384" eb="387">
      <t>ゲスイドウ</t>
    </rPh>
    <rPh sb="388" eb="390">
      <t>クイキ</t>
    </rPh>
    <rPh sb="391" eb="393">
      <t>カクダイ</t>
    </rPh>
    <rPh sb="401" eb="403">
      <t>スイセン</t>
    </rPh>
    <rPh sb="403" eb="405">
      <t>ベンジョ</t>
    </rPh>
    <rPh sb="405" eb="407">
      <t>セッチ</t>
    </rPh>
    <rPh sb="407" eb="408">
      <t>ズ</t>
    </rPh>
    <rPh sb="408" eb="410">
      <t>ジンコウ</t>
    </rPh>
    <rPh sb="411" eb="413">
      <t>ゲンショウ</t>
    </rPh>
    <rPh sb="414" eb="415">
      <t>トモナ</t>
    </rPh>
    <rPh sb="416" eb="419">
      <t>スイセンカ</t>
    </rPh>
    <rPh sb="419" eb="420">
      <t>リツ</t>
    </rPh>
    <rPh sb="421" eb="423">
      <t>ゲンショウ</t>
    </rPh>
    <rPh sb="432" eb="435">
      <t>シヨウシャ</t>
    </rPh>
    <rPh sb="436" eb="438">
      <t>ゾウカ</t>
    </rPh>
    <rPh sb="439" eb="441">
      <t>チュウリョク</t>
    </rPh>
    <rPh sb="443" eb="445">
      <t>カイゼン</t>
    </rPh>
    <rPh sb="446" eb="447">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</si>
</sst>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EF-4AA6-A448-6754F9A4EEA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79EF-4AA6-A448-6754F9A4EEA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69.040000000000006</c:v>
                </c:pt>
                <c:pt idx="1">
                  <c:v>72.42</c:v>
                </c:pt>
                <c:pt idx="2">
                  <c:v>70.98</c:v>
                </c:pt>
                <c:pt idx="3">
                  <c:v>70.430000000000007</c:v>
                </c:pt>
                <c:pt idx="4">
                  <c:v>70.709999999999994</c:v>
                </c:pt>
              </c:numCache>
            </c:numRef>
          </c:val>
          <c:extLst>
            <c:ext xmlns:c16="http://schemas.microsoft.com/office/drawing/2014/chart" uri="{C3380CC4-5D6E-409C-BE32-E72D297353CC}">
              <c16:uniqueId val="{00000000-86FD-47F4-BC6A-4067EF75814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86FD-47F4-BC6A-4067EF75814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94.52</c:v>
                </c:pt>
                <c:pt idx="1">
                  <c:v>94</c:v>
                </c:pt>
                <c:pt idx="2">
                  <c:v>94.2</c:v>
                </c:pt>
                <c:pt idx="3">
                  <c:v>94.19</c:v>
                </c:pt>
                <c:pt idx="4">
                  <c:v>93.76</c:v>
                </c:pt>
              </c:numCache>
            </c:numRef>
          </c:val>
          <c:extLst>
            <c:ext xmlns:c16="http://schemas.microsoft.com/office/drawing/2014/chart" uri="{C3380CC4-5D6E-409C-BE32-E72D297353CC}">
              <c16:uniqueId val="{00000000-B083-451A-9451-476F71D57D8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B083-451A-9451-476F71D57D8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102.22</c:v>
                </c:pt>
                <c:pt idx="1">
                  <c:v>98.03</c:v>
                </c:pt>
                <c:pt idx="2">
                  <c:v>95.89</c:v>
                </c:pt>
                <c:pt idx="3">
                  <c:v>110.2</c:v>
                </c:pt>
                <c:pt idx="4">
                  <c:v>114.9</c:v>
                </c:pt>
              </c:numCache>
            </c:numRef>
          </c:val>
          <c:extLst>
            <c:ext xmlns:c16="http://schemas.microsoft.com/office/drawing/2014/chart" uri="{C3380CC4-5D6E-409C-BE32-E72D297353CC}">
              <c16:uniqueId val="{00000000-1104-406E-8B08-4DB86F15808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1104-406E-8B08-4DB86F15808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7.68</c:v>
                </c:pt>
                <c:pt idx="1">
                  <c:v>15.16</c:v>
                </c:pt>
                <c:pt idx="2">
                  <c:v>21.39</c:v>
                </c:pt>
                <c:pt idx="3">
                  <c:v>26.09</c:v>
                </c:pt>
                <c:pt idx="4">
                  <c:v>30.56</c:v>
                </c:pt>
              </c:numCache>
            </c:numRef>
          </c:val>
          <c:extLst>
            <c:ext xmlns:c16="http://schemas.microsoft.com/office/drawing/2014/chart" uri="{C3380CC4-5D6E-409C-BE32-E72D297353CC}">
              <c16:uniqueId val="{00000000-944F-45A5-9683-580B98865E2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944F-45A5-9683-580B98865E2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F5-49B4-ABE7-AD3F0795033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04F5-49B4-ABE7-AD3F0795033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
                  <c:v>0</c:v>
                </c:pt>
                <c:pt idx="1">
                  <c:v>0.65</c:v>
                </c:pt>
                <c:pt idx="2">
                  <c:v>11.01</c:v>
                </c:pt>
                <c:pt idx="3" formatCode="#,##0.00;&quot;△&quot;#,##0.00">
                  <c:v>0</c:v>
                </c:pt>
                <c:pt idx="4" formatCode="#,##0.00;&quot;△&quot;#,##0.00">
                  <c:v>0</c:v>
                </c:pt>
              </c:numCache>
            </c:numRef>
          </c:val>
          <c:extLst>
            <c:ext xmlns:c16="http://schemas.microsoft.com/office/drawing/2014/chart" uri="{C3380CC4-5D6E-409C-BE32-E72D297353CC}">
              <c16:uniqueId val="{00000000-466B-4C42-BC40-3F076E83816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466B-4C42-BC40-3F076E83816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186.56</c:v>
                </c:pt>
                <c:pt idx="1">
                  <c:v>145.29</c:v>
                </c:pt>
                <c:pt idx="2">
                  <c:v>138.46</c:v>
                </c:pt>
                <c:pt idx="3">
                  <c:v>149.30000000000001</c:v>
                </c:pt>
                <c:pt idx="4">
                  <c:v>189.35</c:v>
                </c:pt>
              </c:numCache>
            </c:numRef>
          </c:val>
          <c:extLst>
            <c:ext xmlns:c16="http://schemas.microsoft.com/office/drawing/2014/chart" uri="{C3380CC4-5D6E-409C-BE32-E72D297353CC}">
              <c16:uniqueId val="{00000000-CDAD-4D3A-B64C-EF76E55A4CD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CDAD-4D3A-B64C-EF76E55A4CD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18.63</c:v>
                </c:pt>
                <c:pt idx="1">
                  <c:v>18.91</c:v>
                </c:pt>
                <c:pt idx="2">
                  <c:v>19.32</c:v>
                </c:pt>
                <c:pt idx="3">
                  <c:v>15.19</c:v>
                </c:pt>
                <c:pt idx="4">
                  <c:v>14.7</c:v>
                </c:pt>
              </c:numCache>
            </c:numRef>
          </c:val>
          <c:extLst>
            <c:ext xmlns:c16="http://schemas.microsoft.com/office/drawing/2014/chart" uri="{C3380CC4-5D6E-409C-BE32-E72D297353CC}">
              <c16:uniqueId val="{00000000-13D2-4867-B03C-BFC868B6E23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13D2-4867-B03C-BFC868B6E23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D5-4058-9AC6-B13A879F663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CD5-4058-9AC6-B13A879F663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83.44</c:v>
                </c:pt>
                <c:pt idx="1">
                  <c:v>64.209999999999994</c:v>
                </c:pt>
                <c:pt idx="2">
                  <c:v>65.67</c:v>
                </c:pt>
                <c:pt idx="3">
                  <c:v>65.62</c:v>
                </c:pt>
                <c:pt idx="4">
                  <c:v>68.040000000000006</c:v>
                </c:pt>
              </c:numCache>
            </c:numRef>
          </c:val>
          <c:extLst>
            <c:ext xmlns:c16="http://schemas.microsoft.com/office/drawing/2014/chart" uri="{C3380CC4-5D6E-409C-BE32-E72D297353CC}">
              <c16:uniqueId val="{00000000-4C5B-4906-AB7B-81FB5F0B3F2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4C5B-4906-AB7B-81FB5F0B3F2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I16" zoomScaleNormal="100" workbookViewId="0">
      <selection activeCell="BG37" sqref="BG37"/>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栃木県</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流域下水道</v>
      </c>
      <c r="Q8" s="70"/>
      <c r="R8" s="70"/>
      <c r="S8" s="70"/>
      <c r="T8" s="70"/>
      <c r="U8" s="70"/>
      <c r="V8" s="70"/>
      <c r="W8" s="70" t="str">
        <f>データ!L6</f>
        <v>E1</v>
      </c>
      <c r="X8" s="70"/>
      <c r="Y8" s="70"/>
      <c r="Z8" s="70"/>
      <c r="AA8" s="70"/>
      <c r="AB8" s="70"/>
      <c r="AC8" s="70"/>
      <c r="AD8" s="71" t="str">
        <f>データ!$M$6</f>
        <v>非設置</v>
      </c>
      <c r="AE8" s="71"/>
      <c r="AF8" s="71"/>
      <c r="AG8" s="71"/>
      <c r="AH8" s="71"/>
      <c r="AI8" s="71"/>
      <c r="AJ8" s="71"/>
      <c r="AK8" s="3"/>
      <c r="AL8" s="50">
        <f>データ!S6</f>
        <v>1904173</v>
      </c>
      <c r="AM8" s="50"/>
      <c r="AN8" s="50"/>
      <c r="AO8" s="50"/>
      <c r="AP8" s="50"/>
      <c r="AQ8" s="50"/>
      <c r="AR8" s="50"/>
      <c r="AS8" s="50"/>
      <c r="AT8" s="51">
        <f>データ!T6</f>
        <v>6408.09</v>
      </c>
      <c r="AU8" s="51"/>
      <c r="AV8" s="51"/>
      <c r="AW8" s="51"/>
      <c r="AX8" s="51"/>
      <c r="AY8" s="51"/>
      <c r="AZ8" s="51"/>
      <c r="BA8" s="51"/>
      <c r="BB8" s="51">
        <f>データ!U6</f>
        <v>297.14999999999998</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85.27</v>
      </c>
      <c r="J10" s="51"/>
      <c r="K10" s="51"/>
      <c r="L10" s="51"/>
      <c r="M10" s="51"/>
      <c r="N10" s="51"/>
      <c r="O10" s="51"/>
      <c r="P10" s="51">
        <f>データ!P6</f>
        <v>33.93</v>
      </c>
      <c r="Q10" s="51"/>
      <c r="R10" s="51"/>
      <c r="S10" s="51"/>
      <c r="T10" s="51"/>
      <c r="U10" s="51"/>
      <c r="V10" s="51"/>
      <c r="W10" s="51">
        <f>データ!Q6</f>
        <v>99.43</v>
      </c>
      <c r="X10" s="51"/>
      <c r="Y10" s="51"/>
      <c r="Z10" s="51"/>
      <c r="AA10" s="51"/>
      <c r="AB10" s="51"/>
      <c r="AC10" s="51"/>
      <c r="AD10" s="50">
        <f>データ!R6</f>
        <v>0</v>
      </c>
      <c r="AE10" s="50"/>
      <c r="AF10" s="50"/>
      <c r="AG10" s="50"/>
      <c r="AH10" s="50"/>
      <c r="AI10" s="50"/>
      <c r="AJ10" s="50"/>
      <c r="AK10" s="2"/>
      <c r="AL10" s="50">
        <f>データ!V6</f>
        <v>421653</v>
      </c>
      <c r="AM10" s="50"/>
      <c r="AN10" s="50"/>
      <c r="AO10" s="50"/>
      <c r="AP10" s="50"/>
      <c r="AQ10" s="50"/>
      <c r="AR10" s="50"/>
      <c r="AS10" s="50"/>
      <c r="AT10" s="51">
        <f>データ!W6</f>
        <v>123.57</v>
      </c>
      <c r="AU10" s="51"/>
      <c r="AV10" s="51"/>
      <c r="AW10" s="51"/>
      <c r="AX10" s="51"/>
      <c r="AY10" s="51"/>
      <c r="AZ10" s="51"/>
      <c r="BA10" s="51"/>
      <c r="BB10" s="51">
        <f>データ!X6</f>
        <v>3412.26</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3" t="s">
        <v>115</v>
      </c>
      <c r="BM16" s="44"/>
      <c r="BN16" s="44"/>
      <c r="BO16" s="44"/>
      <c r="BP16" s="44"/>
      <c r="BQ16" s="44"/>
      <c r="BR16" s="44"/>
      <c r="BS16" s="44"/>
      <c r="BT16" s="44"/>
      <c r="BU16" s="44"/>
      <c r="BV16" s="44"/>
      <c r="BW16" s="44"/>
      <c r="BX16" s="44"/>
      <c r="BY16" s="44"/>
      <c r="BZ16" s="4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3"/>
      <c r="BM17" s="44"/>
      <c r="BN17" s="44"/>
      <c r="BO17" s="44"/>
      <c r="BP17" s="44"/>
      <c r="BQ17" s="44"/>
      <c r="BR17" s="44"/>
      <c r="BS17" s="44"/>
      <c r="BT17" s="44"/>
      <c r="BU17" s="44"/>
      <c r="BV17" s="44"/>
      <c r="BW17" s="44"/>
      <c r="BX17" s="44"/>
      <c r="BY17" s="44"/>
      <c r="BZ17" s="4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3"/>
      <c r="BM18" s="44"/>
      <c r="BN18" s="44"/>
      <c r="BO18" s="44"/>
      <c r="BP18" s="44"/>
      <c r="BQ18" s="44"/>
      <c r="BR18" s="44"/>
      <c r="BS18" s="44"/>
      <c r="BT18" s="44"/>
      <c r="BU18" s="44"/>
      <c r="BV18" s="44"/>
      <c r="BW18" s="44"/>
      <c r="BX18" s="44"/>
      <c r="BY18" s="44"/>
      <c r="BZ18" s="4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3"/>
      <c r="BM19" s="44"/>
      <c r="BN19" s="44"/>
      <c r="BO19" s="44"/>
      <c r="BP19" s="44"/>
      <c r="BQ19" s="44"/>
      <c r="BR19" s="44"/>
      <c r="BS19" s="44"/>
      <c r="BT19" s="44"/>
      <c r="BU19" s="44"/>
      <c r="BV19" s="44"/>
      <c r="BW19" s="44"/>
      <c r="BX19" s="44"/>
      <c r="BY19" s="44"/>
      <c r="BZ19" s="4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3"/>
      <c r="BM20" s="44"/>
      <c r="BN20" s="44"/>
      <c r="BO20" s="44"/>
      <c r="BP20" s="44"/>
      <c r="BQ20" s="44"/>
      <c r="BR20" s="44"/>
      <c r="BS20" s="44"/>
      <c r="BT20" s="44"/>
      <c r="BU20" s="44"/>
      <c r="BV20" s="44"/>
      <c r="BW20" s="44"/>
      <c r="BX20" s="44"/>
      <c r="BY20" s="44"/>
      <c r="BZ20" s="4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3"/>
      <c r="BM21" s="44"/>
      <c r="BN21" s="44"/>
      <c r="BO21" s="44"/>
      <c r="BP21" s="44"/>
      <c r="BQ21" s="44"/>
      <c r="BR21" s="44"/>
      <c r="BS21" s="44"/>
      <c r="BT21" s="44"/>
      <c r="BU21" s="44"/>
      <c r="BV21" s="44"/>
      <c r="BW21" s="44"/>
      <c r="BX21" s="44"/>
      <c r="BY21" s="44"/>
      <c r="BZ21" s="4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3"/>
      <c r="BM22" s="44"/>
      <c r="BN22" s="44"/>
      <c r="BO22" s="44"/>
      <c r="BP22" s="44"/>
      <c r="BQ22" s="44"/>
      <c r="BR22" s="44"/>
      <c r="BS22" s="44"/>
      <c r="BT22" s="44"/>
      <c r="BU22" s="44"/>
      <c r="BV22" s="44"/>
      <c r="BW22" s="44"/>
      <c r="BX22" s="44"/>
      <c r="BY22" s="44"/>
      <c r="BZ22" s="4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3"/>
      <c r="BM23" s="44"/>
      <c r="BN23" s="44"/>
      <c r="BO23" s="44"/>
      <c r="BP23" s="44"/>
      <c r="BQ23" s="44"/>
      <c r="BR23" s="44"/>
      <c r="BS23" s="44"/>
      <c r="BT23" s="44"/>
      <c r="BU23" s="44"/>
      <c r="BV23" s="44"/>
      <c r="BW23" s="44"/>
      <c r="BX23" s="44"/>
      <c r="BY23" s="44"/>
      <c r="BZ23" s="4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3"/>
      <c r="BM24" s="44"/>
      <c r="BN24" s="44"/>
      <c r="BO24" s="44"/>
      <c r="BP24" s="44"/>
      <c r="BQ24" s="44"/>
      <c r="BR24" s="44"/>
      <c r="BS24" s="44"/>
      <c r="BT24" s="44"/>
      <c r="BU24" s="44"/>
      <c r="BV24" s="44"/>
      <c r="BW24" s="44"/>
      <c r="BX24" s="44"/>
      <c r="BY24" s="44"/>
      <c r="BZ24" s="4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3"/>
      <c r="BM25" s="44"/>
      <c r="BN25" s="44"/>
      <c r="BO25" s="44"/>
      <c r="BP25" s="44"/>
      <c r="BQ25" s="44"/>
      <c r="BR25" s="44"/>
      <c r="BS25" s="44"/>
      <c r="BT25" s="44"/>
      <c r="BU25" s="44"/>
      <c r="BV25" s="44"/>
      <c r="BW25" s="44"/>
      <c r="BX25" s="44"/>
      <c r="BY25" s="44"/>
      <c r="BZ25" s="4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3"/>
      <c r="BM26" s="44"/>
      <c r="BN26" s="44"/>
      <c r="BO26" s="44"/>
      <c r="BP26" s="44"/>
      <c r="BQ26" s="44"/>
      <c r="BR26" s="44"/>
      <c r="BS26" s="44"/>
      <c r="BT26" s="44"/>
      <c r="BU26" s="44"/>
      <c r="BV26" s="44"/>
      <c r="BW26" s="44"/>
      <c r="BX26" s="44"/>
      <c r="BY26" s="44"/>
      <c r="BZ26" s="4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3"/>
      <c r="BM27" s="44"/>
      <c r="BN27" s="44"/>
      <c r="BO27" s="44"/>
      <c r="BP27" s="44"/>
      <c r="BQ27" s="44"/>
      <c r="BR27" s="44"/>
      <c r="BS27" s="44"/>
      <c r="BT27" s="44"/>
      <c r="BU27" s="44"/>
      <c r="BV27" s="44"/>
      <c r="BW27" s="44"/>
      <c r="BX27" s="44"/>
      <c r="BY27" s="44"/>
      <c r="BZ27" s="4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3"/>
      <c r="BM28" s="44"/>
      <c r="BN28" s="44"/>
      <c r="BO28" s="44"/>
      <c r="BP28" s="44"/>
      <c r="BQ28" s="44"/>
      <c r="BR28" s="44"/>
      <c r="BS28" s="44"/>
      <c r="BT28" s="44"/>
      <c r="BU28" s="44"/>
      <c r="BV28" s="44"/>
      <c r="BW28" s="44"/>
      <c r="BX28" s="44"/>
      <c r="BY28" s="44"/>
      <c r="BZ28" s="4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3"/>
      <c r="BM29" s="44"/>
      <c r="BN29" s="44"/>
      <c r="BO29" s="44"/>
      <c r="BP29" s="44"/>
      <c r="BQ29" s="44"/>
      <c r="BR29" s="44"/>
      <c r="BS29" s="44"/>
      <c r="BT29" s="44"/>
      <c r="BU29" s="44"/>
      <c r="BV29" s="44"/>
      <c r="BW29" s="44"/>
      <c r="BX29" s="44"/>
      <c r="BY29" s="44"/>
      <c r="BZ29" s="4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3"/>
      <c r="BM30" s="44"/>
      <c r="BN30" s="44"/>
      <c r="BO30" s="44"/>
      <c r="BP30" s="44"/>
      <c r="BQ30" s="44"/>
      <c r="BR30" s="44"/>
      <c r="BS30" s="44"/>
      <c r="BT30" s="44"/>
      <c r="BU30" s="44"/>
      <c r="BV30" s="44"/>
      <c r="BW30" s="44"/>
      <c r="BX30" s="44"/>
      <c r="BY30" s="44"/>
      <c r="BZ30" s="4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3"/>
      <c r="BM31" s="44"/>
      <c r="BN31" s="44"/>
      <c r="BO31" s="44"/>
      <c r="BP31" s="44"/>
      <c r="BQ31" s="44"/>
      <c r="BR31" s="44"/>
      <c r="BS31" s="44"/>
      <c r="BT31" s="44"/>
      <c r="BU31" s="44"/>
      <c r="BV31" s="44"/>
      <c r="BW31" s="44"/>
      <c r="BX31" s="44"/>
      <c r="BY31" s="44"/>
      <c r="BZ31" s="4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3"/>
      <c r="BM32" s="44"/>
      <c r="BN32" s="44"/>
      <c r="BO32" s="44"/>
      <c r="BP32" s="44"/>
      <c r="BQ32" s="44"/>
      <c r="BR32" s="44"/>
      <c r="BS32" s="44"/>
      <c r="BT32" s="44"/>
      <c r="BU32" s="44"/>
      <c r="BV32" s="44"/>
      <c r="BW32" s="44"/>
      <c r="BX32" s="44"/>
      <c r="BY32" s="44"/>
      <c r="BZ32" s="4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3"/>
      <c r="BM33" s="44"/>
      <c r="BN33" s="44"/>
      <c r="BO33" s="44"/>
      <c r="BP33" s="44"/>
      <c r="BQ33" s="44"/>
      <c r="BR33" s="44"/>
      <c r="BS33" s="44"/>
      <c r="BT33" s="44"/>
      <c r="BU33" s="44"/>
      <c r="BV33" s="44"/>
      <c r="BW33" s="44"/>
      <c r="BX33" s="44"/>
      <c r="BY33" s="44"/>
      <c r="BZ33" s="4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3"/>
      <c r="BM34" s="44"/>
      <c r="BN34" s="44"/>
      <c r="BO34" s="44"/>
      <c r="BP34" s="44"/>
      <c r="BQ34" s="44"/>
      <c r="BR34" s="44"/>
      <c r="BS34" s="44"/>
      <c r="BT34" s="44"/>
      <c r="BU34" s="44"/>
      <c r="BV34" s="44"/>
      <c r="BW34" s="44"/>
      <c r="BX34" s="44"/>
      <c r="BY34" s="44"/>
      <c r="BZ34" s="4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3"/>
      <c r="BM35" s="44"/>
      <c r="BN35" s="44"/>
      <c r="BO35" s="44"/>
      <c r="BP35" s="44"/>
      <c r="BQ35" s="44"/>
      <c r="BR35" s="44"/>
      <c r="BS35" s="44"/>
      <c r="BT35" s="44"/>
      <c r="BU35" s="44"/>
      <c r="BV35" s="44"/>
      <c r="BW35" s="44"/>
      <c r="BX35" s="44"/>
      <c r="BY35" s="44"/>
      <c r="BZ35" s="4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3"/>
      <c r="BM36" s="44"/>
      <c r="BN36" s="44"/>
      <c r="BO36" s="44"/>
      <c r="BP36" s="44"/>
      <c r="BQ36" s="44"/>
      <c r="BR36" s="44"/>
      <c r="BS36" s="44"/>
      <c r="BT36" s="44"/>
      <c r="BU36" s="44"/>
      <c r="BV36" s="44"/>
      <c r="BW36" s="44"/>
      <c r="BX36" s="44"/>
      <c r="BY36" s="44"/>
      <c r="BZ36" s="4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3"/>
      <c r="BM37" s="44"/>
      <c r="BN37" s="44"/>
      <c r="BO37" s="44"/>
      <c r="BP37" s="44"/>
      <c r="BQ37" s="44"/>
      <c r="BR37" s="44"/>
      <c r="BS37" s="44"/>
      <c r="BT37" s="44"/>
      <c r="BU37" s="44"/>
      <c r="BV37" s="44"/>
      <c r="BW37" s="44"/>
      <c r="BX37" s="44"/>
      <c r="BY37" s="44"/>
      <c r="BZ37" s="4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3"/>
      <c r="BM38" s="44"/>
      <c r="BN38" s="44"/>
      <c r="BO38" s="44"/>
      <c r="BP38" s="44"/>
      <c r="BQ38" s="44"/>
      <c r="BR38" s="44"/>
      <c r="BS38" s="44"/>
      <c r="BT38" s="44"/>
      <c r="BU38" s="44"/>
      <c r="BV38" s="44"/>
      <c r="BW38" s="44"/>
      <c r="BX38" s="44"/>
      <c r="BY38" s="44"/>
      <c r="BZ38" s="4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3"/>
      <c r="BM39" s="44"/>
      <c r="BN39" s="44"/>
      <c r="BO39" s="44"/>
      <c r="BP39" s="44"/>
      <c r="BQ39" s="44"/>
      <c r="BR39" s="44"/>
      <c r="BS39" s="44"/>
      <c r="BT39" s="44"/>
      <c r="BU39" s="44"/>
      <c r="BV39" s="44"/>
      <c r="BW39" s="44"/>
      <c r="BX39" s="44"/>
      <c r="BY39" s="44"/>
      <c r="BZ39" s="4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3"/>
      <c r="BM40" s="44"/>
      <c r="BN40" s="44"/>
      <c r="BO40" s="44"/>
      <c r="BP40" s="44"/>
      <c r="BQ40" s="44"/>
      <c r="BR40" s="44"/>
      <c r="BS40" s="44"/>
      <c r="BT40" s="44"/>
      <c r="BU40" s="44"/>
      <c r="BV40" s="44"/>
      <c r="BW40" s="44"/>
      <c r="BX40" s="44"/>
      <c r="BY40" s="44"/>
      <c r="BZ40" s="4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3"/>
      <c r="BM41" s="44"/>
      <c r="BN41" s="44"/>
      <c r="BO41" s="44"/>
      <c r="BP41" s="44"/>
      <c r="BQ41" s="44"/>
      <c r="BR41" s="44"/>
      <c r="BS41" s="44"/>
      <c r="BT41" s="44"/>
      <c r="BU41" s="44"/>
      <c r="BV41" s="44"/>
      <c r="BW41" s="44"/>
      <c r="BX41" s="44"/>
      <c r="BY41" s="44"/>
      <c r="BZ41" s="4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3"/>
      <c r="BM42" s="44"/>
      <c r="BN42" s="44"/>
      <c r="BO42" s="44"/>
      <c r="BP42" s="44"/>
      <c r="BQ42" s="44"/>
      <c r="BR42" s="44"/>
      <c r="BS42" s="44"/>
      <c r="BT42" s="44"/>
      <c r="BU42" s="44"/>
      <c r="BV42" s="44"/>
      <c r="BW42" s="44"/>
      <c r="BX42" s="44"/>
      <c r="BY42" s="44"/>
      <c r="BZ42" s="4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3"/>
      <c r="BM43" s="44"/>
      <c r="BN43" s="44"/>
      <c r="BO43" s="44"/>
      <c r="BP43" s="44"/>
      <c r="BQ43" s="44"/>
      <c r="BR43" s="44"/>
      <c r="BS43" s="44"/>
      <c r="BT43" s="44"/>
      <c r="BU43" s="44"/>
      <c r="BV43" s="44"/>
      <c r="BW43" s="44"/>
      <c r="BX43" s="44"/>
      <c r="BY43" s="44"/>
      <c r="BZ43" s="4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6"/>
      <c r="BM44" s="47"/>
      <c r="BN44" s="47"/>
      <c r="BO44" s="47"/>
      <c r="BP44" s="47"/>
      <c r="BQ44" s="47"/>
      <c r="BR44" s="47"/>
      <c r="BS44" s="47"/>
      <c r="BT44" s="47"/>
      <c r="BU44" s="47"/>
      <c r="BV44" s="47"/>
      <c r="BW44" s="47"/>
      <c r="BX44" s="47"/>
      <c r="BY44" s="47"/>
      <c r="BZ44" s="4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113</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3buBIHaofKQpdMrkBgnK1mfs8aqydblkAc7TZHbRFZPWN+2z5TngHGZJ5Pu0xyCxuYTT0xhFeNd3oajr1kSkCQ==" saltValue="J1HX/J4hcnkiuOszy++4E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90000</v>
      </c>
      <c r="D6" s="19">
        <f t="shared" si="3"/>
        <v>46</v>
      </c>
      <c r="E6" s="19">
        <f t="shared" si="3"/>
        <v>17</v>
      </c>
      <c r="F6" s="19">
        <f t="shared" si="3"/>
        <v>3</v>
      </c>
      <c r="G6" s="19">
        <f t="shared" si="3"/>
        <v>0</v>
      </c>
      <c r="H6" s="19" t="str">
        <f t="shared" si="3"/>
        <v>栃木県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85.27</v>
      </c>
      <c r="P6" s="20">
        <f t="shared" si="3"/>
        <v>33.93</v>
      </c>
      <c r="Q6" s="20">
        <f t="shared" si="3"/>
        <v>99.43</v>
      </c>
      <c r="R6" s="20">
        <f t="shared" si="3"/>
        <v>0</v>
      </c>
      <c r="S6" s="20">
        <f t="shared" si="3"/>
        <v>1904173</v>
      </c>
      <c r="T6" s="20">
        <f t="shared" si="3"/>
        <v>6408.09</v>
      </c>
      <c r="U6" s="20">
        <f t="shared" si="3"/>
        <v>297.14999999999998</v>
      </c>
      <c r="V6" s="20">
        <f t="shared" si="3"/>
        <v>421653</v>
      </c>
      <c r="W6" s="20">
        <f t="shared" si="3"/>
        <v>123.57</v>
      </c>
      <c r="X6" s="20">
        <f t="shared" si="3"/>
        <v>3412.26</v>
      </c>
      <c r="Y6" s="21">
        <f>IF(Y7="",NA(),Y7)</f>
        <v>102.22</v>
      </c>
      <c r="Z6" s="21">
        <f t="shared" ref="Z6:AH6" si="4">IF(Z7="",NA(),Z7)</f>
        <v>98.03</v>
      </c>
      <c r="AA6" s="21">
        <f t="shared" si="4"/>
        <v>95.89</v>
      </c>
      <c r="AB6" s="21">
        <f t="shared" si="4"/>
        <v>110.2</v>
      </c>
      <c r="AC6" s="21">
        <f t="shared" si="4"/>
        <v>114.9</v>
      </c>
      <c r="AD6" s="21">
        <f t="shared" si="4"/>
        <v>101.63</v>
      </c>
      <c r="AE6" s="21">
        <f t="shared" si="4"/>
        <v>100.14</v>
      </c>
      <c r="AF6" s="21">
        <f t="shared" si="4"/>
        <v>99.22</v>
      </c>
      <c r="AG6" s="21">
        <f t="shared" si="4"/>
        <v>100.31</v>
      </c>
      <c r="AH6" s="21">
        <f t="shared" si="4"/>
        <v>100.13</v>
      </c>
      <c r="AI6" s="20" t="str">
        <f>IF(AI7="","",IF(AI7="-","【-】","【"&amp;SUBSTITUTE(TEXT(AI7,"#,##0.00"),"-","△")&amp;"】"))</f>
        <v>【100.17】</v>
      </c>
      <c r="AJ6" s="20">
        <f>IF(AJ7="",NA(),AJ7)</f>
        <v>0</v>
      </c>
      <c r="AK6" s="21">
        <f t="shared" ref="AK6:AS6" si="5">IF(AK7="",NA(),AK7)</f>
        <v>0.65</v>
      </c>
      <c r="AL6" s="21">
        <f t="shared" si="5"/>
        <v>11.01</v>
      </c>
      <c r="AM6" s="20">
        <f t="shared" si="5"/>
        <v>0</v>
      </c>
      <c r="AN6" s="20">
        <f t="shared" si="5"/>
        <v>0</v>
      </c>
      <c r="AO6" s="21">
        <f t="shared" si="5"/>
        <v>9.1</v>
      </c>
      <c r="AP6" s="21">
        <f t="shared" si="5"/>
        <v>10.71</v>
      </c>
      <c r="AQ6" s="21">
        <f t="shared" si="5"/>
        <v>11.46</v>
      </c>
      <c r="AR6" s="21">
        <f t="shared" si="5"/>
        <v>9.85</v>
      </c>
      <c r="AS6" s="21">
        <f t="shared" si="5"/>
        <v>11.25</v>
      </c>
      <c r="AT6" s="20" t="str">
        <f>IF(AT7="","",IF(AT7="-","【-】","【"&amp;SUBSTITUTE(TEXT(AT7,"#,##0.00"),"-","△")&amp;"】"))</f>
        <v>【11.17】</v>
      </c>
      <c r="AU6" s="21">
        <f>IF(AU7="",NA(),AU7)</f>
        <v>186.56</v>
      </c>
      <c r="AV6" s="21">
        <f t="shared" ref="AV6:BD6" si="6">IF(AV7="",NA(),AV7)</f>
        <v>145.29</v>
      </c>
      <c r="AW6" s="21">
        <f t="shared" si="6"/>
        <v>138.46</v>
      </c>
      <c r="AX6" s="21">
        <f t="shared" si="6"/>
        <v>149.30000000000001</v>
      </c>
      <c r="AY6" s="21">
        <f t="shared" si="6"/>
        <v>189.35</v>
      </c>
      <c r="AZ6" s="21">
        <f t="shared" si="6"/>
        <v>101.14</v>
      </c>
      <c r="BA6" s="21">
        <f t="shared" si="6"/>
        <v>104.74</v>
      </c>
      <c r="BB6" s="21">
        <f t="shared" si="6"/>
        <v>104.74</v>
      </c>
      <c r="BC6" s="21">
        <f t="shared" si="6"/>
        <v>104.66</v>
      </c>
      <c r="BD6" s="21">
        <f t="shared" si="6"/>
        <v>103.57</v>
      </c>
      <c r="BE6" s="20" t="str">
        <f>IF(BE7="","",IF(BE7="-","【-】","【"&amp;SUBSTITUTE(TEXT(BE7,"#,##0.00"),"-","△")&amp;"】"))</f>
        <v>【103.38】</v>
      </c>
      <c r="BF6" s="21">
        <f>IF(BF7="",NA(),BF7)</f>
        <v>18.63</v>
      </c>
      <c r="BG6" s="21">
        <f t="shared" ref="BG6:BO6" si="7">IF(BG7="",NA(),BG7)</f>
        <v>18.91</v>
      </c>
      <c r="BH6" s="21">
        <f t="shared" si="7"/>
        <v>19.32</v>
      </c>
      <c r="BI6" s="21">
        <f t="shared" si="7"/>
        <v>15.19</v>
      </c>
      <c r="BJ6" s="21">
        <f t="shared" si="7"/>
        <v>14.7</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83.44</v>
      </c>
      <c r="CC6" s="21">
        <f t="shared" ref="CC6:CK6" si="9">IF(CC7="",NA(),CC7)</f>
        <v>64.209999999999994</v>
      </c>
      <c r="CD6" s="21">
        <f t="shared" si="9"/>
        <v>65.67</v>
      </c>
      <c r="CE6" s="21">
        <f t="shared" si="9"/>
        <v>65.62</v>
      </c>
      <c r="CF6" s="21">
        <f t="shared" si="9"/>
        <v>68.040000000000006</v>
      </c>
      <c r="CG6" s="21">
        <f t="shared" si="9"/>
        <v>50.67</v>
      </c>
      <c r="CH6" s="21">
        <f t="shared" si="9"/>
        <v>48.7</v>
      </c>
      <c r="CI6" s="21">
        <f t="shared" si="9"/>
        <v>52.53</v>
      </c>
      <c r="CJ6" s="21">
        <f t="shared" si="9"/>
        <v>52.75</v>
      </c>
      <c r="CK6" s="21">
        <f t="shared" si="9"/>
        <v>52.89</v>
      </c>
      <c r="CL6" s="20" t="str">
        <f>IF(CL7="","",IF(CL7="-","【-】","【"&amp;SUBSTITUTE(TEXT(CL7,"#,##0.00"),"-","△")&amp;"】"))</f>
        <v>【53.07】</v>
      </c>
      <c r="CM6" s="21">
        <f>IF(CM7="",NA(),CM7)</f>
        <v>69.040000000000006</v>
      </c>
      <c r="CN6" s="21">
        <f t="shared" ref="CN6:CV6" si="10">IF(CN7="",NA(),CN7)</f>
        <v>72.42</v>
      </c>
      <c r="CO6" s="21">
        <f t="shared" si="10"/>
        <v>70.98</v>
      </c>
      <c r="CP6" s="21">
        <f t="shared" si="10"/>
        <v>70.430000000000007</v>
      </c>
      <c r="CQ6" s="21">
        <f t="shared" si="10"/>
        <v>70.709999999999994</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94.52</v>
      </c>
      <c r="CY6" s="21">
        <f t="shared" ref="CY6:DG6" si="11">IF(CY7="",NA(),CY7)</f>
        <v>94</v>
      </c>
      <c r="CZ6" s="21">
        <f t="shared" si="11"/>
        <v>94.2</v>
      </c>
      <c r="DA6" s="21">
        <f t="shared" si="11"/>
        <v>94.19</v>
      </c>
      <c r="DB6" s="21">
        <f t="shared" si="11"/>
        <v>93.76</v>
      </c>
      <c r="DC6" s="21">
        <f t="shared" si="11"/>
        <v>94.01</v>
      </c>
      <c r="DD6" s="21">
        <f t="shared" si="11"/>
        <v>94.14</v>
      </c>
      <c r="DE6" s="21">
        <f t="shared" si="11"/>
        <v>94.02</v>
      </c>
      <c r="DF6" s="21">
        <f t="shared" si="11"/>
        <v>94.43</v>
      </c>
      <c r="DG6" s="21">
        <f t="shared" si="11"/>
        <v>94.27</v>
      </c>
      <c r="DH6" s="20" t="str">
        <f>IF(DH7="","",IF(DH7="-","【-】","【"&amp;SUBSTITUTE(TEXT(DH7,"#,##0.00"),"-","△")&amp;"】"))</f>
        <v>【94.19】</v>
      </c>
      <c r="DI6" s="21">
        <f>IF(DI7="",NA(),DI7)</f>
        <v>7.68</v>
      </c>
      <c r="DJ6" s="21">
        <f t="shared" ref="DJ6:DR6" si="12">IF(DJ7="",NA(),DJ7)</f>
        <v>15.16</v>
      </c>
      <c r="DK6" s="21">
        <f t="shared" si="12"/>
        <v>21.39</v>
      </c>
      <c r="DL6" s="21">
        <f t="shared" si="12"/>
        <v>26.09</v>
      </c>
      <c r="DM6" s="21">
        <f t="shared" si="12"/>
        <v>30.56</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0">
        <f t="shared" si="13"/>
        <v>0</v>
      </c>
      <c r="DY6" s="21">
        <f t="shared" si="13"/>
        <v>0.93</v>
      </c>
      <c r="DZ6" s="21">
        <f t="shared" si="13"/>
        <v>1.04</v>
      </c>
      <c r="EA6" s="21">
        <f t="shared" si="13"/>
        <v>1.26</v>
      </c>
      <c r="EB6" s="21">
        <f t="shared" si="13"/>
        <v>1.64</v>
      </c>
      <c r="EC6" s="21">
        <f t="shared" si="13"/>
        <v>2.7</v>
      </c>
      <c r="ED6" s="20" t="str">
        <f>IF(ED7="","",IF(ED7="-","【-】","【"&amp;SUBSTITUTE(TEXT(ED7,"#,##0.00"),"-","△")&amp;"】"))</f>
        <v>【2.67】</v>
      </c>
      <c r="EE6" s="20">
        <f>IF(EE7="",NA(),EE7)</f>
        <v>0</v>
      </c>
      <c r="EF6" s="20">
        <f t="shared" ref="EF6:EN6" si="14">IF(EF7="",NA(),EF7)</f>
        <v>0</v>
      </c>
      <c r="EG6" s="20">
        <f t="shared" si="14"/>
        <v>0</v>
      </c>
      <c r="EH6" s="20">
        <f t="shared" si="14"/>
        <v>0</v>
      </c>
      <c r="EI6" s="20">
        <f t="shared" si="14"/>
        <v>0</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2">
      <c r="A7" s="14"/>
      <c r="B7" s="23">
        <v>2024</v>
      </c>
      <c r="C7" s="23">
        <v>90000</v>
      </c>
      <c r="D7" s="23">
        <v>46</v>
      </c>
      <c r="E7" s="23">
        <v>17</v>
      </c>
      <c r="F7" s="23">
        <v>3</v>
      </c>
      <c r="G7" s="23">
        <v>0</v>
      </c>
      <c r="H7" s="23" t="s">
        <v>96</v>
      </c>
      <c r="I7" s="23" t="s">
        <v>97</v>
      </c>
      <c r="J7" s="23" t="s">
        <v>98</v>
      </c>
      <c r="K7" s="23" t="s">
        <v>99</v>
      </c>
      <c r="L7" s="23" t="s">
        <v>100</v>
      </c>
      <c r="M7" s="23" t="s">
        <v>101</v>
      </c>
      <c r="N7" s="24" t="s">
        <v>102</v>
      </c>
      <c r="O7" s="24">
        <v>85.27</v>
      </c>
      <c r="P7" s="24">
        <v>33.93</v>
      </c>
      <c r="Q7" s="24">
        <v>99.43</v>
      </c>
      <c r="R7" s="24">
        <v>0</v>
      </c>
      <c r="S7" s="24">
        <v>1904173</v>
      </c>
      <c r="T7" s="24">
        <v>6408.09</v>
      </c>
      <c r="U7" s="24">
        <v>297.14999999999998</v>
      </c>
      <c r="V7" s="24">
        <v>421653</v>
      </c>
      <c r="W7" s="24">
        <v>123.57</v>
      </c>
      <c r="X7" s="24">
        <v>3412.26</v>
      </c>
      <c r="Y7" s="24">
        <v>102.22</v>
      </c>
      <c r="Z7" s="24">
        <v>98.03</v>
      </c>
      <c r="AA7" s="24">
        <v>95.89</v>
      </c>
      <c r="AB7" s="24">
        <v>110.2</v>
      </c>
      <c r="AC7" s="24">
        <v>114.9</v>
      </c>
      <c r="AD7" s="24">
        <v>101.63</v>
      </c>
      <c r="AE7" s="24">
        <v>100.14</v>
      </c>
      <c r="AF7" s="24">
        <v>99.22</v>
      </c>
      <c r="AG7" s="24">
        <v>100.31</v>
      </c>
      <c r="AH7" s="24">
        <v>100.13</v>
      </c>
      <c r="AI7" s="24">
        <v>100.17</v>
      </c>
      <c r="AJ7" s="24">
        <v>0</v>
      </c>
      <c r="AK7" s="24">
        <v>0.65</v>
      </c>
      <c r="AL7" s="24">
        <v>11.01</v>
      </c>
      <c r="AM7" s="24">
        <v>0</v>
      </c>
      <c r="AN7" s="24">
        <v>0</v>
      </c>
      <c r="AO7" s="24">
        <v>9.1</v>
      </c>
      <c r="AP7" s="24">
        <v>10.71</v>
      </c>
      <c r="AQ7" s="24">
        <v>11.46</v>
      </c>
      <c r="AR7" s="24">
        <v>9.85</v>
      </c>
      <c r="AS7" s="24">
        <v>11.25</v>
      </c>
      <c r="AT7" s="24">
        <v>11.17</v>
      </c>
      <c r="AU7" s="24">
        <v>186.56</v>
      </c>
      <c r="AV7" s="24">
        <v>145.29</v>
      </c>
      <c r="AW7" s="24">
        <v>138.46</v>
      </c>
      <c r="AX7" s="24">
        <v>149.30000000000001</v>
      </c>
      <c r="AY7" s="24">
        <v>189.35</v>
      </c>
      <c r="AZ7" s="24">
        <v>101.14</v>
      </c>
      <c r="BA7" s="24">
        <v>104.74</v>
      </c>
      <c r="BB7" s="24">
        <v>104.74</v>
      </c>
      <c r="BC7" s="24">
        <v>104.66</v>
      </c>
      <c r="BD7" s="24">
        <v>103.57</v>
      </c>
      <c r="BE7" s="24">
        <v>103.38</v>
      </c>
      <c r="BF7" s="24">
        <v>18.63</v>
      </c>
      <c r="BG7" s="24">
        <v>18.91</v>
      </c>
      <c r="BH7" s="24">
        <v>19.32</v>
      </c>
      <c r="BI7" s="24">
        <v>15.19</v>
      </c>
      <c r="BJ7" s="24">
        <v>14.7</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83.44</v>
      </c>
      <c r="CC7" s="24">
        <v>64.209999999999994</v>
      </c>
      <c r="CD7" s="24">
        <v>65.67</v>
      </c>
      <c r="CE7" s="24">
        <v>65.62</v>
      </c>
      <c r="CF7" s="24">
        <v>68.040000000000006</v>
      </c>
      <c r="CG7" s="24">
        <v>50.67</v>
      </c>
      <c r="CH7" s="24">
        <v>48.7</v>
      </c>
      <c r="CI7" s="24">
        <v>52.53</v>
      </c>
      <c r="CJ7" s="24">
        <v>52.75</v>
      </c>
      <c r="CK7" s="24">
        <v>52.89</v>
      </c>
      <c r="CL7" s="24">
        <v>53.07</v>
      </c>
      <c r="CM7" s="24">
        <v>69.040000000000006</v>
      </c>
      <c r="CN7" s="24">
        <v>72.42</v>
      </c>
      <c r="CO7" s="24">
        <v>70.98</v>
      </c>
      <c r="CP7" s="24">
        <v>70.430000000000007</v>
      </c>
      <c r="CQ7" s="24">
        <v>70.709999999999994</v>
      </c>
      <c r="CR7" s="24">
        <v>68.2</v>
      </c>
      <c r="CS7" s="24">
        <v>68.05</v>
      </c>
      <c r="CT7" s="24">
        <v>67.099999999999994</v>
      </c>
      <c r="CU7" s="24">
        <v>71.900000000000006</v>
      </c>
      <c r="CV7" s="24">
        <v>68.599999999999994</v>
      </c>
      <c r="CW7" s="24">
        <v>68.61</v>
      </c>
      <c r="CX7" s="24">
        <v>94.52</v>
      </c>
      <c r="CY7" s="24">
        <v>94</v>
      </c>
      <c r="CZ7" s="24">
        <v>94.2</v>
      </c>
      <c r="DA7" s="24">
        <v>94.19</v>
      </c>
      <c r="DB7" s="24">
        <v>93.76</v>
      </c>
      <c r="DC7" s="24">
        <v>94.01</v>
      </c>
      <c r="DD7" s="24">
        <v>94.14</v>
      </c>
      <c r="DE7" s="24">
        <v>94.02</v>
      </c>
      <c r="DF7" s="24">
        <v>94.43</v>
      </c>
      <c r="DG7" s="24">
        <v>94.27</v>
      </c>
      <c r="DH7" s="24">
        <v>94.19</v>
      </c>
      <c r="DI7" s="24">
        <v>7.68</v>
      </c>
      <c r="DJ7" s="24">
        <v>15.16</v>
      </c>
      <c r="DK7" s="24">
        <v>21.39</v>
      </c>
      <c r="DL7" s="24">
        <v>26.09</v>
      </c>
      <c r="DM7" s="24">
        <v>30.56</v>
      </c>
      <c r="DN7" s="24">
        <v>31.96</v>
      </c>
      <c r="DO7" s="24">
        <v>34.17</v>
      </c>
      <c r="DP7" s="24">
        <v>36.770000000000003</v>
      </c>
      <c r="DQ7" s="24">
        <v>41.04</v>
      </c>
      <c r="DR7" s="24">
        <v>41.27</v>
      </c>
      <c r="DS7" s="24">
        <v>41.08</v>
      </c>
      <c r="DT7" s="24">
        <v>0</v>
      </c>
      <c r="DU7" s="24">
        <v>0</v>
      </c>
      <c r="DV7" s="24">
        <v>0</v>
      </c>
      <c r="DW7" s="24">
        <v>0</v>
      </c>
      <c r="DX7" s="24">
        <v>0</v>
      </c>
      <c r="DY7" s="24">
        <v>0.93</v>
      </c>
      <c r="DZ7" s="24">
        <v>1.04</v>
      </c>
      <c r="EA7" s="24">
        <v>1.26</v>
      </c>
      <c r="EB7" s="24">
        <v>1.64</v>
      </c>
      <c r="EC7" s="24">
        <v>2.7</v>
      </c>
      <c r="ED7" s="24">
        <v>2.67</v>
      </c>
      <c r="EE7" s="24">
        <v>0</v>
      </c>
      <c r="EF7" s="24">
        <v>0</v>
      </c>
      <c r="EG7" s="24">
        <v>0</v>
      </c>
      <c r="EH7" s="24">
        <v>0</v>
      </c>
      <c r="EI7" s="24">
        <v>0</v>
      </c>
      <c r="EJ7" s="24">
        <v>1.87</v>
      </c>
      <c r="EK7" s="24">
        <v>0.1</v>
      </c>
      <c r="EL7" s="24">
        <v>0.09</v>
      </c>
      <c r="EM7" s="24">
        <v>0.06</v>
      </c>
      <c r="EN7" s="24">
        <v>0.1</v>
      </c>
      <c r="EO7" s="24">
        <v>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95CE27A-CEF0-43AB-B85C-04F0D79C971A}"/>
</file>

<file path=customXml/itemProps2.xml><?xml version="1.0" encoding="utf-8"?>
<ds:datastoreItem xmlns:ds="http://schemas.openxmlformats.org/officeDocument/2006/customXml" ds:itemID="{A7C1A269-87B8-484C-82EB-54C189253642}"/>
</file>

<file path=customXml/itemProps3.xml><?xml version="1.0" encoding="utf-8"?>
<ds:datastoreItem xmlns:ds="http://schemas.openxmlformats.org/officeDocument/2006/customXml" ds:itemID="{E4E5B45A-953F-496E-A42B-3AE2F63CBB05}"/>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