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digitalgojp.sharepoint.com/sites/MIC_FS00004/Lib0003/01_（検討中）公営企業課/06_調査係/00_分類未定（←R5からここで作業）/【中】令和5年度/【小】2023年度（令和5年度）/◇経営比較分析表/★R6決算（上水・下水・電気・バス・観光・駐車場・病院・工水）/05_公表に向けた作業/02-1_経営比較分析表提出フォルダ/企業団等/水道/04_かずさ水道広域連合企業団/"/>
    </mc:Choice>
  </mc:AlternateContent>
  <xr:revisionPtr revIDLastSave="0" documentId="13_ncr:1_{4D429476-3EDD-4286-8C22-0539278FD1B0}" xr6:coauthVersionLast="47" xr6:coauthVersionMax="47" xr10:uidLastSave="{00000000-0000-0000-0000-000000000000}"/>
  <workbookProtection workbookAlgorithmName="SHA-512" workbookHashValue="kSJ1B8g688ax7rR1GUbFETK25EhosToi8Z7+c3aP8Mf7jaSoo4ycuE2P/aCSo+ffjXDhYaY/qdZThj4eTEESDg==" workbookSaltValue="qDmeawscQ+/DM9/RB+vy2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W10" i="4" s="1"/>
  <c r="P6" i="5"/>
  <c r="P10" i="4" s="1"/>
  <c r="O6" i="5"/>
  <c r="I10" i="4" s="1"/>
  <c r="N6" i="5"/>
  <c r="B10" i="4" s="1"/>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H85" i="4"/>
  <c r="F85" i="4"/>
  <c r="E85" i="4"/>
  <c r="BB10" i="4"/>
  <c r="AT8" i="4"/>
  <c r="AL8" i="4"/>
  <c r="B8" i="4"/>
  <c r="B6" i="4"/>
</calcChain>
</file>

<file path=xl/sharedStrings.xml><?xml version="1.0" encoding="utf-8"?>
<sst xmlns="http://schemas.openxmlformats.org/spreadsheetml/2006/main" count="231" uniqueCount="113">
  <si>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</si>
  <si>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</si>
  <si>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</si>
  <si>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</si>
  <si>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</si>
  <si>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</si>
  <si>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</si>
  <si>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</si>
  <si>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</si>
  <si>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</si>
  <si>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</si>
  <si>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</si>
  <si>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</si>
  <si>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</si>
  <si>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</si>
  <si>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</si>
  <si>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</si>
  <si>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</si>
  <si>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</si>
  <si>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</si>
  <si>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</si>
  <si>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</si>
  <si>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</si>
  <si>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</si>
  <si>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</si>
  <si>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</si>
  <si>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</si>
  <si>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</si>
  <si>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</si>
  <si>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</si>
  <si>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</si>
  <si>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</si>
  <si>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</si>
  <si>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</si>
  <si>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</si>
  <si>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</si>
  <si>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</si>
  <si>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</si>
  <si>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</si>
  <si>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</si>
  <si>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</si>
  <si>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</si>
  <si>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</si>
  <si>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</si>
  <si>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</si>
  <si>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</si>
  <si>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</si>
  <si>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</si>
  <si>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</si>
  <si>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</si>
  <si>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</si>
  <si>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</si>
  <si>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</si>
  <si>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</si>
  <si>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</si>
  <si>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</si>
  <si>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</si>
  <si>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</si>
  <si>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</si>
  <si>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</si>
  <si>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</si>
  <si>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</si>
  <si>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</si>
  <si>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</si>
  <si>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</si>
  <si>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</si>
  <si>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</si>
  <si>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</si>
  <si>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</si>
  <si>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</si>
  <si>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</si>
  <si>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</si>
  <si>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</si>
  <si>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</si>
  <si>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</si>
  <si>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</si>
  <si>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</si>
  <si>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</si>
  <si>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</si>
  <si>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</si>
  <si>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</si>
  <si>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</si>
  <si>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</si>
  <si>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</si>
  <si>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</si>
  <si>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</si>
  <si>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</si>
  <si>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</si>
  <si>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</si>
  <si>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</si>
  <si>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</si>
  <si>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</si>
  <si>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</si>
  <si>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かずさ水道広域連合企業団</t>
  </si>
  <si>
    <t>法適用</t>
  </si>
  <si>
    <t>水道事業</t>
  </si>
  <si>
    <t>末端給水事業</t>
  </si>
  <si>
    <t>A1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</si>
  <si>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</si>
  <si>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</si>
  <si>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</si>
  <si>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</si>
  <si>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</si>
  <si>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</si>
  <si>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</si>
  <si>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</si>
  <si>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</si>
  <si>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</si>
  <si>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</si>
  <si>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</si>
  <si>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t>
    </r>
    <r>
      <rPr>
        <sz val="11"/>
        <color theme="1"/>
        <rFont val="ＭＳ ゴシック"/>
        <family val="3"/>
        <charset val="128"/>
      </rPr>
      <t>①有形固定資産減価償却率は全国・類似団体平均を若干下回る程度である。
　②管路経年化率は前年度に引き続き全国・類似団体平均を大きく上回っている。当企業団は、脆弱な石綿管が多く残り、経年管路の割合も高いため、更新を進めることにより、漏水事故等を減らし、効率的な経営につなげる必要がある。
　③管路更新率は、全国・類似団体平均を上回っている。当企業団では、事業統合により生活基盤施設耐震化等交付金を活用し、管路更新事業を推進しており、今後も数値の向上を目指していく。</t>
    </r>
    <phoneticPr fontId="4"/>
  </si>
  <si>
    <t>　①経常収支比率は、全国・類似団体平均を若干下回るものの、100％以上であり、健全な事業運営ができている。
　②累積欠損金比率は、累積欠損金が生じておらず問題はない。
　③流動比率は、全国・類似団体平均を下回るものの、100％を大きく上回り、短期的な債務に対する支払能力に問題はない。
　④企業債残高対給水収益比率は、前年度より若干低い。また300％を超えている状況は前年度と変わらず、全国・類似団体平均を上回っている。
　⑤料金回収率は、料金改定を実施しても100％を下回っているが、給水収益以外の収入も含めた経常収支では健全性が保たれている。
　⑥給水原価は、前年度と同様、全国・類似団体平均より高い傾向にある。これは当企業団の水道事業が受水によるところが大きく、受水元である当企業団水道用水供給事業の供給単価が類似団体の平均より高いこと、また、給水区域が広く施設数が多いため、維持管理費が高価になる傾向があることが要因と考えられる。
　⑦施設利用率は、全国・類似団体平均を若干上回る程度で、施設規模は概ね適正である。
　⑧有収率は、80％以上ではあるものの、全国・類似団体平均を下回っている。これは、老朽管割合が高く、漏水発生率が高い地域があることが影響していると考えられる。</t>
    <rPh sb="166" eb="167">
      <t>ヒク</t>
    </rPh>
    <rPh sb="220" eb="222">
      <t>リョウキン</t>
    </rPh>
    <rPh sb="222" eb="224">
      <t>カイテイ</t>
    </rPh>
    <rPh sb="225" eb="227">
      <t>ジッシ</t>
    </rPh>
    <rPh sb="243" eb="245">
      <t>キュウスイ</t>
    </rPh>
    <rPh sb="245" eb="247">
      <t>シュウエキ</t>
    </rPh>
    <rPh sb="247" eb="249">
      <t>イガイ</t>
    </rPh>
    <rPh sb="250" eb="252">
      <t>シュウニュウ</t>
    </rPh>
    <rPh sb="253" eb="254">
      <t>フク</t>
    </rPh>
    <rPh sb="256" eb="258">
      <t>ケイジョウ</t>
    </rPh>
    <rPh sb="258" eb="260">
      <t>シュウシ</t>
    </rPh>
    <rPh sb="262" eb="265">
      <t>ケンゼンセイ</t>
    </rPh>
    <rPh sb="266" eb="267">
      <t>タモ</t>
    </rPh>
    <phoneticPr fontId="4"/>
  </si>
  <si>
    <r>
      <rPr>
        <sz val="11"/>
        <color theme="1"/>
        <rFont val="ＭＳ ゴシック"/>
        <family val="3"/>
        <charset val="128"/>
      </rPr>
      <t>　経営面では黒字を確保し、概ね良好な状況である一方、将来的に水需要の伸びは期待できず、減収が見込まれることに加え、物価上昇の影響や、老朽化した管路や施設の更新・耐震化事業、自然災害に強い水道を目指す災害対策事業に係る投資額の増加により、経営は厳しさを増していくと考えられる。</t>
    </r>
    <r>
      <rPr>
        <sz val="11"/>
        <color rgb="FFFF0000"/>
        <rFont val="ＭＳ ゴシック"/>
        <family val="3"/>
        <charset val="128"/>
      </rPr>
      <t xml:space="preserve">
　</t>
    </r>
    <r>
      <rPr>
        <sz val="11"/>
        <color theme="1"/>
        <rFont val="ＭＳ ゴシック"/>
        <family val="3"/>
        <charset val="128"/>
      </rPr>
      <t>令和6年4月1日に水道料金改定を実施し、経常収支比率及び料金回収率は上昇したものの、今後も建設投資の財源に補助金等の特定財源を活用することで企業債の借入れを抑制し、一層の経営健全化を図っていく必要がある。
　また、老朽管路更新を加速することで有収率の向上につなげ、給水料金の収益効率を上昇させることで更新費用を確保する好循環を構築するために「君津地域水道事業統合広域化基本計画」及び「かずさ水道広域連合企業団広域連合ビジョン」に基づき、更なる事業の効率的運営に努めることとしている。</t>
    </r>
    <rPh sb="57" eb="59">
      <t>ブッカ</t>
    </rPh>
    <rPh sb="59" eb="61">
      <t>ジョウショウ</t>
    </rPh>
    <rPh sb="62" eb="64">
      <t>エイキョウ</t>
    </rPh>
    <rPh sb="112" eb="114">
      <t>ゾウカ</t>
    </rPh>
    <rPh sb="118" eb="120">
      <t>ケイエイ</t>
    </rPh>
    <rPh sb="121" eb="122">
      <t>キビ</t>
    </rPh>
    <rPh sb="125" eb="126">
      <t>マ</t>
    </rPh>
    <rPh sb="139" eb="141">
      <t>レイワ</t>
    </rPh>
    <rPh sb="142" eb="143">
      <t>ネン</t>
    </rPh>
    <rPh sb="144" eb="145">
      <t>ガツ</t>
    </rPh>
    <rPh sb="146" eb="147">
      <t>ニチ</t>
    </rPh>
    <rPh sb="148" eb="154">
      <t>スイドウリョウキンカイテイ</t>
    </rPh>
    <rPh sb="155" eb="157">
      <t>ジッシ</t>
    </rPh>
    <rPh sb="159" eb="161">
      <t>ケイジョウ</t>
    </rPh>
    <rPh sb="161" eb="163">
      <t>シュウシ</t>
    </rPh>
    <rPh sb="163" eb="165">
      <t>ヒリツ</t>
    </rPh>
    <rPh sb="165" eb="166">
      <t>オヨ</t>
    </rPh>
    <rPh sb="167" eb="169">
      <t>リョウキン</t>
    </rPh>
    <rPh sb="169" eb="172">
      <t>カイシュウリツ</t>
    </rPh>
    <rPh sb="173" eb="175">
      <t>ジョウショウ</t>
    </rPh>
    <rPh sb="328" eb="329">
      <t>オヨ</t>
    </rPh>
    <rPh sb="334" eb="343">
      <t>スイドウコウイキレンゴウキギョウダン</t>
    </rPh>
    <rPh sb="343" eb="347">
      <t>コウイキレンゴウ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</si>
</sst>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1.49</c:v>
                </c:pt>
                <c:pt idx="1">
                  <c:v>1.1399999999999999</c:v>
                </c:pt>
                <c:pt idx="2">
                  <c:v>1.1499999999999999</c:v>
                </c:pt>
                <c:pt idx="3">
                  <c:v>1.21</c:v>
                </c:pt>
                <c:pt idx="4">
                  <c:v>1.4</c:v>
                </c:pt>
              </c:numCache>
            </c:numRef>
          </c:val>
          <c:extLst>
            <c:ext xmlns:c16="http://schemas.microsoft.com/office/drawing/2014/chart" uri="{C3380CC4-5D6E-409C-BE32-E72D297353CC}">
              <c16:uniqueId val="{00000000-F343-4B37-9AA7-72B8D77771F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0.79</c:v>
                </c:pt>
                <c:pt idx="1">
                  <c:v>0.75</c:v>
                </c:pt>
                <c:pt idx="2">
                  <c:v>0.78</c:v>
                </c:pt>
                <c:pt idx="3">
                  <c:v>0.73</c:v>
                </c:pt>
                <c:pt idx="4">
                  <c:v>0.69</c:v>
                </c:pt>
              </c:numCache>
            </c:numRef>
          </c:val>
          <c:smooth val="0"/>
          <c:extLst>
            <c:ext xmlns:c16="http://schemas.microsoft.com/office/drawing/2014/chart" uri="{C3380CC4-5D6E-409C-BE32-E72D297353CC}">
              <c16:uniqueId val="{00000001-F343-4B37-9AA7-72B8D77771F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66.099999999999994</c:v>
                </c:pt>
                <c:pt idx="1">
                  <c:v>65.040000000000006</c:v>
                </c:pt>
                <c:pt idx="2">
                  <c:v>64.430000000000007</c:v>
                </c:pt>
                <c:pt idx="3">
                  <c:v>64.3</c:v>
                </c:pt>
                <c:pt idx="4">
                  <c:v>64.77</c:v>
                </c:pt>
              </c:numCache>
            </c:numRef>
          </c:val>
          <c:extLst>
            <c:ext xmlns:c16="http://schemas.microsoft.com/office/drawing/2014/chart" uri="{C3380CC4-5D6E-409C-BE32-E72D297353CC}">
              <c16:uniqueId val="{00000000-462E-44E4-A02A-AAA9F198BD4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64.41</c:v>
                </c:pt>
                <c:pt idx="1">
                  <c:v>64.11</c:v>
                </c:pt>
                <c:pt idx="2">
                  <c:v>63.81</c:v>
                </c:pt>
                <c:pt idx="3">
                  <c:v>63.58</c:v>
                </c:pt>
                <c:pt idx="4">
                  <c:v>64.13</c:v>
                </c:pt>
              </c:numCache>
            </c:numRef>
          </c:val>
          <c:smooth val="0"/>
          <c:extLst>
            <c:ext xmlns:c16="http://schemas.microsoft.com/office/drawing/2014/chart" uri="{C3380CC4-5D6E-409C-BE32-E72D297353CC}">
              <c16:uniqueId val="{00000001-462E-44E4-A02A-AAA9F198BD4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83.97</c:v>
                </c:pt>
                <c:pt idx="1">
                  <c:v>84.44</c:v>
                </c:pt>
                <c:pt idx="2">
                  <c:v>84.03</c:v>
                </c:pt>
                <c:pt idx="3">
                  <c:v>83.13</c:v>
                </c:pt>
                <c:pt idx="4">
                  <c:v>82.66</c:v>
                </c:pt>
              </c:numCache>
            </c:numRef>
          </c:val>
          <c:extLst>
            <c:ext xmlns:c16="http://schemas.microsoft.com/office/drawing/2014/chart" uri="{C3380CC4-5D6E-409C-BE32-E72D297353CC}">
              <c16:uniqueId val="{00000000-396D-437A-97F3-6DE59D99B67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91.64</c:v>
                </c:pt>
                <c:pt idx="1">
                  <c:v>92.09</c:v>
                </c:pt>
                <c:pt idx="2">
                  <c:v>91.76</c:v>
                </c:pt>
                <c:pt idx="3">
                  <c:v>91.22</c:v>
                </c:pt>
                <c:pt idx="4">
                  <c:v>90.98</c:v>
                </c:pt>
              </c:numCache>
            </c:numRef>
          </c:val>
          <c:smooth val="0"/>
          <c:extLst>
            <c:ext xmlns:c16="http://schemas.microsoft.com/office/drawing/2014/chart" uri="{C3380CC4-5D6E-409C-BE32-E72D297353CC}">
              <c16:uniqueId val="{00000001-396D-437A-97F3-6DE59D99B67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109.83</c:v>
                </c:pt>
                <c:pt idx="1">
                  <c:v>106.65</c:v>
                </c:pt>
                <c:pt idx="2">
                  <c:v>106.78</c:v>
                </c:pt>
                <c:pt idx="3">
                  <c:v>103.73</c:v>
                </c:pt>
                <c:pt idx="4">
                  <c:v>106.68</c:v>
                </c:pt>
              </c:numCache>
            </c:numRef>
          </c:val>
          <c:extLst>
            <c:ext xmlns:c16="http://schemas.microsoft.com/office/drawing/2014/chart" uri="{C3380CC4-5D6E-409C-BE32-E72D297353CC}">
              <c16:uniqueId val="{00000000-D128-43C4-AB36-E96D78E4084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112.59</c:v>
                </c:pt>
                <c:pt idx="1">
                  <c:v>113.87</c:v>
                </c:pt>
                <c:pt idx="2">
                  <c:v>109.87</c:v>
                </c:pt>
                <c:pt idx="3">
                  <c:v>109.81</c:v>
                </c:pt>
                <c:pt idx="4">
                  <c:v>108.66</c:v>
                </c:pt>
              </c:numCache>
            </c:numRef>
          </c:val>
          <c:smooth val="0"/>
          <c:extLst>
            <c:ext xmlns:c16="http://schemas.microsoft.com/office/drawing/2014/chart" uri="{C3380CC4-5D6E-409C-BE32-E72D297353CC}">
              <c16:uniqueId val="{00000001-D128-43C4-AB36-E96D78E4084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50.84</c:v>
                </c:pt>
                <c:pt idx="1">
                  <c:v>49.96</c:v>
                </c:pt>
                <c:pt idx="2">
                  <c:v>50.23</c:v>
                </c:pt>
                <c:pt idx="3">
                  <c:v>50.44</c:v>
                </c:pt>
                <c:pt idx="4">
                  <c:v>50.22</c:v>
                </c:pt>
              </c:numCache>
            </c:numRef>
          </c:val>
          <c:extLst>
            <c:ext xmlns:c16="http://schemas.microsoft.com/office/drawing/2014/chart" uri="{C3380CC4-5D6E-409C-BE32-E72D297353CC}">
              <c16:uniqueId val="{00000000-368F-4EA0-84E3-96A93F0C350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51.62</c:v>
                </c:pt>
                <c:pt idx="1">
                  <c:v>52.16</c:v>
                </c:pt>
                <c:pt idx="2">
                  <c:v>52.59</c:v>
                </c:pt>
                <c:pt idx="3">
                  <c:v>52.74</c:v>
                </c:pt>
                <c:pt idx="4">
                  <c:v>53.15</c:v>
                </c:pt>
              </c:numCache>
            </c:numRef>
          </c:val>
          <c:smooth val="0"/>
          <c:extLst>
            <c:ext xmlns:c16="http://schemas.microsoft.com/office/drawing/2014/chart" uri="{C3380CC4-5D6E-409C-BE32-E72D297353CC}">
              <c16:uniqueId val="{00000001-368F-4EA0-84E3-96A93F0C350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39.72</c:v>
                </c:pt>
                <c:pt idx="1">
                  <c:v>40.07</c:v>
                </c:pt>
                <c:pt idx="2">
                  <c:v>42.4</c:v>
                </c:pt>
                <c:pt idx="3">
                  <c:v>44.21</c:v>
                </c:pt>
                <c:pt idx="4">
                  <c:v>42.03</c:v>
                </c:pt>
              </c:numCache>
            </c:numRef>
          </c:val>
          <c:extLst>
            <c:ext xmlns:c16="http://schemas.microsoft.com/office/drawing/2014/chart" uri="{C3380CC4-5D6E-409C-BE32-E72D297353CC}">
              <c16:uniqueId val="{00000000-B19D-424B-8F23-804E3B42AAD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23.68</c:v>
                </c:pt>
                <c:pt idx="1">
                  <c:v>25.76</c:v>
                </c:pt>
                <c:pt idx="2">
                  <c:v>27.51</c:v>
                </c:pt>
                <c:pt idx="3">
                  <c:v>28.57</c:v>
                </c:pt>
                <c:pt idx="4">
                  <c:v>29.7</c:v>
                </c:pt>
              </c:numCache>
            </c:numRef>
          </c:val>
          <c:smooth val="0"/>
          <c:extLst>
            <c:ext xmlns:c16="http://schemas.microsoft.com/office/drawing/2014/chart" uri="{C3380CC4-5D6E-409C-BE32-E72D297353CC}">
              <c16:uniqueId val="{00000001-B19D-424B-8F23-804E3B42AAD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C8-41A7-8D38-3473355E9AD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CC8-41A7-8D38-3473355E9AD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153.99</c:v>
                </c:pt>
                <c:pt idx="1">
                  <c:v>153.16</c:v>
                </c:pt>
                <c:pt idx="2">
                  <c:v>175.04</c:v>
                </c:pt>
                <c:pt idx="3">
                  <c:v>174.54</c:v>
                </c:pt>
                <c:pt idx="4">
                  <c:v>161.66999999999999</c:v>
                </c:pt>
              </c:numCache>
            </c:numRef>
          </c:val>
          <c:extLst>
            <c:ext xmlns:c16="http://schemas.microsoft.com/office/drawing/2014/chart" uri="{C3380CC4-5D6E-409C-BE32-E72D297353CC}">
              <c16:uniqueId val="{00000000-B30B-48E2-8B73-6A98FDEAC1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239.45</c:v>
                </c:pt>
                <c:pt idx="1">
                  <c:v>246.01</c:v>
                </c:pt>
                <c:pt idx="2">
                  <c:v>228.89</c:v>
                </c:pt>
                <c:pt idx="3">
                  <c:v>232.66</c:v>
                </c:pt>
                <c:pt idx="4">
                  <c:v>217.12</c:v>
                </c:pt>
              </c:numCache>
            </c:numRef>
          </c:val>
          <c:smooth val="0"/>
          <c:extLst>
            <c:ext xmlns:c16="http://schemas.microsoft.com/office/drawing/2014/chart" uri="{C3380CC4-5D6E-409C-BE32-E72D297353CC}">
              <c16:uniqueId val="{00000001-B30B-48E2-8B73-6A98FDEAC1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306.83999999999997</c:v>
                </c:pt>
                <c:pt idx="1">
                  <c:v>311.14</c:v>
                </c:pt>
                <c:pt idx="2">
                  <c:v>317.49</c:v>
                </c:pt>
                <c:pt idx="3">
                  <c:v>327.33</c:v>
                </c:pt>
                <c:pt idx="4">
                  <c:v>314.99</c:v>
                </c:pt>
              </c:numCache>
            </c:numRef>
          </c:val>
          <c:extLst>
            <c:ext xmlns:c16="http://schemas.microsoft.com/office/drawing/2014/chart" uri="{C3380CC4-5D6E-409C-BE32-E72D297353CC}">
              <c16:uniqueId val="{00000000-5E9D-44FD-A9DB-B907DB7320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259.56</c:v>
                </c:pt>
                <c:pt idx="1">
                  <c:v>248.92</c:v>
                </c:pt>
                <c:pt idx="2">
                  <c:v>251.26</c:v>
                </c:pt>
                <c:pt idx="3">
                  <c:v>255.84</c:v>
                </c:pt>
                <c:pt idx="4">
                  <c:v>253.22</c:v>
                </c:pt>
              </c:numCache>
            </c:numRef>
          </c:val>
          <c:smooth val="0"/>
          <c:extLst>
            <c:ext xmlns:c16="http://schemas.microsoft.com/office/drawing/2014/chart" uri="{C3380CC4-5D6E-409C-BE32-E72D297353CC}">
              <c16:uniqueId val="{00000001-5E9D-44FD-A9DB-B907DB7320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100.7</c:v>
                </c:pt>
                <c:pt idx="1">
                  <c:v>96.49</c:v>
                </c:pt>
                <c:pt idx="2">
                  <c:v>96.69</c:v>
                </c:pt>
                <c:pt idx="3">
                  <c:v>94.04</c:v>
                </c:pt>
                <c:pt idx="4">
                  <c:v>98.12</c:v>
                </c:pt>
              </c:numCache>
            </c:numRef>
          </c:val>
          <c:extLst>
            <c:ext xmlns:c16="http://schemas.microsoft.com/office/drawing/2014/chart" uri="{C3380CC4-5D6E-409C-BE32-E72D297353CC}">
              <c16:uniqueId val="{00000000-15A2-4A53-927D-7D86CEF1B12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105.07</c:v>
                </c:pt>
                <c:pt idx="1">
                  <c:v>107.54</c:v>
                </c:pt>
                <c:pt idx="2">
                  <c:v>101.93</c:v>
                </c:pt>
                <c:pt idx="3">
                  <c:v>102.36</c:v>
                </c:pt>
                <c:pt idx="4">
                  <c:v>101.56</c:v>
                </c:pt>
              </c:numCache>
            </c:numRef>
          </c:val>
          <c:smooth val="0"/>
          <c:extLst>
            <c:ext xmlns:c16="http://schemas.microsoft.com/office/drawing/2014/chart" uri="{C3380CC4-5D6E-409C-BE32-E72D297353CC}">
              <c16:uniqueId val="{00000001-15A2-4A53-927D-7D86CEF1B12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249.22</c:v>
                </c:pt>
                <c:pt idx="1">
                  <c:v>260.52999999999997</c:v>
                </c:pt>
                <c:pt idx="2">
                  <c:v>260.70999999999998</c:v>
                </c:pt>
                <c:pt idx="3">
                  <c:v>268.56</c:v>
                </c:pt>
                <c:pt idx="4">
                  <c:v>275.31</c:v>
                </c:pt>
              </c:numCache>
            </c:numRef>
          </c:val>
          <c:extLst>
            <c:ext xmlns:c16="http://schemas.microsoft.com/office/drawing/2014/chart" uri="{C3380CC4-5D6E-409C-BE32-E72D297353CC}">
              <c16:uniqueId val="{00000000-06F5-45B8-BB99-5487ECA921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153.71</c:v>
                </c:pt>
                <c:pt idx="1">
                  <c:v>155.9</c:v>
                </c:pt>
                <c:pt idx="2">
                  <c:v>162.47</c:v>
                </c:pt>
                <c:pt idx="3">
                  <c:v>165.52</c:v>
                </c:pt>
                <c:pt idx="4">
                  <c:v>169.99</c:v>
                </c:pt>
              </c:numCache>
            </c:numRef>
          </c:val>
          <c:smooth val="0"/>
          <c:extLst>
            <c:ext xmlns:c16="http://schemas.microsoft.com/office/drawing/2014/chart" uri="{C3380CC4-5D6E-409C-BE32-E72D297353CC}">
              <c16:uniqueId val="{00000001-06F5-45B8-BB99-5487ECA921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千葉県　かずさ水道広域連合企業団</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7"/>
      <c r="D7" s="57"/>
      <c r="E7" s="57"/>
      <c r="F7" s="57"/>
      <c r="G7" s="57"/>
      <c r="H7" s="57"/>
      <c r="I7" s="56" t="s">
        <v>2</v>
      </c>
      <c r="J7" s="57"/>
      <c r="K7" s="57"/>
      <c r="L7" s="57"/>
      <c r="M7" s="57"/>
      <c r="N7" s="57"/>
      <c r="O7" s="6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6" t="s">
        <v>7</v>
      </c>
      <c r="AU7" s="57"/>
      <c r="AV7" s="57"/>
      <c r="AW7" s="57"/>
      <c r="AX7" s="57"/>
      <c r="AY7" s="57"/>
      <c r="AZ7" s="57"/>
      <c r="BA7" s="57"/>
      <c r="BB7" s="58" t="s">
        <v>8</v>
      </c>
      <c r="BC7" s="58"/>
      <c r="BD7" s="58"/>
      <c r="BE7" s="58"/>
      <c r="BF7" s="58"/>
      <c r="BG7" s="58"/>
      <c r="BH7" s="58"/>
      <c r="BI7" s="58"/>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非設置</v>
      </c>
      <c r="AE8" s="75"/>
      <c r="AF8" s="75"/>
      <c r="AG8" s="75"/>
      <c r="AH8" s="75"/>
      <c r="AI8" s="75"/>
      <c r="AJ8" s="75"/>
      <c r="AK8" s="2"/>
      <c r="AL8" s="55" t="str">
        <f>データ!$R$6</f>
        <v>-</v>
      </c>
      <c r="AM8" s="55"/>
      <c r="AN8" s="55"/>
      <c r="AO8" s="55"/>
      <c r="AP8" s="55"/>
      <c r="AQ8" s="55"/>
      <c r="AR8" s="55"/>
      <c r="AS8" s="55"/>
      <c r="AT8" s="51" t="str">
        <f>データ!$S$6</f>
        <v>-</v>
      </c>
      <c r="AU8" s="52"/>
      <c r="AV8" s="52"/>
      <c r="AW8" s="52"/>
      <c r="AX8" s="52"/>
      <c r="AY8" s="52"/>
      <c r="AZ8" s="52"/>
      <c r="BA8" s="52"/>
      <c r="BB8" s="54" t="str">
        <f>データ!$T$6</f>
        <v>-</v>
      </c>
      <c r="BC8" s="54"/>
      <c r="BD8" s="54"/>
      <c r="BE8" s="54"/>
      <c r="BF8" s="54"/>
      <c r="BG8" s="54"/>
      <c r="BH8" s="54"/>
      <c r="BI8" s="54"/>
      <c r="BJ8" s="3"/>
      <c r="BK8" s="3"/>
      <c r="BL8" s="68" t="s">
        <v>10</v>
      </c>
      <c r="BM8" s="69"/>
      <c r="BN8" s="70" t="s">
        <v>11</v>
      </c>
      <c r="BO8" s="70"/>
      <c r="BP8" s="70"/>
      <c r="BQ8" s="70"/>
      <c r="BR8" s="70"/>
      <c r="BS8" s="70"/>
      <c r="BT8" s="70"/>
      <c r="BU8" s="70"/>
      <c r="BV8" s="70"/>
      <c r="BW8" s="70"/>
      <c r="BX8" s="70"/>
      <c r="BY8" s="71"/>
    </row>
    <row r="9" spans="1:78" ht="18.75" customHeight="1" x14ac:dyDescent="0.2">
      <c r="A9" s="2"/>
      <c r="B9" s="56" t="s">
        <v>12</v>
      </c>
      <c r="C9" s="57"/>
      <c r="D9" s="57"/>
      <c r="E9" s="57"/>
      <c r="F9" s="57"/>
      <c r="G9" s="57"/>
      <c r="H9" s="57"/>
      <c r="I9" s="56" t="s">
        <v>13</v>
      </c>
      <c r="J9" s="57"/>
      <c r="K9" s="57"/>
      <c r="L9" s="57"/>
      <c r="M9" s="57"/>
      <c r="N9" s="57"/>
      <c r="O9" s="6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6" t="s">
        <v>17</v>
      </c>
      <c r="AU9" s="57"/>
      <c r="AV9" s="57"/>
      <c r="AW9" s="57"/>
      <c r="AX9" s="57"/>
      <c r="AY9" s="57"/>
      <c r="AZ9" s="57"/>
      <c r="BA9" s="57"/>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2">
      <c r="A10" s="2"/>
      <c r="B10" s="51" t="str">
        <f>データ!$N$6</f>
        <v>-</v>
      </c>
      <c r="C10" s="52"/>
      <c r="D10" s="52"/>
      <c r="E10" s="52"/>
      <c r="F10" s="52"/>
      <c r="G10" s="52"/>
      <c r="H10" s="52"/>
      <c r="I10" s="51">
        <f>データ!$O$6</f>
        <v>63.34</v>
      </c>
      <c r="J10" s="52"/>
      <c r="K10" s="52"/>
      <c r="L10" s="52"/>
      <c r="M10" s="52"/>
      <c r="N10" s="52"/>
      <c r="O10" s="53"/>
      <c r="P10" s="54">
        <f>データ!$P$6</f>
        <v>98.22</v>
      </c>
      <c r="Q10" s="54"/>
      <c r="R10" s="54"/>
      <c r="S10" s="54"/>
      <c r="T10" s="54"/>
      <c r="U10" s="54"/>
      <c r="V10" s="54"/>
      <c r="W10" s="55">
        <f>データ!$Q$6</f>
        <v>4290</v>
      </c>
      <c r="X10" s="55"/>
      <c r="Y10" s="55"/>
      <c r="Z10" s="55"/>
      <c r="AA10" s="55"/>
      <c r="AB10" s="55"/>
      <c r="AC10" s="55"/>
      <c r="AD10" s="2"/>
      <c r="AE10" s="2"/>
      <c r="AF10" s="2"/>
      <c r="AG10" s="2"/>
      <c r="AH10" s="2"/>
      <c r="AI10" s="2"/>
      <c r="AJ10" s="2"/>
      <c r="AK10" s="2"/>
      <c r="AL10" s="55">
        <f>データ!$U$6</f>
        <v>316220</v>
      </c>
      <c r="AM10" s="55"/>
      <c r="AN10" s="55"/>
      <c r="AO10" s="55"/>
      <c r="AP10" s="55"/>
      <c r="AQ10" s="55"/>
      <c r="AR10" s="55"/>
      <c r="AS10" s="55"/>
      <c r="AT10" s="51">
        <f>データ!$V$6</f>
        <v>683.3</v>
      </c>
      <c r="AU10" s="52"/>
      <c r="AV10" s="52"/>
      <c r="AW10" s="52"/>
      <c r="AX10" s="52"/>
      <c r="AY10" s="52"/>
      <c r="AZ10" s="52"/>
      <c r="BA10" s="52"/>
      <c r="BB10" s="54">
        <f>データ!$W$6</f>
        <v>462.78</v>
      </c>
      <c r="BC10" s="54"/>
      <c r="BD10" s="54"/>
      <c r="BE10" s="54"/>
      <c r="BF10" s="54"/>
      <c r="BG10" s="54"/>
      <c r="BH10" s="54"/>
      <c r="BI10" s="54"/>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23</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24</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25</v>
      </c>
      <c r="BM14" s="38"/>
      <c r="BN14" s="38"/>
      <c r="BO14" s="38"/>
      <c r="BP14" s="38"/>
      <c r="BQ14" s="38"/>
      <c r="BR14" s="38"/>
      <c r="BS14" s="38"/>
      <c r="BT14" s="38"/>
      <c r="BU14" s="38"/>
      <c r="BV14" s="38"/>
      <c r="BW14" s="38"/>
      <c r="BX14" s="38"/>
      <c r="BY14" s="38"/>
      <c r="BZ14" s="39"/>
    </row>
    <row r="15" spans="1:78" ht="13.5" customHeight="1" x14ac:dyDescent="0.2">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3"/>
      <c r="BM17" s="31"/>
      <c r="BN17" s="31"/>
      <c r="BO17" s="31"/>
      <c r="BP17" s="31"/>
      <c r="BQ17" s="31"/>
      <c r="BR17" s="31"/>
      <c r="BS17" s="31"/>
      <c r="BT17" s="31"/>
      <c r="BU17" s="31"/>
      <c r="BV17" s="31"/>
      <c r="BW17" s="31"/>
      <c r="BX17" s="31"/>
      <c r="BY17" s="31"/>
      <c r="BZ17" s="3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3"/>
      <c r="BM18" s="31"/>
      <c r="BN18" s="31"/>
      <c r="BO18" s="31"/>
      <c r="BP18" s="31"/>
      <c r="BQ18" s="31"/>
      <c r="BR18" s="31"/>
      <c r="BS18" s="31"/>
      <c r="BT18" s="31"/>
      <c r="BU18" s="31"/>
      <c r="BV18" s="31"/>
      <c r="BW18" s="31"/>
      <c r="BX18" s="31"/>
      <c r="BY18" s="31"/>
      <c r="BZ18" s="3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3"/>
      <c r="BM19" s="31"/>
      <c r="BN19" s="31"/>
      <c r="BO19" s="31"/>
      <c r="BP19" s="31"/>
      <c r="BQ19" s="31"/>
      <c r="BR19" s="31"/>
      <c r="BS19" s="31"/>
      <c r="BT19" s="31"/>
      <c r="BU19" s="31"/>
      <c r="BV19" s="31"/>
      <c r="BW19" s="31"/>
      <c r="BX19" s="31"/>
      <c r="BY19" s="31"/>
      <c r="BZ19" s="3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3"/>
      <c r="BM20" s="31"/>
      <c r="BN20" s="31"/>
      <c r="BO20" s="31"/>
      <c r="BP20" s="31"/>
      <c r="BQ20" s="31"/>
      <c r="BR20" s="31"/>
      <c r="BS20" s="31"/>
      <c r="BT20" s="31"/>
      <c r="BU20" s="31"/>
      <c r="BV20" s="31"/>
      <c r="BW20" s="31"/>
      <c r="BX20" s="31"/>
      <c r="BY20" s="31"/>
      <c r="BZ20" s="3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3"/>
      <c r="BM21" s="31"/>
      <c r="BN21" s="31"/>
      <c r="BO21" s="31"/>
      <c r="BP21" s="31"/>
      <c r="BQ21" s="31"/>
      <c r="BR21" s="31"/>
      <c r="BS21" s="31"/>
      <c r="BT21" s="31"/>
      <c r="BU21" s="31"/>
      <c r="BV21" s="31"/>
      <c r="BW21" s="31"/>
      <c r="BX21" s="31"/>
      <c r="BY21" s="31"/>
      <c r="BZ21" s="3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3"/>
      <c r="BM22" s="31"/>
      <c r="BN22" s="31"/>
      <c r="BO22" s="31"/>
      <c r="BP22" s="31"/>
      <c r="BQ22" s="31"/>
      <c r="BR22" s="31"/>
      <c r="BS22" s="31"/>
      <c r="BT22" s="31"/>
      <c r="BU22" s="31"/>
      <c r="BV22" s="31"/>
      <c r="BW22" s="31"/>
      <c r="BX22" s="31"/>
      <c r="BY22" s="31"/>
      <c r="BZ22" s="3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3"/>
      <c r="BM23" s="31"/>
      <c r="BN23" s="31"/>
      <c r="BO23" s="31"/>
      <c r="BP23" s="31"/>
      <c r="BQ23" s="31"/>
      <c r="BR23" s="31"/>
      <c r="BS23" s="31"/>
      <c r="BT23" s="31"/>
      <c r="BU23" s="31"/>
      <c r="BV23" s="31"/>
      <c r="BW23" s="31"/>
      <c r="BX23" s="31"/>
      <c r="BY23" s="31"/>
      <c r="BZ23" s="3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3"/>
      <c r="BM24" s="31"/>
      <c r="BN24" s="31"/>
      <c r="BO24" s="31"/>
      <c r="BP24" s="31"/>
      <c r="BQ24" s="31"/>
      <c r="BR24" s="31"/>
      <c r="BS24" s="31"/>
      <c r="BT24" s="31"/>
      <c r="BU24" s="31"/>
      <c r="BV24" s="31"/>
      <c r="BW24" s="31"/>
      <c r="BX24" s="31"/>
      <c r="BY24" s="31"/>
      <c r="BZ24" s="3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3"/>
      <c r="BM25" s="31"/>
      <c r="BN25" s="31"/>
      <c r="BO25" s="31"/>
      <c r="BP25" s="31"/>
      <c r="BQ25" s="31"/>
      <c r="BR25" s="31"/>
      <c r="BS25" s="31"/>
      <c r="BT25" s="31"/>
      <c r="BU25" s="31"/>
      <c r="BV25" s="31"/>
      <c r="BW25" s="31"/>
      <c r="BX25" s="31"/>
      <c r="BY25" s="31"/>
      <c r="BZ25" s="3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3"/>
      <c r="BM26" s="31"/>
      <c r="BN26" s="31"/>
      <c r="BO26" s="31"/>
      <c r="BP26" s="31"/>
      <c r="BQ26" s="31"/>
      <c r="BR26" s="31"/>
      <c r="BS26" s="31"/>
      <c r="BT26" s="31"/>
      <c r="BU26" s="31"/>
      <c r="BV26" s="31"/>
      <c r="BW26" s="31"/>
      <c r="BX26" s="31"/>
      <c r="BY26" s="31"/>
      <c r="BZ26" s="3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3"/>
      <c r="BM27" s="31"/>
      <c r="BN27" s="31"/>
      <c r="BO27" s="31"/>
      <c r="BP27" s="31"/>
      <c r="BQ27" s="31"/>
      <c r="BR27" s="31"/>
      <c r="BS27" s="31"/>
      <c r="BT27" s="31"/>
      <c r="BU27" s="31"/>
      <c r="BV27" s="31"/>
      <c r="BW27" s="31"/>
      <c r="BX27" s="31"/>
      <c r="BY27" s="31"/>
      <c r="BZ27" s="3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3"/>
      <c r="BM28" s="31"/>
      <c r="BN28" s="31"/>
      <c r="BO28" s="31"/>
      <c r="BP28" s="31"/>
      <c r="BQ28" s="31"/>
      <c r="BR28" s="31"/>
      <c r="BS28" s="31"/>
      <c r="BT28" s="31"/>
      <c r="BU28" s="31"/>
      <c r="BV28" s="31"/>
      <c r="BW28" s="31"/>
      <c r="BX28" s="31"/>
      <c r="BY28" s="31"/>
      <c r="BZ28" s="3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3"/>
      <c r="BM29" s="31"/>
      <c r="BN29" s="31"/>
      <c r="BO29" s="31"/>
      <c r="BP29" s="31"/>
      <c r="BQ29" s="31"/>
      <c r="BR29" s="31"/>
      <c r="BS29" s="31"/>
      <c r="BT29" s="31"/>
      <c r="BU29" s="31"/>
      <c r="BV29" s="31"/>
      <c r="BW29" s="31"/>
      <c r="BX29" s="31"/>
      <c r="BY29" s="31"/>
      <c r="BZ29" s="3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3"/>
      <c r="BM30" s="31"/>
      <c r="BN30" s="31"/>
      <c r="BO30" s="31"/>
      <c r="BP30" s="31"/>
      <c r="BQ30" s="31"/>
      <c r="BR30" s="31"/>
      <c r="BS30" s="31"/>
      <c r="BT30" s="31"/>
      <c r="BU30" s="31"/>
      <c r="BV30" s="31"/>
      <c r="BW30" s="31"/>
      <c r="BX30" s="31"/>
      <c r="BY30" s="31"/>
      <c r="BZ30" s="3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3"/>
      <c r="BM31" s="31"/>
      <c r="BN31" s="31"/>
      <c r="BO31" s="31"/>
      <c r="BP31" s="31"/>
      <c r="BQ31" s="31"/>
      <c r="BR31" s="31"/>
      <c r="BS31" s="31"/>
      <c r="BT31" s="31"/>
      <c r="BU31" s="31"/>
      <c r="BV31" s="31"/>
      <c r="BW31" s="31"/>
      <c r="BX31" s="31"/>
      <c r="BY31" s="31"/>
      <c r="BZ31" s="3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3"/>
      <c r="BM32" s="31"/>
      <c r="BN32" s="31"/>
      <c r="BO32" s="31"/>
      <c r="BP32" s="31"/>
      <c r="BQ32" s="31"/>
      <c r="BR32" s="31"/>
      <c r="BS32" s="31"/>
      <c r="BT32" s="31"/>
      <c r="BU32" s="31"/>
      <c r="BV32" s="31"/>
      <c r="BW32" s="31"/>
      <c r="BX32" s="31"/>
      <c r="BY32" s="31"/>
      <c r="BZ32" s="3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3"/>
      <c r="BM33" s="31"/>
      <c r="BN33" s="31"/>
      <c r="BO33" s="31"/>
      <c r="BP33" s="31"/>
      <c r="BQ33" s="31"/>
      <c r="BR33" s="31"/>
      <c r="BS33" s="31"/>
      <c r="BT33" s="31"/>
      <c r="BU33" s="31"/>
      <c r="BV33" s="31"/>
      <c r="BW33" s="31"/>
      <c r="BX33" s="31"/>
      <c r="BY33" s="31"/>
      <c r="BZ33" s="3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3"/>
      <c r="BM34" s="31"/>
      <c r="BN34" s="31"/>
      <c r="BO34" s="31"/>
      <c r="BP34" s="31"/>
      <c r="BQ34" s="31"/>
      <c r="BR34" s="31"/>
      <c r="BS34" s="31"/>
      <c r="BT34" s="31"/>
      <c r="BU34" s="31"/>
      <c r="BV34" s="31"/>
      <c r="BW34" s="31"/>
      <c r="BX34" s="31"/>
      <c r="BY34" s="31"/>
      <c r="BZ34" s="3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3"/>
      <c r="BM35" s="31"/>
      <c r="BN35" s="31"/>
      <c r="BO35" s="31"/>
      <c r="BP35" s="31"/>
      <c r="BQ35" s="31"/>
      <c r="BR35" s="31"/>
      <c r="BS35" s="31"/>
      <c r="BT35" s="31"/>
      <c r="BU35" s="31"/>
      <c r="BV35" s="31"/>
      <c r="BW35" s="31"/>
      <c r="BX35" s="31"/>
      <c r="BY35" s="31"/>
      <c r="BZ35" s="3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3"/>
      <c r="BM36" s="31"/>
      <c r="BN36" s="31"/>
      <c r="BO36" s="31"/>
      <c r="BP36" s="31"/>
      <c r="BQ36" s="31"/>
      <c r="BR36" s="31"/>
      <c r="BS36" s="31"/>
      <c r="BT36" s="31"/>
      <c r="BU36" s="31"/>
      <c r="BV36" s="31"/>
      <c r="BW36" s="31"/>
      <c r="BX36" s="31"/>
      <c r="BY36" s="31"/>
      <c r="BZ36" s="3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3"/>
      <c r="BM37" s="31"/>
      <c r="BN37" s="31"/>
      <c r="BO37" s="31"/>
      <c r="BP37" s="31"/>
      <c r="BQ37" s="31"/>
      <c r="BR37" s="31"/>
      <c r="BS37" s="31"/>
      <c r="BT37" s="31"/>
      <c r="BU37" s="31"/>
      <c r="BV37" s="31"/>
      <c r="BW37" s="31"/>
      <c r="BX37" s="31"/>
      <c r="BY37" s="31"/>
      <c r="BZ37" s="3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3"/>
      <c r="BM38" s="31"/>
      <c r="BN38" s="31"/>
      <c r="BO38" s="31"/>
      <c r="BP38" s="31"/>
      <c r="BQ38" s="31"/>
      <c r="BR38" s="31"/>
      <c r="BS38" s="31"/>
      <c r="BT38" s="31"/>
      <c r="BU38" s="31"/>
      <c r="BV38" s="31"/>
      <c r="BW38" s="31"/>
      <c r="BX38" s="31"/>
      <c r="BY38" s="31"/>
      <c r="BZ38" s="3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3"/>
      <c r="BM39" s="31"/>
      <c r="BN39" s="31"/>
      <c r="BO39" s="31"/>
      <c r="BP39" s="31"/>
      <c r="BQ39" s="31"/>
      <c r="BR39" s="31"/>
      <c r="BS39" s="31"/>
      <c r="BT39" s="31"/>
      <c r="BU39" s="31"/>
      <c r="BV39" s="31"/>
      <c r="BW39" s="31"/>
      <c r="BX39" s="31"/>
      <c r="BY39" s="31"/>
      <c r="BZ39" s="3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3"/>
      <c r="BM40" s="31"/>
      <c r="BN40" s="31"/>
      <c r="BO40" s="31"/>
      <c r="BP40" s="31"/>
      <c r="BQ40" s="31"/>
      <c r="BR40" s="31"/>
      <c r="BS40" s="31"/>
      <c r="BT40" s="31"/>
      <c r="BU40" s="31"/>
      <c r="BV40" s="31"/>
      <c r="BW40" s="31"/>
      <c r="BX40" s="31"/>
      <c r="BY40" s="31"/>
      <c r="BZ40" s="3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3"/>
      <c r="BM41" s="31"/>
      <c r="BN41" s="31"/>
      <c r="BO41" s="31"/>
      <c r="BP41" s="31"/>
      <c r="BQ41" s="31"/>
      <c r="BR41" s="31"/>
      <c r="BS41" s="31"/>
      <c r="BT41" s="31"/>
      <c r="BU41" s="31"/>
      <c r="BV41" s="31"/>
      <c r="BW41" s="31"/>
      <c r="BX41" s="31"/>
      <c r="BY41" s="31"/>
      <c r="BZ41" s="3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3"/>
      <c r="BM42" s="31"/>
      <c r="BN42" s="31"/>
      <c r="BO42" s="31"/>
      <c r="BP42" s="31"/>
      <c r="BQ42" s="31"/>
      <c r="BR42" s="31"/>
      <c r="BS42" s="31"/>
      <c r="BT42" s="31"/>
      <c r="BU42" s="31"/>
      <c r="BV42" s="31"/>
      <c r="BW42" s="31"/>
      <c r="BX42" s="31"/>
      <c r="BY42" s="31"/>
      <c r="BZ42" s="3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3"/>
      <c r="BM43" s="31"/>
      <c r="BN43" s="31"/>
      <c r="BO43" s="31"/>
      <c r="BP43" s="31"/>
      <c r="BQ43" s="31"/>
      <c r="BR43" s="31"/>
      <c r="BS43" s="31"/>
      <c r="BT43" s="31"/>
      <c r="BU43" s="31"/>
      <c r="BV43" s="31"/>
      <c r="BW43" s="31"/>
      <c r="BX43" s="31"/>
      <c r="BY43" s="31"/>
      <c r="BZ43" s="3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3"/>
      <c r="BM44" s="31"/>
      <c r="BN44" s="31"/>
      <c r="BO44" s="31"/>
      <c r="BP44" s="31"/>
      <c r="BQ44" s="31"/>
      <c r="BR44" s="31"/>
      <c r="BS44" s="31"/>
      <c r="BT44" s="31"/>
      <c r="BU44" s="31"/>
      <c r="BV44" s="31"/>
      <c r="BW44" s="31"/>
      <c r="BX44" s="31"/>
      <c r="BY44" s="31"/>
      <c r="BZ44" s="3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26</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3" t="s">
        <v>110</v>
      </c>
      <c r="BM47" s="31"/>
      <c r="BN47" s="31"/>
      <c r="BO47" s="31"/>
      <c r="BP47" s="31"/>
      <c r="BQ47" s="31"/>
      <c r="BR47" s="31"/>
      <c r="BS47" s="31"/>
      <c r="BT47" s="31"/>
      <c r="BU47" s="31"/>
      <c r="BV47" s="31"/>
      <c r="BW47" s="31"/>
      <c r="BX47" s="31"/>
      <c r="BY47" s="31"/>
      <c r="BZ47" s="3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3"/>
      <c r="BM48" s="31"/>
      <c r="BN48" s="31"/>
      <c r="BO48" s="31"/>
      <c r="BP48" s="31"/>
      <c r="BQ48" s="31"/>
      <c r="BR48" s="31"/>
      <c r="BS48" s="31"/>
      <c r="BT48" s="31"/>
      <c r="BU48" s="31"/>
      <c r="BV48" s="31"/>
      <c r="BW48" s="31"/>
      <c r="BX48" s="31"/>
      <c r="BY48" s="31"/>
      <c r="BZ48" s="3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3"/>
      <c r="BM49" s="31"/>
      <c r="BN49" s="31"/>
      <c r="BO49" s="31"/>
      <c r="BP49" s="31"/>
      <c r="BQ49" s="31"/>
      <c r="BR49" s="31"/>
      <c r="BS49" s="31"/>
      <c r="BT49" s="31"/>
      <c r="BU49" s="31"/>
      <c r="BV49" s="31"/>
      <c r="BW49" s="31"/>
      <c r="BX49" s="31"/>
      <c r="BY49" s="31"/>
      <c r="BZ49" s="3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3"/>
      <c r="BM50" s="31"/>
      <c r="BN50" s="31"/>
      <c r="BO50" s="31"/>
      <c r="BP50" s="31"/>
      <c r="BQ50" s="31"/>
      <c r="BR50" s="31"/>
      <c r="BS50" s="31"/>
      <c r="BT50" s="31"/>
      <c r="BU50" s="31"/>
      <c r="BV50" s="31"/>
      <c r="BW50" s="31"/>
      <c r="BX50" s="31"/>
      <c r="BY50" s="31"/>
      <c r="BZ50" s="3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3"/>
      <c r="BM51" s="31"/>
      <c r="BN51" s="31"/>
      <c r="BO51" s="31"/>
      <c r="BP51" s="31"/>
      <c r="BQ51" s="31"/>
      <c r="BR51" s="31"/>
      <c r="BS51" s="31"/>
      <c r="BT51" s="31"/>
      <c r="BU51" s="31"/>
      <c r="BV51" s="31"/>
      <c r="BW51" s="31"/>
      <c r="BX51" s="31"/>
      <c r="BY51" s="31"/>
      <c r="BZ51" s="3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3"/>
      <c r="BM52" s="31"/>
      <c r="BN52" s="31"/>
      <c r="BO52" s="31"/>
      <c r="BP52" s="31"/>
      <c r="BQ52" s="31"/>
      <c r="BR52" s="31"/>
      <c r="BS52" s="31"/>
      <c r="BT52" s="31"/>
      <c r="BU52" s="31"/>
      <c r="BV52" s="31"/>
      <c r="BW52" s="31"/>
      <c r="BX52" s="31"/>
      <c r="BY52" s="31"/>
      <c r="BZ52" s="3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3"/>
      <c r="BM53" s="31"/>
      <c r="BN53" s="31"/>
      <c r="BO53" s="31"/>
      <c r="BP53" s="31"/>
      <c r="BQ53" s="31"/>
      <c r="BR53" s="31"/>
      <c r="BS53" s="31"/>
      <c r="BT53" s="31"/>
      <c r="BU53" s="31"/>
      <c r="BV53" s="31"/>
      <c r="BW53" s="31"/>
      <c r="BX53" s="31"/>
      <c r="BY53" s="31"/>
      <c r="BZ53" s="3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3"/>
      <c r="BM54" s="31"/>
      <c r="BN54" s="31"/>
      <c r="BO54" s="31"/>
      <c r="BP54" s="31"/>
      <c r="BQ54" s="31"/>
      <c r="BR54" s="31"/>
      <c r="BS54" s="31"/>
      <c r="BT54" s="31"/>
      <c r="BU54" s="31"/>
      <c r="BV54" s="31"/>
      <c r="BW54" s="31"/>
      <c r="BX54" s="31"/>
      <c r="BY54" s="31"/>
      <c r="BZ54" s="3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3"/>
      <c r="BM55" s="31"/>
      <c r="BN55" s="31"/>
      <c r="BO55" s="31"/>
      <c r="BP55" s="31"/>
      <c r="BQ55" s="31"/>
      <c r="BR55" s="31"/>
      <c r="BS55" s="31"/>
      <c r="BT55" s="31"/>
      <c r="BU55" s="31"/>
      <c r="BV55" s="31"/>
      <c r="BW55" s="31"/>
      <c r="BX55" s="31"/>
      <c r="BY55" s="31"/>
      <c r="BZ55" s="3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3"/>
      <c r="BM56" s="31"/>
      <c r="BN56" s="31"/>
      <c r="BO56" s="31"/>
      <c r="BP56" s="31"/>
      <c r="BQ56" s="31"/>
      <c r="BR56" s="31"/>
      <c r="BS56" s="31"/>
      <c r="BT56" s="31"/>
      <c r="BU56" s="31"/>
      <c r="BV56" s="31"/>
      <c r="BW56" s="31"/>
      <c r="BX56" s="31"/>
      <c r="BY56" s="31"/>
      <c r="BZ56" s="3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3"/>
      <c r="BM57" s="31"/>
      <c r="BN57" s="31"/>
      <c r="BO57" s="31"/>
      <c r="BP57" s="31"/>
      <c r="BQ57" s="31"/>
      <c r="BR57" s="31"/>
      <c r="BS57" s="31"/>
      <c r="BT57" s="31"/>
      <c r="BU57" s="31"/>
      <c r="BV57" s="31"/>
      <c r="BW57" s="31"/>
      <c r="BX57" s="31"/>
      <c r="BY57" s="31"/>
      <c r="BZ57" s="3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3"/>
      <c r="BM58" s="31"/>
      <c r="BN58" s="31"/>
      <c r="BO58" s="31"/>
      <c r="BP58" s="31"/>
      <c r="BQ58" s="31"/>
      <c r="BR58" s="31"/>
      <c r="BS58" s="31"/>
      <c r="BT58" s="31"/>
      <c r="BU58" s="31"/>
      <c r="BV58" s="31"/>
      <c r="BW58" s="31"/>
      <c r="BX58" s="31"/>
      <c r="BY58" s="31"/>
      <c r="BZ58" s="3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3"/>
      <c r="BM59" s="31"/>
      <c r="BN59" s="31"/>
      <c r="BO59" s="31"/>
      <c r="BP59" s="31"/>
      <c r="BQ59" s="31"/>
      <c r="BR59" s="31"/>
      <c r="BS59" s="31"/>
      <c r="BT59" s="31"/>
      <c r="BU59" s="31"/>
      <c r="BV59" s="31"/>
      <c r="BW59" s="31"/>
      <c r="BX59" s="31"/>
      <c r="BY59" s="31"/>
      <c r="BZ59" s="32"/>
    </row>
    <row r="60" spans="1:78" ht="13.5" customHeight="1" x14ac:dyDescent="0.2">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3"/>
      <c r="BM60" s="31"/>
      <c r="BN60" s="31"/>
      <c r="BO60" s="31"/>
      <c r="BP60" s="31"/>
      <c r="BQ60" s="31"/>
      <c r="BR60" s="31"/>
      <c r="BS60" s="31"/>
      <c r="BT60" s="31"/>
      <c r="BU60" s="31"/>
      <c r="BV60" s="31"/>
      <c r="BW60" s="31"/>
      <c r="BX60" s="31"/>
      <c r="BY60" s="31"/>
      <c r="BZ60" s="32"/>
    </row>
    <row r="61" spans="1:78" ht="13.5" customHeight="1" x14ac:dyDescent="0.2">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3"/>
      <c r="BM61" s="31"/>
      <c r="BN61" s="31"/>
      <c r="BO61" s="31"/>
      <c r="BP61" s="31"/>
      <c r="BQ61" s="31"/>
      <c r="BR61" s="31"/>
      <c r="BS61" s="31"/>
      <c r="BT61" s="31"/>
      <c r="BU61" s="31"/>
      <c r="BV61" s="31"/>
      <c r="BW61" s="31"/>
      <c r="BX61" s="31"/>
      <c r="BY61" s="31"/>
      <c r="BZ61" s="3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3"/>
      <c r="BM62" s="31"/>
      <c r="BN62" s="31"/>
      <c r="BO62" s="31"/>
      <c r="BP62" s="31"/>
      <c r="BQ62" s="31"/>
      <c r="BR62" s="31"/>
      <c r="BS62" s="31"/>
      <c r="BT62" s="31"/>
      <c r="BU62" s="31"/>
      <c r="BV62" s="31"/>
      <c r="BW62" s="31"/>
      <c r="BX62" s="31"/>
      <c r="BY62" s="31"/>
      <c r="BZ62" s="3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3"/>
      <c r="BM63" s="31"/>
      <c r="BN63" s="31"/>
      <c r="BO63" s="31"/>
      <c r="BP63" s="31"/>
      <c r="BQ63" s="31"/>
      <c r="BR63" s="31"/>
      <c r="BS63" s="31"/>
      <c r="BT63" s="31"/>
      <c r="BU63" s="31"/>
      <c r="BV63" s="31"/>
      <c r="BW63" s="31"/>
      <c r="BX63" s="31"/>
      <c r="BY63" s="31"/>
      <c r="BZ63" s="3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28</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3" t="s">
        <v>112</v>
      </c>
      <c r="BM66" s="31"/>
      <c r="BN66" s="31"/>
      <c r="BO66" s="31"/>
      <c r="BP66" s="31"/>
      <c r="BQ66" s="31"/>
      <c r="BR66" s="31"/>
      <c r="BS66" s="31"/>
      <c r="BT66" s="31"/>
      <c r="BU66" s="31"/>
      <c r="BV66" s="31"/>
      <c r="BW66" s="31"/>
      <c r="BX66" s="31"/>
      <c r="BY66" s="31"/>
      <c r="BZ66" s="3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3"/>
      <c r="BM67" s="31"/>
      <c r="BN67" s="31"/>
      <c r="BO67" s="31"/>
      <c r="BP67" s="31"/>
      <c r="BQ67" s="31"/>
      <c r="BR67" s="31"/>
      <c r="BS67" s="31"/>
      <c r="BT67" s="31"/>
      <c r="BU67" s="31"/>
      <c r="BV67" s="31"/>
      <c r="BW67" s="31"/>
      <c r="BX67" s="31"/>
      <c r="BY67" s="31"/>
      <c r="BZ67" s="3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3"/>
      <c r="BM68" s="31"/>
      <c r="BN68" s="31"/>
      <c r="BO68" s="31"/>
      <c r="BP68" s="31"/>
      <c r="BQ68" s="31"/>
      <c r="BR68" s="31"/>
      <c r="BS68" s="31"/>
      <c r="BT68" s="31"/>
      <c r="BU68" s="31"/>
      <c r="BV68" s="31"/>
      <c r="BW68" s="31"/>
      <c r="BX68" s="31"/>
      <c r="BY68" s="31"/>
      <c r="BZ68" s="3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3"/>
      <c r="BM69" s="31"/>
      <c r="BN69" s="31"/>
      <c r="BO69" s="31"/>
      <c r="BP69" s="31"/>
      <c r="BQ69" s="31"/>
      <c r="BR69" s="31"/>
      <c r="BS69" s="31"/>
      <c r="BT69" s="31"/>
      <c r="BU69" s="31"/>
      <c r="BV69" s="31"/>
      <c r="BW69" s="31"/>
      <c r="BX69" s="31"/>
      <c r="BY69" s="31"/>
      <c r="BZ69" s="3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3"/>
      <c r="BM70" s="31"/>
      <c r="BN70" s="31"/>
      <c r="BO70" s="31"/>
      <c r="BP70" s="31"/>
      <c r="BQ70" s="31"/>
      <c r="BR70" s="31"/>
      <c r="BS70" s="31"/>
      <c r="BT70" s="31"/>
      <c r="BU70" s="31"/>
      <c r="BV70" s="31"/>
      <c r="BW70" s="31"/>
      <c r="BX70" s="31"/>
      <c r="BY70" s="31"/>
      <c r="BZ70" s="3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3"/>
      <c r="BM71" s="31"/>
      <c r="BN71" s="31"/>
      <c r="BO71" s="31"/>
      <c r="BP71" s="31"/>
      <c r="BQ71" s="31"/>
      <c r="BR71" s="31"/>
      <c r="BS71" s="31"/>
      <c r="BT71" s="31"/>
      <c r="BU71" s="31"/>
      <c r="BV71" s="31"/>
      <c r="BW71" s="31"/>
      <c r="BX71" s="31"/>
      <c r="BY71" s="31"/>
      <c r="BZ71" s="3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3"/>
      <c r="BM72" s="31"/>
      <c r="BN72" s="31"/>
      <c r="BO72" s="31"/>
      <c r="BP72" s="31"/>
      <c r="BQ72" s="31"/>
      <c r="BR72" s="31"/>
      <c r="BS72" s="31"/>
      <c r="BT72" s="31"/>
      <c r="BU72" s="31"/>
      <c r="BV72" s="31"/>
      <c r="BW72" s="31"/>
      <c r="BX72" s="31"/>
      <c r="BY72" s="31"/>
      <c r="BZ72" s="3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3"/>
      <c r="BM73" s="31"/>
      <c r="BN73" s="31"/>
      <c r="BO73" s="31"/>
      <c r="BP73" s="31"/>
      <c r="BQ73" s="31"/>
      <c r="BR73" s="31"/>
      <c r="BS73" s="31"/>
      <c r="BT73" s="31"/>
      <c r="BU73" s="31"/>
      <c r="BV73" s="31"/>
      <c r="BW73" s="31"/>
      <c r="BX73" s="31"/>
      <c r="BY73" s="31"/>
      <c r="BZ73" s="3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3"/>
      <c r="BM74" s="31"/>
      <c r="BN74" s="31"/>
      <c r="BO74" s="31"/>
      <c r="BP74" s="31"/>
      <c r="BQ74" s="31"/>
      <c r="BR74" s="31"/>
      <c r="BS74" s="31"/>
      <c r="BT74" s="31"/>
      <c r="BU74" s="31"/>
      <c r="BV74" s="31"/>
      <c r="BW74" s="31"/>
      <c r="BX74" s="31"/>
      <c r="BY74" s="31"/>
      <c r="BZ74" s="3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3"/>
      <c r="BM75" s="31"/>
      <c r="BN75" s="31"/>
      <c r="BO75" s="31"/>
      <c r="BP75" s="31"/>
      <c r="BQ75" s="31"/>
      <c r="BR75" s="31"/>
      <c r="BS75" s="31"/>
      <c r="BT75" s="31"/>
      <c r="BU75" s="31"/>
      <c r="BV75" s="31"/>
      <c r="BW75" s="31"/>
      <c r="BX75" s="31"/>
      <c r="BY75" s="31"/>
      <c r="BZ75" s="3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3"/>
      <c r="BM76" s="31"/>
      <c r="BN76" s="31"/>
      <c r="BO76" s="31"/>
      <c r="BP76" s="31"/>
      <c r="BQ76" s="31"/>
      <c r="BR76" s="31"/>
      <c r="BS76" s="31"/>
      <c r="BT76" s="31"/>
      <c r="BU76" s="31"/>
      <c r="BV76" s="31"/>
      <c r="BW76" s="31"/>
      <c r="BX76" s="31"/>
      <c r="BY76" s="31"/>
      <c r="BZ76" s="3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3"/>
      <c r="BM77" s="31"/>
      <c r="BN77" s="31"/>
      <c r="BO77" s="31"/>
      <c r="BP77" s="31"/>
      <c r="BQ77" s="31"/>
      <c r="BR77" s="31"/>
      <c r="BS77" s="31"/>
      <c r="BT77" s="31"/>
      <c r="BU77" s="31"/>
      <c r="BV77" s="31"/>
      <c r="BW77" s="31"/>
      <c r="BX77" s="31"/>
      <c r="BY77" s="31"/>
      <c r="BZ77" s="3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3"/>
      <c r="BM78" s="31"/>
      <c r="BN78" s="31"/>
      <c r="BO78" s="31"/>
      <c r="BP78" s="31"/>
      <c r="BQ78" s="31"/>
      <c r="BR78" s="31"/>
      <c r="BS78" s="31"/>
      <c r="BT78" s="31"/>
      <c r="BU78" s="31"/>
      <c r="BV78" s="31"/>
      <c r="BW78" s="31"/>
      <c r="BX78" s="31"/>
      <c r="BY78" s="31"/>
      <c r="BZ78" s="3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3"/>
      <c r="BM79" s="31"/>
      <c r="BN79" s="31"/>
      <c r="BO79" s="31"/>
      <c r="BP79" s="31"/>
      <c r="BQ79" s="31"/>
      <c r="BR79" s="31"/>
      <c r="BS79" s="31"/>
      <c r="BT79" s="31"/>
      <c r="BU79" s="31"/>
      <c r="BV79" s="31"/>
      <c r="BW79" s="31"/>
      <c r="BX79" s="31"/>
      <c r="BY79" s="31"/>
      <c r="BZ79" s="3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3"/>
      <c r="BM80" s="31"/>
      <c r="BN80" s="31"/>
      <c r="BO80" s="31"/>
      <c r="BP80" s="31"/>
      <c r="BQ80" s="31"/>
      <c r="BR80" s="31"/>
      <c r="BS80" s="31"/>
      <c r="BT80" s="31"/>
      <c r="BU80" s="31"/>
      <c r="BV80" s="31"/>
      <c r="BW80" s="31"/>
      <c r="BX80" s="31"/>
      <c r="BY80" s="31"/>
      <c r="BZ80" s="3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3"/>
      <c r="BM81" s="31"/>
      <c r="BN81" s="31"/>
      <c r="BO81" s="31"/>
      <c r="BP81" s="31"/>
      <c r="BQ81" s="31"/>
      <c r="BR81" s="31"/>
      <c r="BS81" s="31"/>
      <c r="BT81" s="31"/>
      <c r="BU81" s="31"/>
      <c r="BV81" s="31"/>
      <c r="BW81" s="31"/>
      <c r="BX81" s="31"/>
      <c r="BY81" s="31"/>
      <c r="BZ81" s="3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4"/>
      <c r="BM82" s="35"/>
      <c r="BN82" s="35"/>
      <c r="BO82" s="35"/>
      <c r="BP82" s="35"/>
      <c r="BQ82" s="35"/>
      <c r="BR82" s="35"/>
      <c r="BS82" s="35"/>
      <c r="BT82" s="35"/>
      <c r="BU82" s="35"/>
      <c r="BV82" s="35"/>
      <c r="BW82" s="35"/>
      <c r="BX82" s="35"/>
      <c r="BY82" s="35"/>
      <c r="BZ82" s="3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MbZ8tk4N2m28padz/1z6KYgRbU7g1K6OLqJM12AXLkP/w0bw6wDy7nBLfD4J+wNnnbtJxBXqKy/ALs196lgBw==" saltValue="unLN2GoGCuCtRknkPkFGo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128911</v>
      </c>
      <c r="D6" s="20">
        <f t="shared" si="3"/>
        <v>46</v>
      </c>
      <c r="E6" s="20">
        <f t="shared" si="3"/>
        <v>1</v>
      </c>
      <c r="F6" s="20">
        <f t="shared" si="3"/>
        <v>0</v>
      </c>
      <c r="G6" s="20">
        <f t="shared" si="3"/>
        <v>1</v>
      </c>
      <c r="H6" s="20" t="str">
        <f t="shared" si="3"/>
        <v>千葉県　かずさ水道広域連合企業団</v>
      </c>
      <c r="I6" s="20" t="str">
        <f t="shared" si="3"/>
        <v>法適用</v>
      </c>
      <c r="J6" s="20" t="str">
        <f t="shared" si="3"/>
        <v>水道事業</v>
      </c>
      <c r="K6" s="20" t="str">
        <f t="shared" si="3"/>
        <v>末端給水事業</v>
      </c>
      <c r="L6" s="20" t="str">
        <f t="shared" si="3"/>
        <v>A1</v>
      </c>
      <c r="M6" s="20" t="str">
        <f t="shared" si="3"/>
        <v>非設置</v>
      </c>
      <c r="N6" s="21" t="str">
        <f t="shared" si="3"/>
        <v>-</v>
      </c>
      <c r="O6" s="21">
        <f t="shared" si="3"/>
        <v>63.34</v>
      </c>
      <c r="P6" s="21">
        <f t="shared" si="3"/>
        <v>98.22</v>
      </c>
      <c r="Q6" s="21">
        <f t="shared" si="3"/>
        <v>4290</v>
      </c>
      <c r="R6" s="21" t="str">
        <f t="shared" si="3"/>
        <v>-</v>
      </c>
      <c r="S6" s="21" t="str">
        <f t="shared" si="3"/>
        <v>-</v>
      </c>
      <c r="T6" s="21" t="str">
        <f t="shared" si="3"/>
        <v>-</v>
      </c>
      <c r="U6" s="21">
        <f t="shared" si="3"/>
        <v>316220</v>
      </c>
      <c r="V6" s="21">
        <f t="shared" si="3"/>
        <v>683.3</v>
      </c>
      <c r="W6" s="21">
        <f t="shared" si="3"/>
        <v>462.78</v>
      </c>
      <c r="X6" s="22">
        <f>IF(X7="",NA(),X7)</f>
        <v>109.83</v>
      </c>
      <c r="Y6" s="22">
        <f t="shared" ref="Y6:AG6" si="4">IF(Y7="",NA(),Y7)</f>
        <v>106.65</v>
      </c>
      <c r="Z6" s="22">
        <f t="shared" si="4"/>
        <v>106.78</v>
      </c>
      <c r="AA6" s="22">
        <f t="shared" si="4"/>
        <v>103.73</v>
      </c>
      <c r="AB6" s="22">
        <f t="shared" si="4"/>
        <v>106.68</v>
      </c>
      <c r="AC6" s="22">
        <f t="shared" si="4"/>
        <v>112.59</v>
      </c>
      <c r="AD6" s="22">
        <f t="shared" si="4"/>
        <v>113.87</v>
      </c>
      <c r="AE6" s="22">
        <f t="shared" si="4"/>
        <v>109.87</v>
      </c>
      <c r="AF6" s="22">
        <f t="shared" si="4"/>
        <v>109.81</v>
      </c>
      <c r="AG6" s="22">
        <f t="shared" si="4"/>
        <v>108.66</v>
      </c>
      <c r="AH6" s="21" t="str">
        <f>IF(AH7="","",IF(AH7="-","【-】","【"&amp;SUBSTITUTE(TEXT(AH7,"#,##0.00"),"-","△")&amp;"】"))</f>
        <v>【107.26】</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【1.61】</v>
      </c>
      <c r="AT6" s="22">
        <f>IF(AT7="",NA(),AT7)</f>
        <v>153.99</v>
      </c>
      <c r="AU6" s="22">
        <f t="shared" ref="AU6:BC6" si="6">IF(AU7="",NA(),AU7)</f>
        <v>153.16</v>
      </c>
      <c r="AV6" s="22">
        <f t="shared" si="6"/>
        <v>175.04</v>
      </c>
      <c r="AW6" s="22">
        <f t="shared" si="6"/>
        <v>174.54</v>
      </c>
      <c r="AX6" s="22">
        <f t="shared" si="6"/>
        <v>161.66999999999999</v>
      </c>
      <c r="AY6" s="22">
        <f t="shared" si="6"/>
        <v>239.45</v>
      </c>
      <c r="AZ6" s="22">
        <f t="shared" si="6"/>
        <v>246.01</v>
      </c>
      <c r="BA6" s="22">
        <f t="shared" si="6"/>
        <v>228.89</v>
      </c>
      <c r="BB6" s="22">
        <f t="shared" si="6"/>
        <v>232.66</v>
      </c>
      <c r="BC6" s="22">
        <f t="shared" si="6"/>
        <v>217.12</v>
      </c>
      <c r="BD6" s="21" t="str">
        <f>IF(BD7="","",IF(BD7="-","【-】","【"&amp;SUBSTITUTE(TEXT(BD7,"#,##0.00"),"-","△")&amp;"】"))</f>
        <v>【239.69】</v>
      </c>
      <c r="BE6" s="22">
        <f>IF(BE7="",NA(),BE7)</f>
        <v>306.83999999999997</v>
      </c>
      <c r="BF6" s="22">
        <f t="shared" ref="BF6:BN6" si="7">IF(BF7="",NA(),BF7)</f>
        <v>311.14</v>
      </c>
      <c r="BG6" s="22">
        <f t="shared" si="7"/>
        <v>317.49</v>
      </c>
      <c r="BH6" s="22">
        <f t="shared" si="7"/>
        <v>327.33</v>
      </c>
      <c r="BI6" s="22">
        <f t="shared" si="7"/>
        <v>314.99</v>
      </c>
      <c r="BJ6" s="22">
        <f t="shared" si="7"/>
        <v>259.56</v>
      </c>
      <c r="BK6" s="22">
        <f t="shared" si="7"/>
        <v>248.92</v>
      </c>
      <c r="BL6" s="22">
        <f t="shared" si="7"/>
        <v>251.26</v>
      </c>
      <c r="BM6" s="22">
        <f t="shared" si="7"/>
        <v>255.84</v>
      </c>
      <c r="BN6" s="22">
        <f t="shared" si="7"/>
        <v>253.22</v>
      </c>
      <c r="BO6" s="21" t="str">
        <f>IF(BO7="","",IF(BO7="-","【-】","【"&amp;SUBSTITUTE(TEXT(BO7,"#,##0.00"),"-","△")&amp;"】"))</f>
        <v>【264.86】</v>
      </c>
      <c r="BP6" s="22">
        <f>IF(BP7="",NA(),BP7)</f>
        <v>100.7</v>
      </c>
      <c r="BQ6" s="22">
        <f t="shared" ref="BQ6:BY6" si="8">IF(BQ7="",NA(),BQ7)</f>
        <v>96.49</v>
      </c>
      <c r="BR6" s="22">
        <f t="shared" si="8"/>
        <v>96.69</v>
      </c>
      <c r="BS6" s="22">
        <f t="shared" si="8"/>
        <v>94.04</v>
      </c>
      <c r="BT6" s="22">
        <f t="shared" si="8"/>
        <v>98.12</v>
      </c>
      <c r="BU6" s="22">
        <f t="shared" si="8"/>
        <v>105.07</v>
      </c>
      <c r="BV6" s="22">
        <f t="shared" si="8"/>
        <v>107.54</v>
      </c>
      <c r="BW6" s="22">
        <f t="shared" si="8"/>
        <v>101.93</v>
      </c>
      <c r="BX6" s="22">
        <f t="shared" si="8"/>
        <v>102.36</v>
      </c>
      <c r="BY6" s="22">
        <f t="shared" si="8"/>
        <v>101.56</v>
      </c>
      <c r="BZ6" s="21" t="str">
        <f>IF(BZ7="","",IF(BZ7="-","【-】","【"&amp;SUBSTITUTE(TEXT(BZ7,"#,##0.00"),"-","△")&amp;"】"))</f>
        <v>【97.59】</v>
      </c>
      <c r="CA6" s="22">
        <f>IF(CA7="",NA(),CA7)</f>
        <v>249.22</v>
      </c>
      <c r="CB6" s="22">
        <f t="shared" ref="CB6:CJ6" si="9">IF(CB7="",NA(),CB7)</f>
        <v>260.52999999999997</v>
      </c>
      <c r="CC6" s="22">
        <f t="shared" si="9"/>
        <v>260.70999999999998</v>
      </c>
      <c r="CD6" s="22">
        <f t="shared" si="9"/>
        <v>268.56</v>
      </c>
      <c r="CE6" s="22">
        <f t="shared" si="9"/>
        <v>275.31</v>
      </c>
      <c r="CF6" s="22">
        <f t="shared" si="9"/>
        <v>153.71</v>
      </c>
      <c r="CG6" s="22">
        <f t="shared" si="9"/>
        <v>155.9</v>
      </c>
      <c r="CH6" s="22">
        <f t="shared" si="9"/>
        <v>162.47</v>
      </c>
      <c r="CI6" s="22">
        <f t="shared" si="9"/>
        <v>165.52</v>
      </c>
      <c r="CJ6" s="22">
        <f t="shared" si="9"/>
        <v>169.99</v>
      </c>
      <c r="CK6" s="21" t="str">
        <f>IF(CK7="","",IF(CK7="-","【-】","【"&amp;SUBSTITUTE(TEXT(CK7,"#,##0.00"),"-","△")&amp;"】"))</f>
        <v>【181.66】</v>
      </c>
      <c r="CL6" s="22">
        <f>IF(CL7="",NA(),CL7)</f>
        <v>66.099999999999994</v>
      </c>
      <c r="CM6" s="22">
        <f t="shared" ref="CM6:CU6" si="10">IF(CM7="",NA(),CM7)</f>
        <v>65.040000000000006</v>
      </c>
      <c r="CN6" s="22">
        <f t="shared" si="10"/>
        <v>64.430000000000007</v>
      </c>
      <c r="CO6" s="22">
        <f t="shared" si="10"/>
        <v>64.3</v>
      </c>
      <c r="CP6" s="22">
        <f t="shared" si="10"/>
        <v>64.77</v>
      </c>
      <c r="CQ6" s="22">
        <f t="shared" si="10"/>
        <v>64.41</v>
      </c>
      <c r="CR6" s="22">
        <f t="shared" si="10"/>
        <v>64.11</v>
      </c>
      <c r="CS6" s="22">
        <f t="shared" si="10"/>
        <v>63.81</v>
      </c>
      <c r="CT6" s="22">
        <f t="shared" si="10"/>
        <v>63.58</v>
      </c>
      <c r="CU6" s="22">
        <f t="shared" si="10"/>
        <v>64.13</v>
      </c>
      <c r="CV6" s="21" t="str">
        <f>IF(CV7="","",IF(CV7="-","【-】","【"&amp;SUBSTITUTE(TEXT(CV7,"#,##0.00"),"-","△")&amp;"】"))</f>
        <v>【60.21】</v>
      </c>
      <c r="CW6" s="22">
        <f>IF(CW7="",NA(),CW7)</f>
        <v>83.97</v>
      </c>
      <c r="CX6" s="22">
        <f t="shared" ref="CX6:DF6" si="11">IF(CX7="",NA(),CX7)</f>
        <v>84.44</v>
      </c>
      <c r="CY6" s="22">
        <f t="shared" si="11"/>
        <v>84.03</v>
      </c>
      <c r="CZ6" s="22">
        <f t="shared" si="11"/>
        <v>83.13</v>
      </c>
      <c r="DA6" s="22">
        <f t="shared" si="11"/>
        <v>82.66</v>
      </c>
      <c r="DB6" s="22">
        <f t="shared" si="11"/>
        <v>91.64</v>
      </c>
      <c r="DC6" s="22">
        <f t="shared" si="11"/>
        <v>92.09</v>
      </c>
      <c r="DD6" s="22">
        <f t="shared" si="11"/>
        <v>91.76</v>
      </c>
      <c r="DE6" s="22">
        <f t="shared" si="11"/>
        <v>91.22</v>
      </c>
      <c r="DF6" s="22">
        <f t="shared" si="11"/>
        <v>90.98</v>
      </c>
      <c r="DG6" s="21" t="str">
        <f>IF(DG7="","",IF(DG7="-","【-】","【"&amp;SUBSTITUTE(TEXT(DG7,"#,##0.00"),"-","△")&amp;"】"))</f>
        <v>【89.21】</v>
      </c>
      <c r="DH6" s="22">
        <f>IF(DH7="",NA(),DH7)</f>
        <v>50.84</v>
      </c>
      <c r="DI6" s="22">
        <f t="shared" ref="DI6:DQ6" si="12">IF(DI7="",NA(),DI7)</f>
        <v>49.96</v>
      </c>
      <c r="DJ6" s="22">
        <f t="shared" si="12"/>
        <v>50.23</v>
      </c>
      <c r="DK6" s="22">
        <f t="shared" si="12"/>
        <v>50.44</v>
      </c>
      <c r="DL6" s="22">
        <f t="shared" si="12"/>
        <v>50.22</v>
      </c>
      <c r="DM6" s="22">
        <f t="shared" si="12"/>
        <v>51.62</v>
      </c>
      <c r="DN6" s="22">
        <f t="shared" si="12"/>
        <v>52.16</v>
      </c>
      <c r="DO6" s="22">
        <f t="shared" si="12"/>
        <v>52.59</v>
      </c>
      <c r="DP6" s="22">
        <f t="shared" si="12"/>
        <v>52.74</v>
      </c>
      <c r="DQ6" s="22">
        <f t="shared" si="12"/>
        <v>53.15</v>
      </c>
      <c r="DR6" s="21" t="str">
        <f>IF(DR7="","",IF(DR7="-","【-】","【"&amp;SUBSTITUTE(TEXT(DR7,"#,##0.00"),"-","△")&amp;"】"))</f>
        <v>【52.41】</v>
      </c>
      <c r="DS6" s="22">
        <f>IF(DS7="",NA(),DS7)</f>
        <v>39.72</v>
      </c>
      <c r="DT6" s="22">
        <f t="shared" ref="DT6:EB6" si="13">IF(DT7="",NA(),DT7)</f>
        <v>40.07</v>
      </c>
      <c r="DU6" s="22">
        <f t="shared" si="13"/>
        <v>42.4</v>
      </c>
      <c r="DV6" s="22">
        <f t="shared" si="13"/>
        <v>44.21</v>
      </c>
      <c r="DW6" s="22">
        <f t="shared" si="13"/>
        <v>42.03</v>
      </c>
      <c r="DX6" s="22">
        <f t="shared" si="13"/>
        <v>23.68</v>
      </c>
      <c r="DY6" s="22">
        <f t="shared" si="13"/>
        <v>25.76</v>
      </c>
      <c r="DZ6" s="22">
        <f t="shared" si="13"/>
        <v>27.51</v>
      </c>
      <c r="EA6" s="22">
        <f t="shared" si="13"/>
        <v>28.57</v>
      </c>
      <c r="EB6" s="22">
        <f t="shared" si="13"/>
        <v>29.7</v>
      </c>
      <c r="EC6" s="21" t="str">
        <f>IF(EC7="","",IF(EC7="-","【-】","【"&amp;SUBSTITUTE(TEXT(EC7,"#,##0.00"),"-","△")&amp;"】"))</f>
        <v>【26.78】</v>
      </c>
      <c r="ED6" s="22">
        <f>IF(ED7="",NA(),ED7)</f>
        <v>1.49</v>
      </c>
      <c r="EE6" s="22">
        <f t="shared" ref="EE6:EM6" si="14">IF(EE7="",NA(),EE7)</f>
        <v>1.1399999999999999</v>
      </c>
      <c r="EF6" s="22">
        <f t="shared" si="14"/>
        <v>1.1499999999999999</v>
      </c>
      <c r="EG6" s="22">
        <f t="shared" si="14"/>
        <v>1.21</v>
      </c>
      <c r="EH6" s="22">
        <f t="shared" si="14"/>
        <v>1.4</v>
      </c>
      <c r="EI6" s="22">
        <f t="shared" si="14"/>
        <v>0.79</v>
      </c>
      <c r="EJ6" s="22">
        <f t="shared" si="14"/>
        <v>0.75</v>
      </c>
      <c r="EK6" s="22">
        <f t="shared" si="14"/>
        <v>0.78</v>
      </c>
      <c r="EL6" s="22">
        <f t="shared" si="14"/>
        <v>0.73</v>
      </c>
      <c r="EM6" s="22">
        <f t="shared" si="14"/>
        <v>0.69</v>
      </c>
      <c r="EN6" s="21" t="str">
        <f>IF(EN7="","",IF(EN7="-","【-】","【"&amp;SUBSTITUTE(TEXT(EN7,"#,##0.00"),"-","△")&amp;"】"))</f>
        <v>【0.59】</v>
      </c>
    </row>
    <row r="7" spans="1:144" s="23" customFormat="1" x14ac:dyDescent="0.2">
      <c r="A7" s="15"/>
      <c r="B7" s="24">
        <v>2024</v>
      </c>
      <c r="C7" s="24">
        <v>128911</v>
      </c>
      <c r="D7" s="24">
        <v>46</v>
      </c>
      <c r="E7" s="24">
        <v>1</v>
      </c>
      <c r="F7" s="24">
        <v>0</v>
      </c>
      <c r="G7" s="24">
        <v>1</v>
      </c>
      <c r="H7" s="24" t="s">
        <v>93</v>
      </c>
      <c r="I7" s="24" t="s">
        <v>94</v>
      </c>
      <c r="J7" s="24" t="s">
        <v>95</v>
      </c>
      <c r="K7" s="24" t="s">
        <v>96</v>
      </c>
      <c r="L7" s="24" t="s">
        <v>97</v>
      </c>
      <c r="M7" s="24" t="s">
        <v>98</v>
      </c>
      <c r="N7" s="25" t="s">
        <v>99</v>
      </c>
      <c r="O7" s="25">
        <v>63.34</v>
      </c>
      <c r="P7" s="25">
        <v>98.22</v>
      </c>
      <c r="Q7" s="25">
        <v>4290</v>
      </c>
      <c r="R7" s="25" t="s">
        <v>99</v>
      </c>
      <c r="S7" s="25" t="s">
        <v>99</v>
      </c>
      <c r="T7" s="25" t="s">
        <v>99</v>
      </c>
      <c r="U7" s="25">
        <v>316220</v>
      </c>
      <c r="V7" s="25">
        <v>683.3</v>
      </c>
      <c r="W7" s="25">
        <v>462.78</v>
      </c>
      <c r="X7" s="25">
        <v>109.83</v>
      </c>
      <c r="Y7" s="25">
        <v>106.65</v>
      </c>
      <c r="Z7" s="25">
        <v>106.78</v>
      </c>
      <c r="AA7" s="25">
        <v>103.73</v>
      </c>
      <c r="AB7" s="25">
        <v>106.68</v>
      </c>
      <c r="AC7" s="25">
        <v>112.59</v>
      </c>
      <c r="AD7" s="25">
        <v>113.87</v>
      </c>
      <c r="AE7" s="25">
        <v>109.87</v>
      </c>
      <c r="AF7" s="25">
        <v>109.81</v>
      </c>
      <c r="AG7" s="25">
        <v>108.66</v>
      </c>
      <c r="AH7" s="25">
        <v>107.26</v>
      </c>
      <c r="AI7" s="25">
        <v>0</v>
      </c>
      <c r="AJ7" s="25">
        <v>0</v>
      </c>
      <c r="AK7" s="25">
        <v>0</v>
      </c>
      <c r="AL7" s="25">
        <v>0</v>
      </c>
      <c r="AM7" s="25">
        <v>0</v>
      </c>
      <c r="AN7" s="25">
        <v>0</v>
      </c>
      <c r="AO7" s="25">
        <v>0</v>
      </c>
      <c r="AP7" s="25">
        <v>0</v>
      </c>
      <c r="AQ7" s="25">
        <v>0</v>
      </c>
      <c r="AR7" s="25">
        <v>0</v>
      </c>
      <c r="AS7" s="25">
        <v>1.61</v>
      </c>
      <c r="AT7" s="25">
        <v>153.99</v>
      </c>
      <c r="AU7" s="25">
        <v>153.16</v>
      </c>
      <c r="AV7" s="25">
        <v>175.04</v>
      </c>
      <c r="AW7" s="25">
        <v>174.54</v>
      </c>
      <c r="AX7" s="25">
        <v>161.66999999999999</v>
      </c>
      <c r="AY7" s="25">
        <v>239.45</v>
      </c>
      <c r="AZ7" s="25">
        <v>246.01</v>
      </c>
      <c r="BA7" s="25">
        <v>228.89</v>
      </c>
      <c r="BB7" s="25">
        <v>232.66</v>
      </c>
      <c r="BC7" s="25">
        <v>217.12</v>
      </c>
      <c r="BD7" s="25">
        <v>239.69</v>
      </c>
      <c r="BE7" s="25">
        <v>306.83999999999997</v>
      </c>
      <c r="BF7" s="25">
        <v>311.14</v>
      </c>
      <c r="BG7" s="25">
        <v>317.49</v>
      </c>
      <c r="BH7" s="25">
        <v>327.33</v>
      </c>
      <c r="BI7" s="25">
        <v>314.99</v>
      </c>
      <c r="BJ7" s="25">
        <v>259.56</v>
      </c>
      <c r="BK7" s="25">
        <v>248.92</v>
      </c>
      <c r="BL7" s="25">
        <v>251.26</v>
      </c>
      <c r="BM7" s="25">
        <v>255.84</v>
      </c>
      <c r="BN7" s="25">
        <v>253.22</v>
      </c>
      <c r="BO7" s="25">
        <v>264.86</v>
      </c>
      <c r="BP7" s="25">
        <v>100.7</v>
      </c>
      <c r="BQ7" s="25">
        <v>96.49</v>
      </c>
      <c r="BR7" s="25">
        <v>96.69</v>
      </c>
      <c r="BS7" s="25">
        <v>94.04</v>
      </c>
      <c r="BT7" s="25">
        <v>98.12</v>
      </c>
      <c r="BU7" s="25">
        <v>105.07</v>
      </c>
      <c r="BV7" s="25">
        <v>107.54</v>
      </c>
      <c r="BW7" s="25">
        <v>101.93</v>
      </c>
      <c r="BX7" s="25">
        <v>102.36</v>
      </c>
      <c r="BY7" s="25">
        <v>101.56</v>
      </c>
      <c r="BZ7" s="25">
        <v>97.59</v>
      </c>
      <c r="CA7" s="25">
        <v>249.22</v>
      </c>
      <c r="CB7" s="25">
        <v>260.52999999999997</v>
      </c>
      <c r="CC7" s="25">
        <v>260.70999999999998</v>
      </c>
      <c r="CD7" s="25">
        <v>268.56</v>
      </c>
      <c r="CE7" s="25">
        <v>275.31</v>
      </c>
      <c r="CF7" s="25">
        <v>153.71</v>
      </c>
      <c r="CG7" s="25">
        <v>155.9</v>
      </c>
      <c r="CH7" s="25">
        <v>162.47</v>
      </c>
      <c r="CI7" s="25">
        <v>165.52</v>
      </c>
      <c r="CJ7" s="25">
        <v>169.99</v>
      </c>
      <c r="CK7" s="25">
        <v>181.66</v>
      </c>
      <c r="CL7" s="25">
        <v>66.099999999999994</v>
      </c>
      <c r="CM7" s="25">
        <v>65.040000000000006</v>
      </c>
      <c r="CN7" s="25">
        <v>64.430000000000007</v>
      </c>
      <c r="CO7" s="25">
        <v>64.3</v>
      </c>
      <c r="CP7" s="25">
        <v>64.77</v>
      </c>
      <c r="CQ7" s="25">
        <v>64.41</v>
      </c>
      <c r="CR7" s="25">
        <v>64.11</v>
      </c>
      <c r="CS7" s="25">
        <v>63.81</v>
      </c>
      <c r="CT7" s="25">
        <v>63.58</v>
      </c>
      <c r="CU7" s="25">
        <v>64.13</v>
      </c>
      <c r="CV7" s="25">
        <v>60.21</v>
      </c>
      <c r="CW7" s="25">
        <v>83.97</v>
      </c>
      <c r="CX7" s="25">
        <v>84.44</v>
      </c>
      <c r="CY7" s="25">
        <v>84.03</v>
      </c>
      <c r="CZ7" s="25">
        <v>83.13</v>
      </c>
      <c r="DA7" s="25">
        <v>82.66</v>
      </c>
      <c r="DB7" s="25">
        <v>91.64</v>
      </c>
      <c r="DC7" s="25">
        <v>92.09</v>
      </c>
      <c r="DD7" s="25">
        <v>91.76</v>
      </c>
      <c r="DE7" s="25">
        <v>91.22</v>
      </c>
      <c r="DF7" s="25">
        <v>90.98</v>
      </c>
      <c r="DG7" s="25">
        <v>89.21</v>
      </c>
      <c r="DH7" s="25">
        <v>50.84</v>
      </c>
      <c r="DI7" s="25">
        <v>49.96</v>
      </c>
      <c r="DJ7" s="25">
        <v>50.23</v>
      </c>
      <c r="DK7" s="25">
        <v>50.44</v>
      </c>
      <c r="DL7" s="25">
        <v>50.22</v>
      </c>
      <c r="DM7" s="25">
        <v>51.62</v>
      </c>
      <c r="DN7" s="25">
        <v>52.16</v>
      </c>
      <c r="DO7" s="25">
        <v>52.59</v>
      </c>
      <c r="DP7" s="25">
        <v>52.74</v>
      </c>
      <c r="DQ7" s="25">
        <v>53.15</v>
      </c>
      <c r="DR7" s="25">
        <v>52.41</v>
      </c>
      <c r="DS7" s="25">
        <v>39.72</v>
      </c>
      <c r="DT7" s="25">
        <v>40.07</v>
      </c>
      <c r="DU7" s="25">
        <v>42.4</v>
      </c>
      <c r="DV7" s="25">
        <v>44.21</v>
      </c>
      <c r="DW7" s="25">
        <v>42.03</v>
      </c>
      <c r="DX7" s="25">
        <v>23.68</v>
      </c>
      <c r="DY7" s="25">
        <v>25.76</v>
      </c>
      <c r="DZ7" s="25">
        <v>27.51</v>
      </c>
      <c r="EA7" s="25">
        <v>28.57</v>
      </c>
      <c r="EB7" s="25">
        <v>29.7</v>
      </c>
      <c r="EC7" s="25">
        <v>26.78</v>
      </c>
      <c r="ED7" s="25">
        <v>1.49</v>
      </c>
      <c r="EE7" s="25">
        <v>1.1399999999999999</v>
      </c>
      <c r="EF7" s="25">
        <v>1.1499999999999999</v>
      </c>
      <c r="EG7" s="25">
        <v>1.21</v>
      </c>
      <c r="EH7" s="25">
        <v>1.4</v>
      </c>
      <c r="EI7" s="25">
        <v>0.79</v>
      </c>
      <c r="EJ7" s="25">
        <v>0.75</v>
      </c>
      <c r="EK7" s="25">
        <v>0.78</v>
      </c>
      <c r="EL7" s="25">
        <v>0.73</v>
      </c>
      <c r="EM7" s="25">
        <v>0.69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E0FC7B-CC13-4781-9618-AA303D944F6A}">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 ds:uri="fd32c9f7-8932-4d07-b49b-91c8a1e26893"/>
    <ds:schemaRef ds:uri="96f7774a-1fa4-49d3-a956-75b9c85e9b43"/>
  </ds:schemaRefs>
</ds:datastoreItem>
</file>

<file path=customXml/itemProps2.xml><?xml version="1.0" encoding="utf-8"?>
<ds:datastoreItem xmlns:ds="http://schemas.openxmlformats.org/officeDocument/2006/customXml" ds:itemID="{6E99C3F2-5EB9-4B70-9EC7-DD7291E9C5FB}">
  <ds:schemaRefs>
    <ds:schemaRef ds:uri="http://schemas.microsoft.com/sharepoint/v3/contenttype/forms"/>
  </ds:schemaRefs>
</ds:datastoreItem>
</file>

<file path=customXml/itemProps3.xml><?xml version="1.0" encoding="utf-8"?>
<ds:datastoreItem xmlns:ds="http://schemas.openxmlformats.org/officeDocument/2006/customXml" ds:itemID="{DEE4A85C-BF66-40E9-A1D3-0770A8E145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小林 貴生(KOBAYASHI Takao)</cp:lastModifiedBy>
  <cp:lastPrinted>2026-01-26T23:59:33Z</cp:lastPrinted>
  <dcterms:created xsi:type="dcterms:W3CDTF">2025-12-12T09:14:47Z</dcterms:created>
  <dcterms:modified xsi:type="dcterms:W3CDTF">2026-02-19T23:57:50Z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