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部課情報\企画財政課\企画財政班\16_経営分析\R7\02_経営比較分析\03_提出\"/>
    </mc:Choice>
  </mc:AlternateContent>
  <xr:revisionPtr revIDLastSave="0" documentId="13_ncr:1_{61596547-98EB-4C46-AFE4-97F6A1B1ADB5}" xr6:coauthVersionLast="47" xr6:coauthVersionMax="47" xr10:uidLastSave="{00000000-0000-0000-0000-000000000000}"/>
  <workbookProtection workbookAlgorithmName="SHA-512" workbookHashValue="icpq/gmirs2bMKAhzHU+VEWYIfFuG8BCRIfNTSynzvn4xINRrUBVXTUrCZYbjQlWQX7PPAfM1ldcYbAM7++23w==" workbookSaltValue="rbPVGG8NKa89xxQc2dFuw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W10" i="4"/>
  <c r="I10" i="4"/>
  <c r="B10" i="4"/>
  <c r="AT8" i="4"/>
  <c r="AL8" i="4"/>
  <c r="AD8" i="4"/>
  <c r="W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<sst xmlns="http://schemas.openxmlformats.org/spreadsheetml/2006/main" count="231" uniqueCount="115">
  <si>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</si>
  <si>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</si>
  <si>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</si>
  <si>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</si>
  <si>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</si>
  <si>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</si>
  <si>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</si>
  <si>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</si>
  <si>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</si>
  <si>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</si>
  <si>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</si>
  <si>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</si>
  <si>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</si>
  <si>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</si>
  <si>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</si>
  <si>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</si>
  <si>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</si>
  <si>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</si>
  <si>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</si>
  <si>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</si>
  <si>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</si>
  <si>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</si>
  <si>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</si>
  <si>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</si>
  <si>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</si>
  <si>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</si>
  <si>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</si>
  <si>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</si>
  <si>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</si>
  <si>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</si>
  <si>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</si>
  <si>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</si>
  <si>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</si>
  <si>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</si>
  <si>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</si>
  <si>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</si>
  <si>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</si>
  <si>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</si>
  <si>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</si>
  <si>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</si>
  <si>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</si>
  <si>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</si>
  <si>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</si>
  <si>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</si>
  <si>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</si>
  <si>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</si>
  <si>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</si>
  <si>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</si>
  <si>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</si>
  <si>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</si>
  <si>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</si>
  <si>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</si>
  <si>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</si>
  <si>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</si>
  <si>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</si>
  <si>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</si>
  <si>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</si>
  <si>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</si>
  <si>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</si>
  <si>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</si>
  <si>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</si>
  <si>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</si>
  <si>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</si>
  <si>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</si>
  <si>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</si>
  <si>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</si>
  <si>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</si>
  <si>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</si>
  <si>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</si>
  <si>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</si>
  <si>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</si>
  <si>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</si>
  <si>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</si>
  <si>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</si>
  <si>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</si>
  <si>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</si>
  <si>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</si>
  <si>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</si>
  <si>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</si>
  <si>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</si>
  <si>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</si>
  <si>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</si>
  <si>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</si>
  <si>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</si>
  <si>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</si>
  <si>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</si>
  <si>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</si>
  <si>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</si>
  <si>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</si>
  <si>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</si>
  <si>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</si>
  <si>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</si>
  <si>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</si>
  <si>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かずさ水道広域連合企業団</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</si>
  <si>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</si>
  <si>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</si>
  <si>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</si>
  <si>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</si>
  <si>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</si>
  <si>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</si>
  <si>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</si>
  <si>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</si>
  <si>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</si>
  <si>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</si>
  <si>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</si>
  <si>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</si>
  <si>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</si>
  <si>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</si>
  <si>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</si>
  <si>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</si>
  <si>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</si>
  <si>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</si>
  <si>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 xml:space="preserve">　①経常収支比率は全国・類似団体の平均値を下回っているほか、今年度から100％を下回っている。これは労務単価や物価の上昇によって、諸経費が増加していることなどが影響していると分析している。
</t>
    </r>
    <r>
      <rPr>
        <sz val="11"/>
        <color rgb="FFFF0000"/>
        <rFont val="ＭＳ ゴシック"/>
        <family val="3"/>
        <charset val="128"/>
      </rPr>
      <t>　</t>
    </r>
    <r>
      <rPr>
        <sz val="11"/>
        <color theme="1"/>
        <rFont val="ＭＳ ゴシック"/>
        <family val="3"/>
        <charset val="128"/>
      </rPr>
      <t>②累積欠損金比率は、累積欠損金が発生していないため、問題は無い。
　③流動比率は400%台を計上し、全国・類似団体の平均値を大きく上回っていることから、短期的な債務に対する支払い能力に問題は無い。
　④企業債残高対給水収益比率は、企業債借入抑制や償還進歩により、財務体制は堅調である。</t>
    </r>
    <r>
      <rPr>
        <sz val="11"/>
        <color rgb="FFFF0000"/>
        <rFont val="ＭＳ ゴシック"/>
        <family val="3"/>
        <charset val="128"/>
      </rPr>
      <t xml:space="preserve">
</t>
    </r>
    <r>
      <rPr>
        <sz val="11"/>
        <color theme="1"/>
        <rFont val="ＭＳ ゴシック"/>
        <family val="3"/>
        <charset val="128"/>
      </rPr>
      <t>　⑤料金回収率は100%を下回る結果となったが、令和8年度からの料金改定に向け検討を行っている。</t>
    </r>
    <r>
      <rPr>
        <sz val="11"/>
        <color rgb="FFFF0000"/>
        <rFont val="ＭＳ ゴシック"/>
        <family val="3"/>
        <charset val="128"/>
      </rPr>
      <t xml:space="preserve">
　</t>
    </r>
    <r>
      <rPr>
        <sz val="11"/>
        <color theme="1"/>
        <rFont val="ＭＳ ゴシック"/>
        <family val="3"/>
        <charset val="128"/>
      </rPr>
      <t>⑥給水原価は、全国・類似団体の平均値を38円ほど上回っているが、これは当企業団の水道用水供給事業が供給すべき送水量を確保するため２つの浄水場を持つほか、供給区域が広く起伏に富んでいることからポンプ場等の施設が多く、維持管理費が高価になるという地理的要因によるところが大きいと分析している。
　⑦施設利用率は全国・類似団体の平均値を上回っており、施設規模は概ね適正である。
　⑧有収率は100%に迫る高い数値となっており、収益の効率性が保たれている。</t>
    </r>
    <rPh sb="2" eb="8">
      <t>ケイジョウシュウシヒリツ</t>
    </rPh>
    <rPh sb="30" eb="33">
      <t>コンネンド</t>
    </rPh>
    <rPh sb="40" eb="42">
      <t>シタマワ</t>
    </rPh>
    <rPh sb="50" eb="52">
      <t>ロウム</t>
    </rPh>
    <rPh sb="52" eb="54">
      <t>タンカ</t>
    </rPh>
    <rPh sb="55" eb="57">
      <t>ブッカ</t>
    </rPh>
    <rPh sb="58" eb="60">
      <t>ジョウショウ</t>
    </rPh>
    <rPh sb="65" eb="68">
      <t>ショケイヒ</t>
    </rPh>
    <rPh sb="69" eb="71">
      <t>ゾウカ</t>
    </rPh>
    <rPh sb="80" eb="82">
      <t>エイキョウ</t>
    </rPh>
    <rPh sb="87" eb="89">
      <t>ブンセキ</t>
    </rPh>
    <rPh sb="96" eb="98">
      <t>ルイセキ</t>
    </rPh>
    <rPh sb="98" eb="101">
      <t>ケッソンキン</t>
    </rPh>
    <rPh sb="101" eb="103">
      <t>ヒリツ</t>
    </rPh>
    <rPh sb="105" eb="107">
      <t>ルイセキ</t>
    </rPh>
    <rPh sb="107" eb="110">
      <t>ケッソンキン</t>
    </rPh>
    <rPh sb="111" eb="113">
      <t>ハッセイ</t>
    </rPh>
    <rPh sb="121" eb="123">
      <t>モンダイ</t>
    </rPh>
    <rPh sb="124" eb="125">
      <t>ナ</t>
    </rPh>
    <rPh sb="130" eb="132">
      <t>リュウドウ</t>
    </rPh>
    <rPh sb="132" eb="134">
      <t>ヒリツ</t>
    </rPh>
    <rPh sb="139" eb="140">
      <t>ダイ</t>
    </rPh>
    <rPh sb="141" eb="143">
      <t>ケイジョウ</t>
    </rPh>
    <rPh sb="145" eb="147">
      <t>ゼンコク</t>
    </rPh>
    <rPh sb="148" eb="150">
      <t>ルイジ</t>
    </rPh>
    <rPh sb="150" eb="152">
      <t>ダンタイ</t>
    </rPh>
    <rPh sb="153" eb="156">
      <t>ヘイキンチ</t>
    </rPh>
    <rPh sb="157" eb="158">
      <t>オオ</t>
    </rPh>
    <rPh sb="160" eb="162">
      <t>ウワマワ</t>
    </rPh>
    <rPh sb="171" eb="174">
      <t>タンキテキ</t>
    </rPh>
    <rPh sb="175" eb="177">
      <t>サイム</t>
    </rPh>
    <rPh sb="178" eb="179">
      <t>タイ</t>
    </rPh>
    <rPh sb="181" eb="183">
      <t>シハライ</t>
    </rPh>
    <rPh sb="184" eb="186">
      <t>ノウリョク</t>
    </rPh>
    <rPh sb="187" eb="189">
      <t>モンダイ</t>
    </rPh>
    <rPh sb="190" eb="191">
      <t>ナ</t>
    </rPh>
    <rPh sb="196" eb="199">
      <t>キギョウサイ</t>
    </rPh>
    <rPh sb="199" eb="201">
      <t>ザンダカ</t>
    </rPh>
    <rPh sb="201" eb="202">
      <t>タイ</t>
    </rPh>
    <rPh sb="202" eb="204">
      <t>キュウスイ</t>
    </rPh>
    <rPh sb="204" eb="206">
      <t>シュウエキ</t>
    </rPh>
    <rPh sb="206" eb="208">
      <t>ヒリツ</t>
    </rPh>
    <rPh sb="210" eb="213">
      <t>キギョウサイ</t>
    </rPh>
    <rPh sb="213" eb="215">
      <t>カリイレ</t>
    </rPh>
    <rPh sb="215" eb="217">
      <t>ヨクセイ</t>
    </rPh>
    <rPh sb="218" eb="220">
      <t>ショウカン</t>
    </rPh>
    <rPh sb="220" eb="222">
      <t>シンポ</t>
    </rPh>
    <rPh sb="226" eb="228">
      <t>ザイム</t>
    </rPh>
    <rPh sb="228" eb="230">
      <t>タイセイ</t>
    </rPh>
    <rPh sb="231" eb="233">
      <t>ケンチョウ</t>
    </rPh>
    <rPh sb="240" eb="242">
      <t>リョウキン</t>
    </rPh>
    <rPh sb="242" eb="245">
      <t>カイシュウリツ</t>
    </rPh>
    <rPh sb="251" eb="253">
      <t>シタマワ</t>
    </rPh>
    <rPh sb="255" eb="257">
      <t>ケッカ</t>
    </rPh>
    <rPh sb="263" eb="265">
      <t>レイワ</t>
    </rPh>
    <rPh sb="266" eb="268">
      <t>ネンド</t>
    </rPh>
    <rPh sb="271" eb="273">
      <t>リョウキン</t>
    </rPh>
    <rPh sb="273" eb="275">
      <t>カイテイ</t>
    </rPh>
    <rPh sb="276" eb="277">
      <t>ム</t>
    </rPh>
    <rPh sb="278" eb="280">
      <t>ケントウ</t>
    </rPh>
    <rPh sb="281" eb="282">
      <t>オコナ</t>
    </rPh>
    <rPh sb="286" eb="290">
      <t>キュウスイゲンカ</t>
    </rPh>
    <rPh sb="292" eb="294">
      <t>ゼンコク</t>
    </rPh>
    <rPh sb="295" eb="297">
      <t>ルイジ</t>
    </rPh>
    <rPh sb="297" eb="299">
      <t>ダンタイ</t>
    </rPh>
    <rPh sb="300" eb="303">
      <t>ヘイキンチ</t>
    </rPh>
    <rPh sb="306" eb="307">
      <t>エン</t>
    </rPh>
    <rPh sb="309" eb="311">
      <t>ウワマワ</t>
    </rPh>
    <rPh sb="320" eb="321">
      <t>トウ</t>
    </rPh>
    <rPh sb="321" eb="324">
      <t>キギョウダン</t>
    </rPh>
    <rPh sb="325" eb="333">
      <t>スイドウヨウスイキョウキュウジギョウ</t>
    </rPh>
    <rPh sb="334" eb="336">
      <t>キョウキュウ</t>
    </rPh>
    <rPh sb="343" eb="345">
      <t>カクホ</t>
    </rPh>
    <rPh sb="352" eb="355">
      <t>ジョウスイジョウ</t>
    </rPh>
    <rPh sb="356" eb="357">
      <t>モ</t>
    </rPh>
    <rPh sb="361" eb="363">
      <t>キョウキュウ</t>
    </rPh>
    <rPh sb="363" eb="365">
      <t>クイキ</t>
    </rPh>
    <rPh sb="366" eb="367">
      <t>ヒロ</t>
    </rPh>
    <rPh sb="368" eb="370">
      <t>キフク</t>
    </rPh>
    <rPh sb="371" eb="372">
      <t>ト</t>
    </rPh>
    <rPh sb="383" eb="384">
      <t>ジョウ</t>
    </rPh>
    <rPh sb="384" eb="385">
      <t>トウ</t>
    </rPh>
    <rPh sb="386" eb="388">
      <t>シセツ</t>
    </rPh>
    <rPh sb="389" eb="390">
      <t>オオ</t>
    </rPh>
    <rPh sb="392" eb="394">
      <t>イジ</t>
    </rPh>
    <rPh sb="394" eb="397">
      <t>カンリヒ</t>
    </rPh>
    <rPh sb="398" eb="400">
      <t>コウカ</t>
    </rPh>
    <rPh sb="406" eb="409">
      <t>チリテキ</t>
    </rPh>
    <rPh sb="409" eb="411">
      <t>ヨウイン</t>
    </rPh>
    <rPh sb="418" eb="419">
      <t>オオ</t>
    </rPh>
    <rPh sb="422" eb="424">
      <t>ブンセキ</t>
    </rPh>
    <rPh sb="432" eb="434">
      <t>シセツ</t>
    </rPh>
    <rPh sb="434" eb="437">
      <t>リヨウリツ</t>
    </rPh>
    <rPh sb="438" eb="440">
      <t>ゼンコク</t>
    </rPh>
    <rPh sb="441" eb="443">
      <t>ルイジ</t>
    </rPh>
    <rPh sb="443" eb="445">
      <t>ダンタイ</t>
    </rPh>
    <rPh sb="446" eb="449">
      <t>ヘイキンチ</t>
    </rPh>
    <rPh sb="450" eb="452">
      <t>ウワマワ</t>
    </rPh>
    <rPh sb="457" eb="459">
      <t>シセツ</t>
    </rPh>
    <rPh sb="459" eb="461">
      <t>キボ</t>
    </rPh>
    <rPh sb="462" eb="463">
      <t>オオム</t>
    </rPh>
    <rPh sb="464" eb="466">
      <t>テキセイ</t>
    </rPh>
    <rPh sb="473" eb="476">
      <t>ユウシュウリツ</t>
    </rPh>
    <rPh sb="482" eb="483">
      <t>セマ</t>
    </rPh>
    <rPh sb="484" eb="485">
      <t>タカ</t>
    </rPh>
    <rPh sb="486" eb="488">
      <t>スウチ</t>
    </rPh>
    <rPh sb="495" eb="497">
      <t>シュウエキ</t>
    </rPh>
    <rPh sb="498" eb="501">
      <t>コウリツセイ</t>
    </rPh>
    <rPh sb="502" eb="503">
      <t>タモ</t>
    </rPh>
    <phoneticPr fontId="4"/>
  </si>
  <si>
    <t>　経営面については、今年度から赤字収支となっていることに加え、近年においては事業量の増加及び物価等の上昇による諸経費の増加が大きくなっていることが課題として挙げられる。
　令和8年4月1日に水道用水供給事業の料金改定を実施予定であり、これによって経営の改善が見込まれるものの、今後も建設投資の財源に補助金等の特定財源を活用することで企業債の借入を抑制するなど、収支の改善を図っていく必要がある。また、老朽化施設の更新や耐震化事業、自然災害に強い水道を目指す災害対策事業については、積極的に進めることで投資額が増加すると考えられ、赤字収支を計上している中での投資財源の確保は今後の課題として捉える必要がある。
　今後も、「君津地域水道事業統合広域化基本計画」等に基づき、効率的な事業運営に努めることとしている。</t>
    <rPh sb="10" eb="13">
      <t>コンネンド</t>
    </rPh>
    <rPh sb="15" eb="17">
      <t>アカジ</t>
    </rPh>
    <rPh sb="17" eb="19">
      <t>シュウシ</t>
    </rPh>
    <rPh sb="28" eb="29">
      <t>クワ</t>
    </rPh>
    <rPh sb="31" eb="33">
      <t>キンネン</t>
    </rPh>
    <rPh sb="38" eb="41">
      <t>ジギョウリョウ</t>
    </rPh>
    <rPh sb="42" eb="44">
      <t>ゾウカ</t>
    </rPh>
    <rPh sb="44" eb="45">
      <t>オヨ</t>
    </rPh>
    <rPh sb="46" eb="48">
      <t>ブッカ</t>
    </rPh>
    <rPh sb="48" eb="49">
      <t>トウ</t>
    </rPh>
    <rPh sb="50" eb="52">
      <t>ジョウショウ</t>
    </rPh>
    <rPh sb="55" eb="58">
      <t>ショケイヒ</t>
    </rPh>
    <rPh sb="59" eb="61">
      <t>ゾウカ</t>
    </rPh>
    <rPh sb="62" eb="63">
      <t>オオ</t>
    </rPh>
    <rPh sb="73" eb="75">
      <t>カダイ</t>
    </rPh>
    <rPh sb="78" eb="79">
      <t>ア</t>
    </rPh>
    <rPh sb="86" eb="88">
      <t>レイワ</t>
    </rPh>
    <rPh sb="89" eb="90">
      <t>ネン</t>
    </rPh>
    <rPh sb="91" eb="92">
      <t>ツキ</t>
    </rPh>
    <rPh sb="93" eb="94">
      <t>ニチ</t>
    </rPh>
    <rPh sb="95" eb="97">
      <t>スイドウ</t>
    </rPh>
    <rPh sb="97" eb="99">
      <t>ヨウスイ</t>
    </rPh>
    <rPh sb="99" eb="101">
      <t>キョウキュウ</t>
    </rPh>
    <rPh sb="101" eb="103">
      <t>ジギョウ</t>
    </rPh>
    <rPh sb="104" eb="106">
      <t>リョウキン</t>
    </rPh>
    <rPh sb="106" eb="108">
      <t>カイテイ</t>
    </rPh>
    <rPh sb="109" eb="111">
      <t>ジッシ</t>
    </rPh>
    <rPh sb="111" eb="113">
      <t>ヨテイ</t>
    </rPh>
    <rPh sb="123" eb="125">
      <t>ケイエイ</t>
    </rPh>
    <rPh sb="126" eb="128">
      <t>カイゼン</t>
    </rPh>
    <rPh sb="129" eb="131">
      <t>ミコ</t>
    </rPh>
    <rPh sb="138" eb="140">
      <t>コンゴ</t>
    </rPh>
    <rPh sb="141" eb="143">
      <t>ケンセツ</t>
    </rPh>
    <rPh sb="143" eb="145">
      <t>トウシ</t>
    </rPh>
    <rPh sb="146" eb="148">
      <t>ザイゲン</t>
    </rPh>
    <rPh sb="149" eb="152">
      <t>ホジョキン</t>
    </rPh>
    <rPh sb="152" eb="153">
      <t>トウ</t>
    </rPh>
    <rPh sb="154" eb="156">
      <t>トクテイ</t>
    </rPh>
    <rPh sb="156" eb="158">
      <t>ザイゲン</t>
    </rPh>
    <rPh sb="159" eb="161">
      <t>カツヨウ</t>
    </rPh>
    <rPh sb="166" eb="168">
      <t>キギョウ</t>
    </rPh>
    <rPh sb="168" eb="169">
      <t>サイ</t>
    </rPh>
    <rPh sb="170" eb="172">
      <t>カリイレ</t>
    </rPh>
    <rPh sb="173" eb="175">
      <t>ヨクセイ</t>
    </rPh>
    <rPh sb="180" eb="182">
      <t>シュウシ</t>
    </rPh>
    <rPh sb="183" eb="185">
      <t>カイゼン</t>
    </rPh>
    <rPh sb="186" eb="187">
      <t>ハカ</t>
    </rPh>
    <rPh sb="191" eb="193">
      <t>ヒツヨウ</t>
    </rPh>
    <rPh sb="200" eb="203">
      <t>ロウキュウカ</t>
    </rPh>
    <rPh sb="203" eb="205">
      <t>シセツ</t>
    </rPh>
    <rPh sb="206" eb="208">
      <t>コウシン</t>
    </rPh>
    <rPh sb="209" eb="212">
      <t>タイシンカ</t>
    </rPh>
    <rPh sb="212" eb="214">
      <t>ジギョウ</t>
    </rPh>
    <rPh sb="215" eb="217">
      <t>シゼン</t>
    </rPh>
    <rPh sb="217" eb="219">
      <t>サイガイ</t>
    </rPh>
    <rPh sb="220" eb="221">
      <t>ツヨ</t>
    </rPh>
    <rPh sb="222" eb="224">
      <t>スイドウ</t>
    </rPh>
    <rPh sb="225" eb="227">
      <t>メザ</t>
    </rPh>
    <rPh sb="228" eb="230">
      <t>サイガイ</t>
    </rPh>
    <rPh sb="230" eb="232">
      <t>タイサク</t>
    </rPh>
    <rPh sb="232" eb="234">
      <t>ジギョウ</t>
    </rPh>
    <rPh sb="240" eb="243">
      <t>セッキョクテキ</t>
    </rPh>
    <rPh sb="244" eb="245">
      <t>スス</t>
    </rPh>
    <rPh sb="250" eb="253">
      <t>トウシガク</t>
    </rPh>
    <rPh sb="254" eb="256">
      <t>ゾウカ</t>
    </rPh>
    <rPh sb="259" eb="260">
      <t>カンガ</t>
    </rPh>
    <rPh sb="264" eb="266">
      <t>アカジ</t>
    </rPh>
    <rPh sb="266" eb="268">
      <t>シュウシ</t>
    </rPh>
    <rPh sb="269" eb="271">
      <t>ケイジョウ</t>
    </rPh>
    <rPh sb="275" eb="276">
      <t>ナカ</t>
    </rPh>
    <rPh sb="278" eb="280">
      <t>トウシ</t>
    </rPh>
    <rPh sb="280" eb="282">
      <t>ザイゲン</t>
    </rPh>
    <rPh sb="283" eb="285">
      <t>カクホ</t>
    </rPh>
    <rPh sb="286" eb="288">
      <t>コンゴ</t>
    </rPh>
    <rPh sb="289" eb="291">
      <t>カダイ</t>
    </rPh>
    <rPh sb="294" eb="295">
      <t>トラ</t>
    </rPh>
    <rPh sb="297" eb="299">
      <t>ヒツヨウ</t>
    </rPh>
    <rPh sb="305" eb="307">
      <t>コンゴ</t>
    </rPh>
    <rPh sb="310" eb="312">
      <t>キミツ</t>
    </rPh>
    <rPh sb="312" eb="314">
      <t>チイキ</t>
    </rPh>
    <rPh sb="314" eb="316">
      <t>スイドウ</t>
    </rPh>
    <rPh sb="316" eb="318">
      <t>ジギョウ</t>
    </rPh>
    <rPh sb="318" eb="320">
      <t>トウゴウ</t>
    </rPh>
    <rPh sb="320" eb="323">
      <t>コウイキカ</t>
    </rPh>
    <rPh sb="323" eb="325">
      <t>キホン</t>
    </rPh>
    <rPh sb="325" eb="327">
      <t>ケイカク</t>
    </rPh>
    <rPh sb="328" eb="329">
      <t>トウ</t>
    </rPh>
    <rPh sb="330" eb="331">
      <t>モト</t>
    </rPh>
    <rPh sb="334" eb="337">
      <t>コウリツテキ</t>
    </rPh>
    <rPh sb="338" eb="340">
      <t>ジギョウ</t>
    </rPh>
    <rPh sb="340" eb="342">
      <t>ウンエイ</t>
    </rPh>
    <rPh sb="343" eb="344">
      <t>ツト</t>
    </rPh>
    <phoneticPr fontId="4"/>
  </si>
  <si>
    <r>
      <t>　</t>
    </r>
    <r>
      <rPr>
        <sz val="11"/>
        <color theme="1"/>
        <rFont val="ＭＳ ゴシック"/>
        <family val="3"/>
        <charset val="128"/>
      </rPr>
      <t>①有形固定資産減価償却率は、全国・類似団体の平均値と比べてやや高い。</t>
    </r>
    <r>
      <rPr>
        <sz val="11"/>
        <color rgb="FFFF0000"/>
        <rFont val="ＭＳ ゴシック"/>
        <family val="3"/>
        <charset val="128"/>
      </rPr>
      <t xml:space="preserve">
　</t>
    </r>
    <r>
      <rPr>
        <sz val="11"/>
        <color theme="1"/>
        <rFont val="ＭＳ ゴシック"/>
        <family val="3"/>
        <charset val="128"/>
      </rPr>
      <t>②管路経年化率は、全国・類似団体の平均値を上回っている。なお、事業創設時に大量に布設された大口径の管路は、耐用年数を経過しているものの、管には電気防食による腐食対策を実施しており、更新は管路の状態を確認しながら行うものとしていることから、計画的な更新を検討していく必要がある。
　③管路更新率については、②に同じ。</t>
    </r>
    <rPh sb="2" eb="4">
      <t>ユウケイ</t>
    </rPh>
    <rPh sb="4" eb="8">
      <t>コテイシサン</t>
    </rPh>
    <rPh sb="8" eb="10">
      <t>ゲンカ</t>
    </rPh>
    <rPh sb="10" eb="12">
      <t>ショウキャク</t>
    </rPh>
    <rPh sb="12" eb="13">
      <t>リツ</t>
    </rPh>
    <rPh sb="15" eb="17">
      <t>ゼンコク</t>
    </rPh>
    <rPh sb="18" eb="20">
      <t>ルイジ</t>
    </rPh>
    <rPh sb="20" eb="22">
      <t>ダンタイ</t>
    </rPh>
    <rPh sb="23" eb="26">
      <t>ヘイキンチ</t>
    </rPh>
    <rPh sb="27" eb="28">
      <t>クラ</t>
    </rPh>
    <rPh sb="32" eb="33">
      <t>タカ</t>
    </rPh>
    <rPh sb="38" eb="40">
      <t>カンロ</t>
    </rPh>
    <rPh sb="40" eb="42">
      <t>ケイネン</t>
    </rPh>
    <rPh sb="42" eb="43">
      <t>カ</t>
    </rPh>
    <rPh sb="43" eb="44">
      <t>リツ</t>
    </rPh>
    <rPh sb="46" eb="48">
      <t>ゼンコク</t>
    </rPh>
    <rPh sb="49" eb="53">
      <t>ルイジダンタイ</t>
    </rPh>
    <rPh sb="54" eb="57">
      <t>ヘイキンチ</t>
    </rPh>
    <rPh sb="58" eb="60">
      <t>ウワマワ</t>
    </rPh>
    <rPh sb="68" eb="70">
      <t>ジギョウ</t>
    </rPh>
    <rPh sb="70" eb="73">
      <t>ソウセツジ</t>
    </rPh>
    <rPh sb="74" eb="76">
      <t>タイリョウ</t>
    </rPh>
    <rPh sb="77" eb="79">
      <t>フセツ</t>
    </rPh>
    <rPh sb="82" eb="85">
      <t>ダイコウケイ</t>
    </rPh>
    <rPh sb="86" eb="88">
      <t>カンロ</t>
    </rPh>
    <rPh sb="90" eb="92">
      <t>タイヨウ</t>
    </rPh>
    <rPh sb="92" eb="94">
      <t>ネンスウ</t>
    </rPh>
    <rPh sb="95" eb="97">
      <t>ケイカ</t>
    </rPh>
    <rPh sb="105" eb="106">
      <t>カン</t>
    </rPh>
    <rPh sb="108" eb="110">
      <t>デンキ</t>
    </rPh>
    <rPh sb="110" eb="112">
      <t>ボウショク</t>
    </rPh>
    <rPh sb="115" eb="117">
      <t>フショク</t>
    </rPh>
    <rPh sb="117" eb="119">
      <t>タイサク</t>
    </rPh>
    <rPh sb="120" eb="122">
      <t>ジッシ</t>
    </rPh>
    <rPh sb="127" eb="129">
      <t>コウシン</t>
    </rPh>
    <rPh sb="130" eb="132">
      <t>カンロ</t>
    </rPh>
    <rPh sb="133" eb="135">
      <t>ジョウタイ</t>
    </rPh>
    <rPh sb="136" eb="138">
      <t>カクニン</t>
    </rPh>
    <rPh sb="142" eb="143">
      <t>オコナ</t>
    </rPh>
    <rPh sb="156" eb="159">
      <t>ケイカクテキ</t>
    </rPh>
    <rPh sb="160" eb="162">
      <t>コウシン</t>
    </rPh>
    <rPh sb="163" eb="165">
      <t>ケントウ</t>
    </rPh>
    <rPh sb="169" eb="171">
      <t>ヒツヨウ</t>
    </rPh>
    <rPh sb="178" eb="180">
      <t>カンロ</t>
    </rPh>
    <rPh sb="180" eb="182">
      <t>コウシン</t>
    </rPh>
    <rPh sb="182" eb="183">
      <t>リツ</t>
    </rPh>
    <rPh sb="191" eb="192">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</si>
</sst>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D5-4D4E-AC68-C9801FB0503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FD5-4D4E-AC68-C9801FB0503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70.489999999999995</c:v>
                </c:pt>
                <c:pt idx="1">
                  <c:v>69.17</c:v>
                </c:pt>
                <c:pt idx="2">
                  <c:v>69.97</c:v>
                </c:pt>
                <c:pt idx="3">
                  <c:v>72.61</c:v>
                </c:pt>
                <c:pt idx="4">
                  <c:v>72.13</c:v>
                </c:pt>
              </c:numCache>
            </c:numRef>
          </c:val>
          <c:extLst>
            <c:ext xmlns:c16="http://schemas.microsoft.com/office/drawing/2014/chart" uri="{C3380CC4-5D6E-409C-BE32-E72D297353CC}">
              <c16:uniqueId val="{00000000-9F73-4DEA-9ED2-380FC5E511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F73-4DEA-9ED2-380FC5E511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99.74</c:v>
                </c:pt>
                <c:pt idx="1">
                  <c:v>99.78</c:v>
                </c:pt>
                <c:pt idx="2">
                  <c:v>99.82</c:v>
                </c:pt>
                <c:pt idx="3">
                  <c:v>99.58</c:v>
                </c:pt>
                <c:pt idx="4">
                  <c:v>99.7</c:v>
                </c:pt>
              </c:numCache>
            </c:numRef>
          </c:val>
          <c:extLst>
            <c:ext xmlns:c16="http://schemas.microsoft.com/office/drawing/2014/chart" uri="{C3380CC4-5D6E-409C-BE32-E72D297353CC}">
              <c16:uniqueId val="{00000000-0C02-45C7-ADEF-CD3D395814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0C02-45C7-ADEF-CD3D395814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116.74</c:v>
                </c:pt>
                <c:pt idx="1">
                  <c:v>111.28</c:v>
                </c:pt>
                <c:pt idx="2">
                  <c:v>103.23</c:v>
                </c:pt>
                <c:pt idx="3">
                  <c:v>102.77</c:v>
                </c:pt>
                <c:pt idx="4">
                  <c:v>94.93</c:v>
                </c:pt>
              </c:numCache>
            </c:numRef>
          </c:val>
          <c:extLst>
            <c:ext xmlns:c16="http://schemas.microsoft.com/office/drawing/2014/chart" uri="{C3380CC4-5D6E-409C-BE32-E72D297353CC}">
              <c16:uniqueId val="{00000000-9771-4719-9253-A35CC74AF7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9771-4719-9253-A35CC74AF7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60.35</c:v>
                </c:pt>
                <c:pt idx="1">
                  <c:v>60.07</c:v>
                </c:pt>
                <c:pt idx="2">
                  <c:v>61</c:v>
                </c:pt>
                <c:pt idx="3">
                  <c:v>61.97</c:v>
                </c:pt>
                <c:pt idx="4">
                  <c:v>63.31</c:v>
                </c:pt>
              </c:numCache>
            </c:numRef>
          </c:val>
          <c:extLst>
            <c:ext xmlns:c16="http://schemas.microsoft.com/office/drawing/2014/chart" uri="{C3380CC4-5D6E-409C-BE32-E72D297353CC}">
              <c16:uniqueId val="{00000000-B6BB-4A38-8A49-65602F590B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6BB-4A38-8A49-65602F590B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43.24</c:v>
                </c:pt>
                <c:pt idx="2">
                  <c:v>48.84</c:v>
                </c:pt>
                <c:pt idx="3">
                  <c:v>53.02</c:v>
                </c:pt>
                <c:pt idx="4">
                  <c:v>53.02</c:v>
                </c:pt>
              </c:numCache>
            </c:numRef>
          </c:val>
          <c:extLst>
            <c:ext xmlns:c16="http://schemas.microsoft.com/office/drawing/2014/chart" uri="{C3380CC4-5D6E-409C-BE32-E72D297353CC}">
              <c16:uniqueId val="{00000000-EE6F-4825-BED0-71FF313FE7B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EE6F-4825-BED0-71FF313FE7B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95-41F9-BF90-546F0896DA1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495-41F9-BF90-546F0896DA1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357.01</c:v>
                </c:pt>
                <c:pt idx="1">
                  <c:v>389.76</c:v>
                </c:pt>
                <c:pt idx="2">
                  <c:v>435.73</c:v>
                </c:pt>
                <c:pt idx="3">
                  <c:v>420.19</c:v>
                </c:pt>
                <c:pt idx="4">
                  <c:v>488.95</c:v>
                </c:pt>
              </c:numCache>
            </c:numRef>
          </c:val>
          <c:extLst>
            <c:ext xmlns:c16="http://schemas.microsoft.com/office/drawing/2014/chart" uri="{C3380CC4-5D6E-409C-BE32-E72D297353CC}">
              <c16:uniqueId val="{00000000-1864-4C44-BC6D-2A382CDF0E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1864-4C44-BC6D-2A382CDF0E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111.66</c:v>
                </c:pt>
                <c:pt idx="1">
                  <c:v>99.15</c:v>
                </c:pt>
                <c:pt idx="2">
                  <c:v>90.36</c:v>
                </c:pt>
                <c:pt idx="3">
                  <c:v>85.97</c:v>
                </c:pt>
                <c:pt idx="4">
                  <c:v>81.209999999999994</c:v>
                </c:pt>
              </c:numCache>
            </c:numRef>
          </c:val>
          <c:extLst>
            <c:ext xmlns:c16="http://schemas.microsoft.com/office/drawing/2014/chart" uri="{C3380CC4-5D6E-409C-BE32-E72D297353CC}">
              <c16:uniqueId val="{00000000-E3BF-4C01-9F41-6F3042BB9A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E3BF-4C01-9F41-6F3042BB9A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116.72</c:v>
                </c:pt>
                <c:pt idx="1">
                  <c:v>111.26</c:v>
                </c:pt>
                <c:pt idx="2">
                  <c:v>102.75</c:v>
                </c:pt>
                <c:pt idx="3">
                  <c:v>102.1</c:v>
                </c:pt>
                <c:pt idx="4">
                  <c:v>94.05</c:v>
                </c:pt>
              </c:numCache>
            </c:numRef>
          </c:val>
          <c:extLst>
            <c:ext xmlns:c16="http://schemas.microsoft.com/office/drawing/2014/chart" uri="{C3380CC4-5D6E-409C-BE32-E72D297353CC}">
              <c16:uniqueId val="{00000000-A033-4729-840D-DEC2DEFA68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A033-4729-840D-DEC2DEFA68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101.52</c:v>
                </c:pt>
                <c:pt idx="1">
                  <c:v>105.83</c:v>
                </c:pt>
                <c:pt idx="2">
                  <c:v>113.58</c:v>
                </c:pt>
                <c:pt idx="3">
                  <c:v>111.41</c:v>
                </c:pt>
                <c:pt idx="4">
                  <c:v>115.53</c:v>
                </c:pt>
              </c:numCache>
            </c:numRef>
          </c:val>
          <c:extLst>
            <c:ext xmlns:c16="http://schemas.microsoft.com/office/drawing/2014/chart" uri="{C3380CC4-5D6E-409C-BE32-E72D297353CC}">
              <c16:uniqueId val="{00000000-E2D3-4AF9-AA33-4E7C6F6E83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E2D3-4AF9-AA33-4E7C6F6E83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千葉県　かずさ水道広域連合企業団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非設置</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89.45</v>
      </c>
      <c r="J10" s="37"/>
      <c r="K10" s="37"/>
      <c r="L10" s="37"/>
      <c r="M10" s="37"/>
      <c r="N10" s="37"/>
      <c r="O10" s="67"/>
      <c r="P10" s="57">
        <f>データ!$P$6</f>
        <v>85.63</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3409976</v>
      </c>
      <c r="AM10" s="68"/>
      <c r="AN10" s="68"/>
      <c r="AO10" s="68"/>
      <c r="AP10" s="68"/>
      <c r="AQ10" s="68"/>
      <c r="AR10" s="68"/>
      <c r="AS10" s="68"/>
      <c r="AT10" s="36">
        <f>データ!$V$6</f>
        <v>1249.67</v>
      </c>
      <c r="AU10" s="37"/>
      <c r="AV10" s="37"/>
      <c r="AW10" s="37"/>
      <c r="AX10" s="37"/>
      <c r="AY10" s="37"/>
      <c r="AZ10" s="37"/>
      <c r="BA10" s="37"/>
      <c r="BB10" s="57">
        <f>データ!$W$6</f>
        <v>2728.7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rdoe9v7dNi48s6ccKHtfbLfAtCVQE+ECwNkqW2WcCiAK98yDjd9tK7eF/PClNdODHK4jx6YgpEYsUQrIzdC1Tw==" saltValue="5p6Ww6w6l27QM4cmVZcj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128911</v>
      </c>
      <c r="D6" s="20">
        <f t="shared" si="3"/>
        <v>46</v>
      </c>
      <c r="E6" s="20">
        <f t="shared" si="3"/>
        <v>1</v>
      </c>
      <c r="F6" s="20">
        <f t="shared" si="3"/>
        <v>0</v>
      </c>
      <c r="G6" s="20">
        <f t="shared" si="3"/>
        <v>2</v>
      </c>
      <c r="H6" s="20" t="str">
        <f t="shared" si="3"/>
        <v>千葉県　かずさ水道広域連合企業団</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89.45</v>
      </c>
      <c r="P6" s="21">
        <f t="shared" si="3"/>
        <v>85.63</v>
      </c>
      <c r="Q6" s="21">
        <f t="shared" si="3"/>
        <v>0</v>
      </c>
      <c r="R6" s="21" t="str">
        <f t="shared" si="3"/>
        <v>-</v>
      </c>
      <c r="S6" s="21" t="str">
        <f t="shared" si="3"/>
        <v>-</v>
      </c>
      <c r="T6" s="21" t="str">
        <f t="shared" si="3"/>
        <v>-</v>
      </c>
      <c r="U6" s="21">
        <f t="shared" si="3"/>
        <v>3409976</v>
      </c>
      <c r="V6" s="21">
        <f t="shared" si="3"/>
        <v>1249.67</v>
      </c>
      <c r="W6" s="21">
        <f t="shared" si="3"/>
        <v>2728.7</v>
      </c>
      <c r="X6" s="22">
        <f>IF(X7="",NA(),X7)</f>
        <v>116.74</v>
      </c>
      <c r="Y6" s="22">
        <f t="shared" ref="Y6:AG6" si="4">IF(Y7="",NA(),Y7)</f>
        <v>111.28</v>
      </c>
      <c r="Z6" s="22">
        <f t="shared" si="4"/>
        <v>103.23</v>
      </c>
      <c r="AA6" s="22">
        <f t="shared" si="4"/>
        <v>102.77</v>
      </c>
      <c r="AB6" s="22">
        <f t="shared" si="4"/>
        <v>94.93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357.01</v>
      </c>
      <c r="AU6" s="22">
        <f t="shared" ref="AU6:BC6" si="6">IF(AU7="",NA(),AU7)</f>
        <v>389.76</v>
      </c>
      <c r="AV6" s="22">
        <f t="shared" si="6"/>
        <v>435.73</v>
      </c>
      <c r="AW6" s="22">
        <f t="shared" si="6"/>
        <v>420.19</v>
      </c>
      <c r="AX6" s="22">
        <f t="shared" si="6"/>
        <v>488.95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111.66</v>
      </c>
      <c r="BF6" s="22">
        <f t="shared" ref="BF6:BN6" si="7">IF(BF7="",NA(),BF7)</f>
        <v>99.15</v>
      </c>
      <c r="BG6" s="22">
        <f t="shared" si="7"/>
        <v>90.36</v>
      </c>
      <c r="BH6" s="22">
        <f t="shared" si="7"/>
        <v>85.97</v>
      </c>
      <c r="BI6" s="22">
        <f t="shared" si="7"/>
        <v>81.209999999999994</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116.72</v>
      </c>
      <c r="BQ6" s="22">
        <f t="shared" ref="BQ6:BY6" si="8">IF(BQ7="",NA(),BQ7)</f>
        <v>111.26</v>
      </c>
      <c r="BR6" s="22">
        <f t="shared" si="8"/>
        <v>102.75</v>
      </c>
      <c r="BS6" s="22">
        <f t="shared" si="8"/>
        <v>102.1</v>
      </c>
      <c r="BT6" s="22">
        <f t="shared" si="8"/>
        <v>94.05</v>
      </c>
      <c r="BU6" s="22">
        <f t="shared" si="8"/>
        <v>110.77</v>
      </c>
      <c r="BV6" s="22">
        <f t="shared" si="8"/>
        <v>112.35</v>
      </c>
      <c r="BW6" s="22">
        <f t="shared" si="8"/>
        <v>106.47</v>
      </c>
      <c r="BX6" s="22">
        <f t="shared" si="8"/>
        <v>107.7</v>
      </c>
      <c r="BY6" s="22">
        <f t="shared" si="8"/>
        <v>106.29</v>
      </c>
      <c r="BZ6" s="21" t="str">
        <f>IF(BZ7="","",IF(BZ7="-","【-】","【"&amp;SUBSTITUTE(TEXT(BZ7,"#,##0.00"),"-","△")&amp;"】"))</f>
        <v>【106.29】</v>
      </c>
      <c r="CA6" s="22">
        <f>IF(CA7="",NA(),CA7)</f>
        <v>101.52</v>
      </c>
      <c r="CB6" s="22">
        <f t="shared" ref="CB6:CJ6" si="9">IF(CB7="",NA(),CB7)</f>
        <v>105.83</v>
      </c>
      <c r="CC6" s="22">
        <f t="shared" si="9"/>
        <v>113.58</v>
      </c>
      <c r="CD6" s="22">
        <f t="shared" si="9"/>
        <v>111.41</v>
      </c>
      <c r="CE6" s="22">
        <f t="shared" si="9"/>
        <v>115.53</v>
      </c>
      <c r="CF6" s="22">
        <f t="shared" si="9"/>
        <v>73.180000000000007</v>
      </c>
      <c r="CG6" s="22">
        <f t="shared" si="9"/>
        <v>73.05</v>
      </c>
      <c r="CH6" s="22">
        <f t="shared" si="9"/>
        <v>77.53</v>
      </c>
      <c r="CI6" s="22">
        <f t="shared" si="9"/>
        <v>76.25</v>
      </c>
      <c r="CJ6" s="22">
        <f t="shared" si="9"/>
        <v>77.75</v>
      </c>
      <c r="CK6" s="21" t="str">
        <f>IF(CK7="","",IF(CK7="-","【-】","【"&amp;SUBSTITUTE(TEXT(CK7,"#,##0.00"),"-","△")&amp;"】"))</f>
        <v>【77.75】</v>
      </c>
      <c r="CL6" s="22">
        <f>IF(CL7="",NA(),CL7)</f>
        <v>70.489999999999995</v>
      </c>
      <c r="CM6" s="22">
        <f t="shared" ref="CM6:CU6" si="10">IF(CM7="",NA(),CM7)</f>
        <v>69.17</v>
      </c>
      <c r="CN6" s="22">
        <f t="shared" si="10"/>
        <v>69.97</v>
      </c>
      <c r="CO6" s="22">
        <f t="shared" si="10"/>
        <v>72.61</v>
      </c>
      <c r="CP6" s="22">
        <f t="shared" si="10"/>
        <v>72.13</v>
      </c>
      <c r="CQ6" s="22">
        <f t="shared" si="10"/>
        <v>62.26</v>
      </c>
      <c r="CR6" s="22">
        <f t="shared" si="10"/>
        <v>62.22</v>
      </c>
      <c r="CS6" s="22">
        <f t="shared" si="10"/>
        <v>61.45</v>
      </c>
      <c r="CT6" s="22">
        <f t="shared" si="10"/>
        <v>61.63</v>
      </c>
      <c r="CU6" s="22">
        <f t="shared" si="10"/>
        <v>61.54</v>
      </c>
      <c r="CV6" s="21" t="str">
        <f>IF(CV7="","",IF(CV7="-","【-】","【"&amp;SUBSTITUTE(TEXT(CV7,"#,##0.00"),"-","△")&amp;"】"))</f>
        <v>【61.54】</v>
      </c>
      <c r="CW6" s="22">
        <f>IF(CW7="",NA(),CW7)</f>
        <v>99.74</v>
      </c>
      <c r="CX6" s="22">
        <f t="shared" ref="CX6:DF6" si="11">IF(CX7="",NA(),CX7)</f>
        <v>99.78</v>
      </c>
      <c r="CY6" s="22">
        <f t="shared" si="11"/>
        <v>99.82</v>
      </c>
      <c r="CZ6" s="22">
        <f t="shared" si="11"/>
        <v>99.58</v>
      </c>
      <c r="DA6" s="22">
        <f t="shared" si="11"/>
        <v>99.7</v>
      </c>
      <c r="DB6" s="22">
        <f t="shared" si="11"/>
        <v>100.16</v>
      </c>
      <c r="DC6" s="22">
        <f t="shared" si="11"/>
        <v>100.28</v>
      </c>
      <c r="DD6" s="22">
        <f t="shared" si="11"/>
        <v>100.29</v>
      </c>
      <c r="DE6" s="22">
        <f t="shared" si="11"/>
        <v>100.36</v>
      </c>
      <c r="DF6" s="22">
        <f t="shared" si="11"/>
        <v>100.31</v>
      </c>
      <c r="DG6" s="21" t="str">
        <f>IF(DG7="","",IF(DG7="-","【-】","【"&amp;SUBSTITUTE(TEXT(DG7,"#,##0.00"),"-","△")&amp;"】"))</f>
        <v>【100.31】</v>
      </c>
      <c r="DH6" s="22">
        <f>IF(DH7="",NA(),DH7)</f>
        <v>60.35</v>
      </c>
      <c r="DI6" s="22">
        <f t="shared" ref="DI6:DQ6" si="12">IF(DI7="",NA(),DI7)</f>
        <v>60.07</v>
      </c>
      <c r="DJ6" s="22">
        <f t="shared" si="12"/>
        <v>61</v>
      </c>
      <c r="DK6" s="22">
        <f t="shared" si="12"/>
        <v>61.97</v>
      </c>
      <c r="DL6" s="22">
        <f t="shared" si="12"/>
        <v>63.31</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2">
        <f t="shared" ref="DT6:EB6" si="13">IF(DT7="",NA(),DT7)</f>
        <v>43.24</v>
      </c>
      <c r="DU6" s="22">
        <f t="shared" si="13"/>
        <v>48.84</v>
      </c>
      <c r="DV6" s="22">
        <f t="shared" si="13"/>
        <v>53.02</v>
      </c>
      <c r="DW6" s="22">
        <f t="shared" si="13"/>
        <v>53.02</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128911</v>
      </c>
      <c r="D7" s="24">
        <v>46</v>
      </c>
      <c r="E7" s="24">
        <v>1</v>
      </c>
      <c r="F7" s="24">
        <v>0</v>
      </c>
      <c r="G7" s="24">
        <v>2</v>
      </c>
      <c r="H7" s="24" t="s">
        <v>93</v>
      </c>
      <c r="I7" s="24" t="s">
        <v>94</v>
      </c>
      <c r="J7" s="24" t="s">
        <v>95</v>
      </c>
      <c r="K7" s="24" t="s">
        <v>96</v>
      </c>
      <c r="L7" s="24" t="s">
        <v>97</v>
      </c>
      <c r="M7" s="24" t="s">
        <v>98</v>
      </c>
      <c r="N7" s="25" t="s">
        <v>99</v>
      </c>
      <c r="O7" s="25">
        <v>89.45</v>
      </c>
      <c r="P7" s="25">
        <v>85.63</v>
      </c>
      <c r="Q7" s="25">
        <v>0</v>
      </c>
      <c r="R7" s="25" t="s">
        <v>99</v>
      </c>
      <c r="S7" s="25" t="s">
        <v>99</v>
      </c>
      <c r="T7" s="25" t="s">
        <v>99</v>
      </c>
      <c r="U7" s="25">
        <v>3409976</v>
      </c>
      <c r="V7" s="25">
        <v>1249.67</v>
      </c>
      <c r="W7" s="25">
        <v>2728.7</v>
      </c>
      <c r="X7" s="25">
        <v>116.74</v>
      </c>
      <c r="Y7" s="25">
        <v>111.28</v>
      </c>
      <c r="Z7" s="25">
        <v>103.23</v>
      </c>
      <c r="AA7" s="25">
        <v>102.77</v>
      </c>
      <c r="AB7" s="25">
        <v>94.93</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357.01</v>
      </c>
      <c r="AU7" s="25">
        <v>389.76</v>
      </c>
      <c r="AV7" s="25">
        <v>435.73</v>
      </c>
      <c r="AW7" s="25">
        <v>420.19</v>
      </c>
      <c r="AX7" s="25">
        <v>488.95</v>
      </c>
      <c r="AY7" s="25">
        <v>284.45</v>
      </c>
      <c r="AZ7" s="25">
        <v>309.23</v>
      </c>
      <c r="BA7" s="25">
        <v>313.43</v>
      </c>
      <c r="BB7" s="25">
        <v>303.10000000000002</v>
      </c>
      <c r="BC7" s="25">
        <v>318.89999999999998</v>
      </c>
      <c r="BD7" s="25">
        <v>318.89999999999998</v>
      </c>
      <c r="BE7" s="25">
        <v>111.66</v>
      </c>
      <c r="BF7" s="25">
        <v>99.15</v>
      </c>
      <c r="BG7" s="25">
        <v>90.36</v>
      </c>
      <c r="BH7" s="25">
        <v>85.97</v>
      </c>
      <c r="BI7" s="25">
        <v>81.209999999999994</v>
      </c>
      <c r="BJ7" s="25">
        <v>260.95999999999998</v>
      </c>
      <c r="BK7" s="25">
        <v>240.07</v>
      </c>
      <c r="BL7" s="25">
        <v>224.81</v>
      </c>
      <c r="BM7" s="25">
        <v>210.83</v>
      </c>
      <c r="BN7" s="25">
        <v>204.34</v>
      </c>
      <c r="BO7" s="25">
        <v>204.34</v>
      </c>
      <c r="BP7" s="25">
        <v>116.72</v>
      </c>
      <c r="BQ7" s="25">
        <v>111.26</v>
      </c>
      <c r="BR7" s="25">
        <v>102.75</v>
      </c>
      <c r="BS7" s="25">
        <v>102.1</v>
      </c>
      <c r="BT7" s="25">
        <v>94.05</v>
      </c>
      <c r="BU7" s="25">
        <v>110.77</v>
      </c>
      <c r="BV7" s="25">
        <v>112.35</v>
      </c>
      <c r="BW7" s="25">
        <v>106.47</v>
      </c>
      <c r="BX7" s="25">
        <v>107.7</v>
      </c>
      <c r="BY7" s="25">
        <v>106.29</v>
      </c>
      <c r="BZ7" s="25">
        <v>106.29</v>
      </c>
      <c r="CA7" s="25">
        <v>101.52</v>
      </c>
      <c r="CB7" s="25">
        <v>105.83</v>
      </c>
      <c r="CC7" s="25">
        <v>113.58</v>
      </c>
      <c r="CD7" s="25">
        <v>111.41</v>
      </c>
      <c r="CE7" s="25">
        <v>115.53</v>
      </c>
      <c r="CF7" s="25">
        <v>73.180000000000007</v>
      </c>
      <c r="CG7" s="25">
        <v>73.05</v>
      </c>
      <c r="CH7" s="25">
        <v>77.53</v>
      </c>
      <c r="CI7" s="25">
        <v>76.25</v>
      </c>
      <c r="CJ7" s="25">
        <v>77.75</v>
      </c>
      <c r="CK7" s="25">
        <v>77.75</v>
      </c>
      <c r="CL7" s="25">
        <v>70.489999999999995</v>
      </c>
      <c r="CM7" s="25">
        <v>69.17</v>
      </c>
      <c r="CN7" s="25">
        <v>69.97</v>
      </c>
      <c r="CO7" s="25">
        <v>72.61</v>
      </c>
      <c r="CP7" s="25">
        <v>72.13</v>
      </c>
      <c r="CQ7" s="25">
        <v>62.26</v>
      </c>
      <c r="CR7" s="25">
        <v>62.22</v>
      </c>
      <c r="CS7" s="25">
        <v>61.45</v>
      </c>
      <c r="CT7" s="25">
        <v>61.63</v>
      </c>
      <c r="CU7" s="25">
        <v>61.54</v>
      </c>
      <c r="CV7" s="25">
        <v>61.54</v>
      </c>
      <c r="CW7" s="25">
        <v>99.74</v>
      </c>
      <c r="CX7" s="25">
        <v>99.78</v>
      </c>
      <c r="CY7" s="25">
        <v>99.82</v>
      </c>
      <c r="CZ7" s="25">
        <v>99.58</v>
      </c>
      <c r="DA7" s="25">
        <v>99.7</v>
      </c>
      <c r="DB7" s="25">
        <v>100.16</v>
      </c>
      <c r="DC7" s="25">
        <v>100.28</v>
      </c>
      <c r="DD7" s="25">
        <v>100.29</v>
      </c>
      <c r="DE7" s="25">
        <v>100.36</v>
      </c>
      <c r="DF7" s="25">
        <v>100.31</v>
      </c>
      <c r="DG7" s="25">
        <v>100.31</v>
      </c>
      <c r="DH7" s="25">
        <v>60.35</v>
      </c>
      <c r="DI7" s="25">
        <v>60.07</v>
      </c>
      <c r="DJ7" s="25">
        <v>61</v>
      </c>
      <c r="DK7" s="25">
        <v>61.97</v>
      </c>
      <c r="DL7" s="25">
        <v>63.31</v>
      </c>
      <c r="DM7" s="25">
        <v>57.5</v>
      </c>
      <c r="DN7" s="25">
        <v>58.52</v>
      </c>
      <c r="DO7" s="25">
        <v>59.51</v>
      </c>
      <c r="DP7" s="25">
        <v>60.24</v>
      </c>
      <c r="DQ7" s="25">
        <v>60.8</v>
      </c>
      <c r="DR7" s="25">
        <v>60.8</v>
      </c>
      <c r="DS7" s="25">
        <v>0</v>
      </c>
      <c r="DT7" s="25">
        <v>43.24</v>
      </c>
      <c r="DU7" s="25">
        <v>48.84</v>
      </c>
      <c r="DV7" s="25">
        <v>53.02</v>
      </c>
      <c r="DW7" s="25">
        <v>53.02</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2C9B6F0-A211-483B-BC23-2E9365289031}"/>
</file>

<file path=customXml/itemProps2.xml><?xml version="1.0" encoding="utf-8"?>
<ds:datastoreItem xmlns:ds="http://schemas.openxmlformats.org/officeDocument/2006/customXml" ds:itemID="{FA245E4D-ABA2-4D10-9A29-10FA646893D3}"/>
</file>

<file path=customXml/itemProps3.xml><?xml version="1.0" encoding="utf-8"?>
<ds:datastoreItem xmlns:ds="http://schemas.openxmlformats.org/officeDocument/2006/customXml" ds:itemID="{03237846-EAB9-451E-833F-5B71BB6A254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2026-01-26T23:59:54Z</cp:lastPrinted>
  <dcterms:created xsi:type="dcterms:W3CDTF">2025-12-12T09:14:48Z</dcterms:created>
  <dcterms:modified xsi:type="dcterms:W3CDTF">2026-01-27T02:46:50Z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