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cfss001\財務経理室共用\03.決算\c：決算状況調査\経営比較分析表\R7(R6分)\03 送付\"/>
    </mc:Choice>
  </mc:AlternateContent>
  <xr:revisionPtr revIDLastSave="0" documentId="13_ncr:1_{99EE5E14-48C1-4EDB-BF96-84A39756E2E2}" xr6:coauthVersionLast="47" xr6:coauthVersionMax="47" xr10:uidLastSave="{00000000-0000-0000-0000-000000000000}"/>
  <workbookProtection workbookAlgorithmName="SHA-512" workbookHashValue="eZ+oPtWcBs5e3cr3YFPd72ddjfmyW1ccx8iddRCNaQDCIBnJvV47S949tzKdi/27sq8S27dO8aitSQdjgtwocg==" workbookSaltValue="5yFqay8UL4OKGida+bOdh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P10" i="4" s="1"/>
  <c r="O6" i="5"/>
  <c r="N6" i="5"/>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H85" i="4"/>
  <c r="E85" i="4"/>
  <c r="AT10" i="4"/>
  <c r="AL10" i="4"/>
  <c r="W10" i="4"/>
  <c r="I10" i="4"/>
  <c r="B10" i="4"/>
  <c r="BB8" i="4"/>
  <c r="AT8" i="4"/>
  <c r="AL8" i="4"/>
  <c r="I8" i="4"/>
  <c r="B8" i="4"/>
  <c r="B6" i="4"/>
</calcChain>
</file>

<file path=xl/sharedStrings.xml><?xml version="1.0" encoding="utf-8"?>
<sst xmlns="http://schemas.openxmlformats.org/spreadsheetml/2006/main" count="231" uniqueCount="113">
  <si>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</si>
  <si>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</si>
  <si>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</si>
  <si>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</si>
  <si>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</si>
  <si>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</si>
  <si>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</si>
  <si>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</si>
  <si>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</si>
  <si>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</si>
  <si>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</si>
  <si>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</si>
  <si>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</si>
  <si>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</si>
  <si>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</si>
  <si>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</si>
  <si>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</si>
  <si>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</si>
  <si>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</si>
  <si>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</si>
  <si>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</si>
  <si>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</si>
  <si>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</si>
  <si>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</si>
  <si>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</si>
  <si>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</si>
  <si>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</si>
  <si>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</si>
  <si>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</si>
  <si>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</si>
  <si>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</si>
  <si>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</si>
  <si>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</si>
  <si>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</si>
  <si>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</si>
  <si>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</si>
  <si>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</si>
  <si>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</si>
  <si>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</si>
  <si>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</si>
  <si>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</si>
  <si>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</si>
  <si>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</si>
  <si>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</si>
  <si>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</si>
  <si>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</si>
  <si>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</si>
  <si>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</si>
  <si>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</si>
  <si>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</si>
  <si>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</si>
  <si>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</si>
  <si>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</si>
  <si>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</si>
  <si>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</si>
  <si>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</si>
  <si>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</si>
  <si>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</si>
  <si>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</si>
  <si>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</si>
  <si>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</si>
  <si>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</si>
  <si>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</si>
  <si>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</si>
  <si>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</si>
  <si>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</si>
  <si>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</si>
  <si>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</si>
  <si>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</si>
  <si>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</si>
  <si>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</si>
  <si>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</si>
  <si>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</si>
  <si>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</si>
  <si>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</si>
  <si>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</si>
  <si>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</si>
  <si>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</si>
  <si>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</si>
  <si>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</si>
  <si>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</si>
  <si>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</si>
  <si>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</si>
  <si>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</si>
  <si>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</si>
  <si>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</si>
  <si>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</si>
  <si>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</si>
  <si>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</si>
  <si>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</si>
  <si>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</si>
  <si>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</si>
  <si>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</si>
  <si>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北千葉広域水道企業団</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</si>
  <si>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</si>
  <si>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</si>
  <si>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</si>
  <si>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</si>
  <si>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</si>
  <si>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</si>
  <si>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</si>
  <si>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</si>
  <si>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</si>
  <si>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</si>
  <si>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</si>
  <si>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</si>
  <si>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</si>
  <si>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</si>
  <si>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</si>
  <si>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</si>
  <si>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企業団の施設整備については、平成12年度に創設事業が完了し、以降、更新計画に基づき、経年化設備の計画的な更新に努めている。
R6年度は、第二導水管布設（導水管路の二条化）が完了した。
①有形固定資産減価償却率は、新たに取得した資産があったため、数値が下がり、類似団体平均値を若干下回っているが、引き続きアセットマネジメントを踏まえた計画的な更新や長寿命化を念頭に置いた経年化施設の適切な保守管理に取り組むこととしている。
②管路経年化率は類似団体平均値を大きく上回っている。今後は、老朽化対策とバックアップ機能強化のため、長期にわたって計画的に第二送水管の整備を実施していく。
③管路更新率の令和5、6年度数値は誤謬による。
（R5:0.00→0.50、R6:4.05→0.00）</t>
    <rPh sb="0" eb="3">
      <t>キギョウダン</t>
    </rPh>
    <rPh sb="4" eb="6">
      <t>シセツ</t>
    </rPh>
    <rPh sb="6" eb="8">
      <t>セイビ</t>
    </rPh>
    <rPh sb="14" eb="16">
      <t>ヘイセイ</t>
    </rPh>
    <rPh sb="18" eb="20">
      <t>ネンド</t>
    </rPh>
    <rPh sb="21" eb="23">
      <t>ソウセツ</t>
    </rPh>
    <rPh sb="23" eb="25">
      <t>ジギョウ</t>
    </rPh>
    <rPh sb="26" eb="28">
      <t>カンリョウ</t>
    </rPh>
    <rPh sb="30" eb="32">
      <t>イコウ</t>
    </rPh>
    <rPh sb="33" eb="35">
      <t>コウシン</t>
    </rPh>
    <rPh sb="35" eb="37">
      <t>ケイカク</t>
    </rPh>
    <rPh sb="38" eb="39">
      <t>モト</t>
    </rPh>
    <rPh sb="42" eb="45">
      <t>ケイネンカ</t>
    </rPh>
    <rPh sb="45" eb="47">
      <t>セツビ</t>
    </rPh>
    <rPh sb="48" eb="51">
      <t>ケイカクテキ</t>
    </rPh>
    <rPh sb="52" eb="54">
      <t>コウシン</t>
    </rPh>
    <rPh sb="55" eb="56">
      <t>ツト</t>
    </rPh>
    <rPh sb="64" eb="66">
      <t>ネンド</t>
    </rPh>
    <rPh sb="68" eb="69">
      <t>ダイ</t>
    </rPh>
    <rPh sb="69" eb="70">
      <t>ニ</t>
    </rPh>
    <rPh sb="70" eb="73">
      <t>ドウスイカン</t>
    </rPh>
    <rPh sb="73" eb="75">
      <t>フセツ</t>
    </rPh>
    <rPh sb="86" eb="88">
      <t>カンリョウ</t>
    </rPh>
    <rPh sb="93" eb="95">
      <t>ユウケイ</t>
    </rPh>
    <rPh sb="95" eb="99">
      <t>コテイシサン</t>
    </rPh>
    <rPh sb="99" eb="101">
      <t>ゲンカ</t>
    </rPh>
    <rPh sb="101" eb="103">
      <t>ショウキャク</t>
    </rPh>
    <rPh sb="103" eb="104">
      <t>リツ</t>
    </rPh>
    <rPh sb="106" eb="107">
      <t>アラ</t>
    </rPh>
    <rPh sb="109" eb="111">
      <t>シュトク</t>
    </rPh>
    <rPh sb="113" eb="115">
      <t>シサン</t>
    </rPh>
    <rPh sb="122" eb="124">
      <t>スウチ</t>
    </rPh>
    <rPh sb="125" eb="126">
      <t>サ</t>
    </rPh>
    <rPh sb="129" eb="136">
      <t>ルイジダンタイヘイキンチ</t>
    </rPh>
    <rPh sb="137" eb="139">
      <t>ジャッカン</t>
    </rPh>
    <rPh sb="139" eb="141">
      <t>シタマワ</t>
    </rPh>
    <rPh sb="147" eb="148">
      <t>ヒ</t>
    </rPh>
    <rPh sb="149" eb="150">
      <t>ツヅ</t>
    </rPh>
    <rPh sb="162" eb="163">
      <t>フ</t>
    </rPh>
    <rPh sb="166" eb="169">
      <t>ケイカクテキ</t>
    </rPh>
    <rPh sb="170" eb="172">
      <t>コウシン</t>
    </rPh>
    <rPh sb="173" eb="177">
      <t>チョウジュミョウカ</t>
    </rPh>
    <rPh sb="178" eb="180">
      <t>ネントウ</t>
    </rPh>
    <rPh sb="181" eb="182">
      <t>オ</t>
    </rPh>
    <rPh sb="184" eb="186">
      <t>ケイネン</t>
    </rPh>
    <rPh sb="186" eb="187">
      <t>カ</t>
    </rPh>
    <rPh sb="187" eb="189">
      <t>シセツ</t>
    </rPh>
    <rPh sb="190" eb="192">
      <t>テキセツ</t>
    </rPh>
    <rPh sb="193" eb="195">
      <t>ホシュ</t>
    </rPh>
    <rPh sb="195" eb="197">
      <t>カンリ</t>
    </rPh>
    <rPh sb="198" eb="199">
      <t>ト</t>
    </rPh>
    <rPh sb="200" eb="201">
      <t>ク</t>
    </rPh>
    <rPh sb="237" eb="239">
      <t>コンゴ</t>
    </rPh>
    <rPh sb="241" eb="244">
      <t>ロウキュウカ</t>
    </rPh>
    <rPh sb="244" eb="246">
      <t>タイサク</t>
    </rPh>
    <rPh sb="253" eb="255">
      <t>キノウ</t>
    </rPh>
    <rPh sb="255" eb="257">
      <t>キョウカ</t>
    </rPh>
    <rPh sb="278" eb="280">
      <t>セイビ</t>
    </rPh>
    <rPh sb="281" eb="283">
      <t>ジッシ</t>
    </rPh>
    <rPh sb="290" eb="292">
      <t>カンロ</t>
    </rPh>
    <rPh sb="292" eb="294">
      <t>コウシン</t>
    </rPh>
    <rPh sb="294" eb="295">
      <t>リツ</t>
    </rPh>
    <rPh sb="296" eb="298">
      <t>レイワ</t>
    </rPh>
    <rPh sb="301" eb="303">
      <t>ネンド</t>
    </rPh>
    <rPh sb="303" eb="305">
      <t>スウチ</t>
    </rPh>
    <rPh sb="306" eb="308">
      <t>ゴビュウ</t>
    </rPh>
    <phoneticPr fontId="4"/>
  </si>
  <si>
    <t>①経常収支比率は、100%を上回っており、健全経営を維持しているものの、類似団体平均値を下回っている。これは、諸物価の高騰や前年度に新たに取得した資産の減価償却費等の増が影響している。
②累積欠損金比率は発生していないため、健全経営を堅持している。　
③流動比率は、100％を上回っており、短期的な債務に対する支払能力を維持している。
④企業債残高対給水収益比率は、逓減傾向である。これは発行済企業債の償還進捗に伴い、企業債残高が順次減少していることによる。
⑤料金回収率は、事業に必要な費用を給水収益で賄えているとされる100％を上回っている。
⑥給水原価は、類似団体と比べ低廉となっている。
⑦施設利用率は、類似団体平均値を上回っており、施設の効率的な運用が行えている。
⑧有収率は、類似団体平均値を下回っているものの、100％に近い数値となっており、引き続き高い水準を維持している。</t>
    <rPh sb="1" eb="7">
      <t>ケイジョウシュウシヒリツ</t>
    </rPh>
    <rPh sb="14" eb="16">
      <t>ウワマワ</t>
    </rPh>
    <rPh sb="21" eb="23">
      <t>ケンゼン</t>
    </rPh>
    <rPh sb="23" eb="25">
      <t>ケイエイ</t>
    </rPh>
    <rPh sb="26" eb="28">
      <t>イジ</t>
    </rPh>
    <rPh sb="36" eb="40">
      <t>ルイジダンタイ</t>
    </rPh>
    <rPh sb="40" eb="43">
      <t>ヘイキンチ</t>
    </rPh>
    <rPh sb="44" eb="46">
      <t>シタマワ</t>
    </rPh>
    <rPh sb="55" eb="58">
      <t>ショブッカ</t>
    </rPh>
    <rPh sb="59" eb="61">
      <t>コウトウ</t>
    </rPh>
    <rPh sb="62" eb="65">
      <t>ゼンネンド</t>
    </rPh>
    <rPh sb="66" eb="67">
      <t>アラ</t>
    </rPh>
    <rPh sb="69" eb="71">
      <t>シュトク</t>
    </rPh>
    <rPh sb="73" eb="75">
      <t>シサン</t>
    </rPh>
    <rPh sb="76" eb="78">
      <t>ゲンカ</t>
    </rPh>
    <rPh sb="78" eb="81">
      <t>ショウキャクヒ</t>
    </rPh>
    <rPh sb="81" eb="82">
      <t>トウ</t>
    </rPh>
    <rPh sb="83" eb="84">
      <t>ゾウ</t>
    </rPh>
    <rPh sb="85" eb="87">
      <t>エイキョウ</t>
    </rPh>
    <rPh sb="94" eb="101">
      <t>ルイセキケッソンキンヒリツ</t>
    </rPh>
    <rPh sb="102" eb="104">
      <t>ハッセイ</t>
    </rPh>
    <rPh sb="112" eb="114">
      <t>ケンゼン</t>
    </rPh>
    <rPh sb="114" eb="116">
      <t>ケイエイ</t>
    </rPh>
    <rPh sb="117" eb="119">
      <t>ケンジ</t>
    </rPh>
    <rPh sb="127" eb="129">
      <t>リュウドウ</t>
    </rPh>
    <rPh sb="129" eb="131">
      <t>ヒリツ</t>
    </rPh>
    <rPh sb="138" eb="140">
      <t>ウワマワ</t>
    </rPh>
    <rPh sb="145" eb="148">
      <t>タンキテキ</t>
    </rPh>
    <rPh sb="149" eb="151">
      <t>サイム</t>
    </rPh>
    <rPh sb="152" eb="153">
      <t>タイ</t>
    </rPh>
    <rPh sb="155" eb="157">
      <t>シハライ</t>
    </rPh>
    <rPh sb="157" eb="159">
      <t>ノウリョク</t>
    </rPh>
    <rPh sb="160" eb="162">
      <t>イジ</t>
    </rPh>
    <rPh sb="169" eb="181">
      <t>キギョウサイザンダカタイキュウスイシュウエキヒリツ</t>
    </rPh>
    <rPh sb="183" eb="185">
      <t>テイゲン</t>
    </rPh>
    <rPh sb="185" eb="187">
      <t>ケイコウ</t>
    </rPh>
    <rPh sb="194" eb="196">
      <t>ハッコウ</t>
    </rPh>
    <rPh sb="196" eb="197">
      <t>ズ</t>
    </rPh>
    <rPh sb="197" eb="200">
      <t>キギョウサイ</t>
    </rPh>
    <rPh sb="201" eb="203">
      <t>ショウカン</t>
    </rPh>
    <rPh sb="203" eb="205">
      <t>シンチョク</t>
    </rPh>
    <rPh sb="206" eb="207">
      <t>トモナ</t>
    </rPh>
    <rPh sb="209" eb="212">
      <t>キギョウサイ</t>
    </rPh>
    <rPh sb="212" eb="214">
      <t>ザンダカ</t>
    </rPh>
    <rPh sb="215" eb="217">
      <t>ジュンジ</t>
    </rPh>
    <rPh sb="217" eb="219">
      <t>ゲンショウ</t>
    </rPh>
    <rPh sb="231" eb="236">
      <t>リョウキンカイシュウリツ</t>
    </rPh>
    <rPh sb="238" eb="240">
      <t>ジギョウ</t>
    </rPh>
    <rPh sb="241" eb="243">
      <t>ヒツヨウ</t>
    </rPh>
    <rPh sb="244" eb="246">
      <t>ヒヨウ</t>
    </rPh>
    <rPh sb="247" eb="249">
      <t>キュウスイ</t>
    </rPh>
    <rPh sb="249" eb="251">
      <t>シュウエキ</t>
    </rPh>
    <rPh sb="252" eb="253">
      <t>マカナ</t>
    </rPh>
    <rPh sb="266" eb="268">
      <t>ウワマワ</t>
    </rPh>
    <rPh sb="275" eb="279">
      <t>キュウスイゲンカ</t>
    </rPh>
    <rPh sb="281" eb="285">
      <t>ルイジダンタイ</t>
    </rPh>
    <rPh sb="286" eb="287">
      <t>クラ</t>
    </rPh>
    <rPh sb="288" eb="290">
      <t>テイレン</t>
    </rPh>
    <rPh sb="299" eb="304">
      <t>シセツリヨウリツ</t>
    </rPh>
    <rPh sb="306" eb="313">
      <t>ルイジダンタイヘイキンチ</t>
    </rPh>
    <rPh sb="314" eb="316">
      <t>ウワマワ</t>
    </rPh>
    <rPh sb="321" eb="323">
      <t>シセツ</t>
    </rPh>
    <rPh sb="324" eb="327">
      <t>コウリツテキ</t>
    </rPh>
    <rPh sb="328" eb="330">
      <t>ウンヨウ</t>
    </rPh>
    <rPh sb="331" eb="332">
      <t>オコナ</t>
    </rPh>
    <rPh sb="339" eb="342">
      <t>ユウシュウリツ</t>
    </rPh>
    <rPh sb="344" eb="351">
      <t>ルイジダンタイヘイキンチ</t>
    </rPh>
    <rPh sb="352" eb="354">
      <t>シタマワ</t>
    </rPh>
    <rPh sb="367" eb="368">
      <t>チカ</t>
    </rPh>
    <rPh sb="369" eb="371">
      <t>スウチ</t>
    </rPh>
    <rPh sb="378" eb="379">
      <t>ヒ</t>
    </rPh>
    <rPh sb="380" eb="381">
      <t>ツヅ</t>
    </rPh>
    <rPh sb="382" eb="383">
      <t>タカ</t>
    </rPh>
    <rPh sb="384" eb="386">
      <t>スイジュン</t>
    </rPh>
    <rPh sb="387" eb="389">
      <t>イジ</t>
    </rPh>
    <phoneticPr fontId="4"/>
  </si>
  <si>
    <t>企業団の経営状況については、各指標の分析から、健全かつ効率的な状態にあるといえるが、近年の物価や労務単価の上昇等に加え、給水量が増えていることによる費用増が利益を圧縮している。
管路等の基幹構造物の多くは老朽化が進行し、管路経年化率についても、高止まりしている状況にあり、管路等の更新に対応するための資金や人材の確保が必要となっている。
引き続き施設の長寿命化を図りつつ、計画的な施設の更新を実施すべく、より一層の経営の効率化に努めることとしている。</t>
    <rPh sb="0" eb="3">
      <t>キギョウダンフケイカクテキコウシンチョウジュミョウカネントウオケイネンカシセツテキセツホシュカンリトク</t>
    </rPh>
    <rPh sb="18" eb="20">
      <t>ブンセキ</t>
    </rPh>
    <rPh sb="27" eb="29">
      <t>コウリツ</t>
    </rPh>
    <rPh sb="29" eb="30">
      <t>テキ</t>
    </rPh>
    <rPh sb="42" eb="44">
      <t>キンネン</t>
    </rPh>
    <rPh sb="45" eb="47">
      <t>ブッカ</t>
    </rPh>
    <rPh sb="48" eb="50">
      <t>ロウム</t>
    </rPh>
    <rPh sb="50" eb="52">
      <t>タンカ</t>
    </rPh>
    <rPh sb="53" eb="55">
      <t>ジョウショウ</t>
    </rPh>
    <rPh sb="55" eb="56">
      <t>トウ</t>
    </rPh>
    <rPh sb="57" eb="58">
      <t>クワ</t>
    </rPh>
    <rPh sb="60" eb="63">
      <t>キュウスイリョウ</t>
    </rPh>
    <rPh sb="64" eb="65">
      <t>フ</t>
    </rPh>
    <rPh sb="74" eb="76">
      <t>ヒヨウ</t>
    </rPh>
    <rPh sb="76" eb="77">
      <t>ゾウ</t>
    </rPh>
    <rPh sb="78" eb="80">
      <t>リエキ</t>
    </rPh>
    <rPh sb="81" eb="83">
      <t>アッシュク</t>
    </rPh>
    <rPh sb="89" eb="91">
      <t>キカン</t>
    </rPh>
    <rPh sb="95" eb="96">
      <t>オオ</t>
    </rPh>
    <rPh sb="110" eb="112">
      <t>カンロ</t>
    </rPh>
    <rPh sb="112" eb="115">
      <t>ケイネンカ</t>
    </rPh>
    <rPh sb="115" eb="116">
      <t>リツ</t>
    </rPh>
    <rPh sb="122" eb="124">
      <t>タカド</t>
    </rPh>
    <rPh sb="130" eb="132">
      <t>ジョウキョウ</t>
    </rPh>
    <rPh sb="136" eb="138">
      <t>カンロ</t>
    </rPh>
    <rPh sb="138" eb="139">
      <t>トウ</t>
    </rPh>
    <rPh sb="146" eb="148">
      <t>シキン</t>
    </rPh>
    <rPh sb="149" eb="151">
      <t>ジンザイ</t>
    </rPh>
    <rPh sb="152" eb="154">
      <t>カクホ</t>
    </rPh>
    <rPh sb="155" eb="157">
      <t>コンナン</t>
    </rPh>
    <rPh sb="159" eb="161">
      <t>ヒツヨウ</t>
    </rPh>
    <rPh sb="169" eb="170">
      <t>ヒ</t>
    </rPh>
    <rPh sb="171" eb="172">
      <t>ツヅ</t>
    </rPh>
    <rPh sb="173" eb="175">
      <t>シセツ</t>
    </rPh>
    <rPh sb="204" eb="206">
      <t>イッソウ</t>
    </rPh>
    <rPh sb="207" eb="209">
      <t>ケイエイ</t>
    </rPh>
    <rPh sb="210" eb="213">
      <t>コウリツカ</t>
    </rPh>
    <rPh sb="214" eb="21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</si>
</sst>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quot;-&quot;">
                  <c:v>4.05</c:v>
                </c:pt>
              </c:numCache>
            </c:numRef>
          </c:val>
          <c:extLst>
            <c:ext xmlns:c16="http://schemas.microsoft.com/office/drawing/2014/chart" uri="{C3380CC4-5D6E-409C-BE32-E72D297353CC}">
              <c16:uniqueId val="{00000000-DC1B-42F3-9433-95BF813CD70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DC1B-42F3-9433-95BF813CD70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83.03</c:v>
                </c:pt>
                <c:pt idx="1">
                  <c:v>83.17</c:v>
                </c:pt>
                <c:pt idx="2">
                  <c:v>83.31</c:v>
                </c:pt>
                <c:pt idx="3">
                  <c:v>84.69</c:v>
                </c:pt>
                <c:pt idx="4">
                  <c:v>85.61</c:v>
                </c:pt>
              </c:numCache>
            </c:numRef>
          </c:val>
          <c:extLst>
            <c:ext xmlns:c16="http://schemas.microsoft.com/office/drawing/2014/chart" uri="{C3380CC4-5D6E-409C-BE32-E72D297353CC}">
              <c16:uniqueId val="{00000000-8018-4FA8-A344-97433B71A0F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8018-4FA8-A344-97433B71A0F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98.14</c:v>
                </c:pt>
                <c:pt idx="1">
                  <c:v>98.71</c:v>
                </c:pt>
                <c:pt idx="2">
                  <c:v>98.1</c:v>
                </c:pt>
                <c:pt idx="3">
                  <c:v>98.05</c:v>
                </c:pt>
                <c:pt idx="4">
                  <c:v>98.01</c:v>
                </c:pt>
              </c:numCache>
            </c:numRef>
          </c:val>
          <c:extLst>
            <c:ext xmlns:c16="http://schemas.microsoft.com/office/drawing/2014/chart" uri="{C3380CC4-5D6E-409C-BE32-E72D297353CC}">
              <c16:uniqueId val="{00000000-08D3-4FC6-B154-4BDF3CD1FB3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08D3-4FC6-B154-4BDF3CD1FB3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119.22</c:v>
                </c:pt>
                <c:pt idx="1">
                  <c:v>119.85</c:v>
                </c:pt>
                <c:pt idx="2">
                  <c:v>106.34</c:v>
                </c:pt>
                <c:pt idx="3">
                  <c:v>108.14</c:v>
                </c:pt>
                <c:pt idx="4">
                  <c:v>106.15</c:v>
                </c:pt>
              </c:numCache>
            </c:numRef>
          </c:val>
          <c:extLst>
            <c:ext xmlns:c16="http://schemas.microsoft.com/office/drawing/2014/chart" uri="{C3380CC4-5D6E-409C-BE32-E72D297353CC}">
              <c16:uniqueId val="{00000000-A8F8-4E4D-AC7E-ADEF8B608DE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A8F8-4E4D-AC7E-ADEF8B608DE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58.84</c:v>
                </c:pt>
                <c:pt idx="1">
                  <c:v>59.86</c:v>
                </c:pt>
                <c:pt idx="2">
                  <c:v>61.5</c:v>
                </c:pt>
                <c:pt idx="3">
                  <c:v>61.75</c:v>
                </c:pt>
                <c:pt idx="4">
                  <c:v>57.5</c:v>
                </c:pt>
              </c:numCache>
            </c:numRef>
          </c:val>
          <c:extLst>
            <c:ext xmlns:c16="http://schemas.microsoft.com/office/drawing/2014/chart" uri="{C3380CC4-5D6E-409C-BE32-E72D297353CC}">
              <c16:uniqueId val="{00000000-B53C-4F65-A176-CA24223DAE8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B53C-4F65-A176-CA24223DAE8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82.77</c:v>
                </c:pt>
                <c:pt idx="1">
                  <c:v>83.19</c:v>
                </c:pt>
                <c:pt idx="2">
                  <c:v>83.18</c:v>
                </c:pt>
                <c:pt idx="3">
                  <c:v>82.68</c:v>
                </c:pt>
                <c:pt idx="4">
                  <c:v>79.33</c:v>
                </c:pt>
              </c:numCache>
            </c:numRef>
          </c:val>
          <c:extLst>
            <c:ext xmlns:c16="http://schemas.microsoft.com/office/drawing/2014/chart" uri="{C3380CC4-5D6E-409C-BE32-E72D297353CC}">
              <c16:uniqueId val="{00000000-FC6D-4005-A68D-6AFF736406B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FC6D-4005-A68D-6AFF736406B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2D-4385-A63C-DC3FA968A2D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2C2D-4385-A63C-DC3FA968A2D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342.46</c:v>
                </c:pt>
                <c:pt idx="1">
                  <c:v>286.02</c:v>
                </c:pt>
                <c:pt idx="2">
                  <c:v>283.64999999999998</c:v>
                </c:pt>
                <c:pt idx="3">
                  <c:v>138.81</c:v>
                </c:pt>
                <c:pt idx="4">
                  <c:v>140.26</c:v>
                </c:pt>
              </c:numCache>
            </c:numRef>
          </c:val>
          <c:extLst>
            <c:ext xmlns:c16="http://schemas.microsoft.com/office/drawing/2014/chart" uri="{C3380CC4-5D6E-409C-BE32-E72D297353CC}">
              <c16:uniqueId val="{00000000-4891-49B0-A761-85A4838482B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4891-49B0-A761-85A4838482B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242.15</c:v>
                </c:pt>
                <c:pt idx="1">
                  <c:v>224.49</c:v>
                </c:pt>
                <c:pt idx="2">
                  <c:v>213.49</c:v>
                </c:pt>
                <c:pt idx="3">
                  <c:v>206.37</c:v>
                </c:pt>
                <c:pt idx="4">
                  <c:v>197.86</c:v>
                </c:pt>
              </c:numCache>
            </c:numRef>
          </c:val>
          <c:extLst>
            <c:ext xmlns:c16="http://schemas.microsoft.com/office/drawing/2014/chart" uri="{C3380CC4-5D6E-409C-BE32-E72D297353CC}">
              <c16:uniqueId val="{00000000-EF63-4687-B6E1-8D95308F05F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EF63-4687-B6E1-8D95308F05F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119.76</c:v>
                </c:pt>
                <c:pt idx="1">
                  <c:v>120.35</c:v>
                </c:pt>
                <c:pt idx="2">
                  <c:v>106.09</c:v>
                </c:pt>
                <c:pt idx="3">
                  <c:v>107.81</c:v>
                </c:pt>
                <c:pt idx="4">
                  <c:v>106.16</c:v>
                </c:pt>
              </c:numCache>
            </c:numRef>
          </c:val>
          <c:extLst>
            <c:ext xmlns:c16="http://schemas.microsoft.com/office/drawing/2014/chart" uri="{C3380CC4-5D6E-409C-BE32-E72D297353CC}">
              <c16:uniqueId val="{00000000-F099-4701-BE23-F35A89D37F1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F099-4701-BE23-F35A89D37F1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57.59</c:v>
                </c:pt>
                <c:pt idx="1">
                  <c:v>56.94</c:v>
                </c:pt>
                <c:pt idx="2">
                  <c:v>64.84</c:v>
                </c:pt>
                <c:pt idx="3">
                  <c:v>62.96</c:v>
                </c:pt>
                <c:pt idx="4">
                  <c:v>63.37</c:v>
                </c:pt>
              </c:numCache>
            </c:numRef>
          </c:val>
          <c:extLst>
            <c:ext xmlns:c16="http://schemas.microsoft.com/office/drawing/2014/chart" uri="{C3380CC4-5D6E-409C-BE32-E72D297353CC}">
              <c16:uniqueId val="{00000000-3960-4C7B-B96E-9BD7E882FA3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3960-4C7B-B96E-9BD7E882FA3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O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千葉県　北千葉広域水道企業団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自治体職員</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80.27</v>
      </c>
      <c r="J10" s="46"/>
      <c r="K10" s="46"/>
      <c r="L10" s="46"/>
      <c r="M10" s="46"/>
      <c r="N10" s="46"/>
      <c r="O10" s="80"/>
      <c r="P10" s="47">
        <f>データ!$P$6</f>
        <v>91.44</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4386549</v>
      </c>
      <c r="AM10" s="44"/>
      <c r="AN10" s="44"/>
      <c r="AO10" s="44"/>
      <c r="AP10" s="44"/>
      <c r="AQ10" s="44"/>
      <c r="AR10" s="44"/>
      <c r="AS10" s="44"/>
      <c r="AT10" s="45">
        <f>データ!$V$6</f>
        <v>920.64</v>
      </c>
      <c r="AU10" s="46"/>
      <c r="AV10" s="46"/>
      <c r="AW10" s="46"/>
      <c r="AX10" s="46"/>
      <c r="AY10" s="46"/>
      <c r="AZ10" s="46"/>
      <c r="BA10" s="46"/>
      <c r="BB10" s="47">
        <f>データ!$W$6</f>
        <v>4764.67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DLONPo1lEWkMdQkPnx/VYSZzFHedoz4THv+dq63BCfGOThtKLAud8LqkvYWZVUYPxBusHQekd7BmKF4nfEmeAg==" saltValue="9yMdYbAC9mlbZwfnUCjqo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128759</v>
      </c>
      <c r="D6" s="20">
        <f t="shared" si="3"/>
        <v>46</v>
      </c>
      <c r="E6" s="20">
        <f t="shared" si="3"/>
        <v>1</v>
      </c>
      <c r="F6" s="20">
        <f t="shared" si="3"/>
        <v>0</v>
      </c>
      <c r="G6" s="20">
        <f t="shared" si="3"/>
        <v>2</v>
      </c>
      <c r="H6" s="20" t="str">
        <f t="shared" si="3"/>
        <v>千葉県　北千葉広域水道企業団</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80.27</v>
      </c>
      <c r="P6" s="21">
        <f t="shared" si="3"/>
        <v>91.44</v>
      </c>
      <c r="Q6" s="21">
        <f t="shared" si="3"/>
        <v>0</v>
      </c>
      <c r="R6" s="21" t="str">
        <f t="shared" si="3"/>
        <v>-</v>
      </c>
      <c r="S6" s="21" t="str">
        <f t="shared" si="3"/>
        <v>-</v>
      </c>
      <c r="T6" s="21" t="str">
        <f t="shared" si="3"/>
        <v>-</v>
      </c>
      <c r="U6" s="21">
        <f t="shared" si="3"/>
        <v>4386549</v>
      </c>
      <c r="V6" s="21">
        <f t="shared" si="3"/>
        <v>920.64</v>
      </c>
      <c r="W6" s="21">
        <f t="shared" si="3"/>
        <v>4764.67</v>
      </c>
      <c r="X6" s="22">
        <f>IF(X7="",NA(),X7)</f>
        <v>119.22</v>
      </c>
      <c r="Y6" s="22">
        <f t="shared" ref="Y6:AG6" si="4">IF(Y7="",NA(),Y7)</f>
        <v>119.85</v>
      </c>
      <c r="Z6" s="22">
        <f t="shared" si="4"/>
        <v>106.34</v>
      </c>
      <c r="AA6" s="22">
        <f t="shared" si="4"/>
        <v>108.14</v>
      </c>
      <c r="AB6" s="22">
        <f t="shared" si="4"/>
        <v>106.15</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342.46</v>
      </c>
      <c r="AU6" s="22">
        <f t="shared" ref="AU6:BC6" si="6">IF(AU7="",NA(),AU7)</f>
        <v>286.02</v>
      </c>
      <c r="AV6" s="22">
        <f t="shared" si="6"/>
        <v>283.64999999999998</v>
      </c>
      <c r="AW6" s="22">
        <f t="shared" si="6"/>
        <v>138.81</v>
      </c>
      <c r="AX6" s="22">
        <f t="shared" si="6"/>
        <v>140.26</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242.15</v>
      </c>
      <c r="BF6" s="22">
        <f t="shared" ref="BF6:BN6" si="7">IF(BF7="",NA(),BF7)</f>
        <v>224.49</v>
      </c>
      <c r="BG6" s="22">
        <f t="shared" si="7"/>
        <v>213.49</v>
      </c>
      <c r="BH6" s="22">
        <f t="shared" si="7"/>
        <v>206.37</v>
      </c>
      <c r="BI6" s="22">
        <f t="shared" si="7"/>
        <v>197.86</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119.76</v>
      </c>
      <c r="BQ6" s="22">
        <f t="shared" ref="BQ6:BY6" si="8">IF(BQ7="",NA(),BQ7)</f>
        <v>120.35</v>
      </c>
      <c r="BR6" s="22">
        <f t="shared" si="8"/>
        <v>106.09</v>
      </c>
      <c r="BS6" s="22">
        <f t="shared" si="8"/>
        <v>107.81</v>
      </c>
      <c r="BT6" s="22">
        <f t="shared" si="8"/>
        <v>106.16</v>
      </c>
      <c r="BU6" s="22">
        <f t="shared" si="8"/>
        <v>110.77</v>
      </c>
      <c r="BV6" s="22">
        <f t="shared" si="8"/>
        <v>112.35</v>
      </c>
      <c r="BW6" s="22">
        <f t="shared" si="8"/>
        <v>106.47</v>
      </c>
      <c r="BX6" s="22">
        <f t="shared" si="8"/>
        <v>107.7</v>
      </c>
      <c r="BY6" s="22">
        <f t="shared" si="8"/>
        <v>106.29</v>
      </c>
      <c r="BZ6" s="21" t="str">
        <f>IF(BZ7="","",IF(BZ7="-","【-】","【"&amp;SUBSTITUTE(TEXT(BZ7,"#,##0.00"),"-","△")&amp;"】"))</f>
        <v>【106.29】</v>
      </c>
      <c r="CA6" s="22">
        <f>IF(CA7="",NA(),CA7)</f>
        <v>57.59</v>
      </c>
      <c r="CB6" s="22">
        <f t="shared" ref="CB6:CJ6" si="9">IF(CB7="",NA(),CB7)</f>
        <v>56.94</v>
      </c>
      <c r="CC6" s="22">
        <f t="shared" si="9"/>
        <v>64.84</v>
      </c>
      <c r="CD6" s="22">
        <f t="shared" si="9"/>
        <v>62.96</v>
      </c>
      <c r="CE6" s="22">
        <f t="shared" si="9"/>
        <v>63.37</v>
      </c>
      <c r="CF6" s="22">
        <f t="shared" si="9"/>
        <v>73.180000000000007</v>
      </c>
      <c r="CG6" s="22">
        <f t="shared" si="9"/>
        <v>73.05</v>
      </c>
      <c r="CH6" s="22">
        <f t="shared" si="9"/>
        <v>77.53</v>
      </c>
      <c r="CI6" s="22">
        <f t="shared" si="9"/>
        <v>76.25</v>
      </c>
      <c r="CJ6" s="22">
        <f t="shared" si="9"/>
        <v>77.75</v>
      </c>
      <c r="CK6" s="21" t="str">
        <f>IF(CK7="","",IF(CK7="-","【-】","【"&amp;SUBSTITUTE(TEXT(CK7,"#,##0.00"),"-","△")&amp;"】"))</f>
        <v>【77.75】</v>
      </c>
      <c r="CL6" s="22">
        <f>IF(CL7="",NA(),CL7)</f>
        <v>83.03</v>
      </c>
      <c r="CM6" s="22">
        <f t="shared" ref="CM6:CU6" si="10">IF(CM7="",NA(),CM7)</f>
        <v>83.17</v>
      </c>
      <c r="CN6" s="22">
        <f t="shared" si="10"/>
        <v>83.31</v>
      </c>
      <c r="CO6" s="22">
        <f t="shared" si="10"/>
        <v>84.69</v>
      </c>
      <c r="CP6" s="22">
        <f t="shared" si="10"/>
        <v>85.61</v>
      </c>
      <c r="CQ6" s="22">
        <f t="shared" si="10"/>
        <v>62.26</v>
      </c>
      <c r="CR6" s="22">
        <f t="shared" si="10"/>
        <v>62.22</v>
      </c>
      <c r="CS6" s="22">
        <f t="shared" si="10"/>
        <v>61.45</v>
      </c>
      <c r="CT6" s="22">
        <f t="shared" si="10"/>
        <v>61.63</v>
      </c>
      <c r="CU6" s="22">
        <f t="shared" si="10"/>
        <v>61.54</v>
      </c>
      <c r="CV6" s="21" t="str">
        <f>IF(CV7="","",IF(CV7="-","【-】","【"&amp;SUBSTITUTE(TEXT(CV7,"#,##0.00"),"-","△")&amp;"】"))</f>
        <v>【61.54】</v>
      </c>
      <c r="CW6" s="22">
        <f>IF(CW7="",NA(),CW7)</f>
        <v>98.14</v>
      </c>
      <c r="CX6" s="22">
        <f t="shared" ref="CX6:DF6" si="11">IF(CX7="",NA(),CX7)</f>
        <v>98.71</v>
      </c>
      <c r="CY6" s="22">
        <f t="shared" si="11"/>
        <v>98.1</v>
      </c>
      <c r="CZ6" s="22">
        <f t="shared" si="11"/>
        <v>98.05</v>
      </c>
      <c r="DA6" s="22">
        <f t="shared" si="11"/>
        <v>98.01</v>
      </c>
      <c r="DB6" s="22">
        <f t="shared" si="11"/>
        <v>100.16</v>
      </c>
      <c r="DC6" s="22">
        <f t="shared" si="11"/>
        <v>100.28</v>
      </c>
      <c r="DD6" s="22">
        <f t="shared" si="11"/>
        <v>100.29</v>
      </c>
      <c r="DE6" s="22">
        <f t="shared" si="11"/>
        <v>100.36</v>
      </c>
      <c r="DF6" s="22">
        <f t="shared" si="11"/>
        <v>100.31</v>
      </c>
      <c r="DG6" s="21" t="str">
        <f>IF(DG7="","",IF(DG7="-","【-】","【"&amp;SUBSTITUTE(TEXT(DG7,"#,##0.00"),"-","△")&amp;"】"))</f>
        <v>【100.31】</v>
      </c>
      <c r="DH6" s="22">
        <f>IF(DH7="",NA(),DH7)</f>
        <v>58.84</v>
      </c>
      <c r="DI6" s="22">
        <f t="shared" ref="DI6:DQ6" si="12">IF(DI7="",NA(),DI7)</f>
        <v>59.86</v>
      </c>
      <c r="DJ6" s="22">
        <f t="shared" si="12"/>
        <v>61.5</v>
      </c>
      <c r="DK6" s="22">
        <f t="shared" si="12"/>
        <v>61.75</v>
      </c>
      <c r="DL6" s="22">
        <f t="shared" si="12"/>
        <v>57.5</v>
      </c>
      <c r="DM6" s="22">
        <f t="shared" si="12"/>
        <v>57.5</v>
      </c>
      <c r="DN6" s="22">
        <f t="shared" si="12"/>
        <v>58.52</v>
      </c>
      <c r="DO6" s="22">
        <f t="shared" si="12"/>
        <v>59.51</v>
      </c>
      <c r="DP6" s="22">
        <f t="shared" si="12"/>
        <v>60.24</v>
      </c>
      <c r="DQ6" s="22">
        <f t="shared" si="12"/>
        <v>60.8</v>
      </c>
      <c r="DR6" s="21" t="str">
        <f>IF(DR7="","",IF(DR7="-","【-】","【"&amp;SUBSTITUTE(TEXT(DR7,"#,##0.00"),"-","△")&amp;"】"))</f>
        <v>【60.80】</v>
      </c>
      <c r="DS6" s="22">
        <f>IF(DS7="",NA(),DS7)</f>
        <v>82.77</v>
      </c>
      <c r="DT6" s="22">
        <f t="shared" ref="DT6:EB6" si="13">IF(DT7="",NA(),DT7)</f>
        <v>83.19</v>
      </c>
      <c r="DU6" s="22">
        <f t="shared" si="13"/>
        <v>83.18</v>
      </c>
      <c r="DV6" s="22">
        <f t="shared" si="13"/>
        <v>82.68</v>
      </c>
      <c r="DW6" s="22">
        <f t="shared" si="13"/>
        <v>79.33</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2">
        <f t="shared" si="14"/>
        <v>4.05</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128759</v>
      </c>
      <c r="D7" s="24">
        <v>46</v>
      </c>
      <c r="E7" s="24">
        <v>1</v>
      </c>
      <c r="F7" s="24">
        <v>0</v>
      </c>
      <c r="G7" s="24">
        <v>2</v>
      </c>
      <c r="H7" s="24" t="s">
        <v>93</v>
      </c>
      <c r="I7" s="24" t="s">
        <v>94</v>
      </c>
      <c r="J7" s="24" t="s">
        <v>95</v>
      </c>
      <c r="K7" s="24" t="s">
        <v>96</v>
      </c>
      <c r="L7" s="24" t="s">
        <v>97</v>
      </c>
      <c r="M7" s="24" t="s">
        <v>98</v>
      </c>
      <c r="N7" s="25" t="s">
        <v>99</v>
      </c>
      <c r="O7" s="25">
        <v>80.27</v>
      </c>
      <c r="P7" s="25">
        <v>91.44</v>
      </c>
      <c r="Q7" s="25">
        <v>0</v>
      </c>
      <c r="R7" s="25" t="s">
        <v>99</v>
      </c>
      <c r="S7" s="25" t="s">
        <v>99</v>
      </c>
      <c r="T7" s="25" t="s">
        <v>99</v>
      </c>
      <c r="U7" s="25">
        <v>4386549</v>
      </c>
      <c r="V7" s="25">
        <v>920.64</v>
      </c>
      <c r="W7" s="25">
        <v>4764.67</v>
      </c>
      <c r="X7" s="25">
        <v>119.22</v>
      </c>
      <c r="Y7" s="25">
        <v>119.85</v>
      </c>
      <c r="Z7" s="25">
        <v>106.34</v>
      </c>
      <c r="AA7" s="25">
        <v>108.14</v>
      </c>
      <c r="AB7" s="25">
        <v>106.15</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342.46</v>
      </c>
      <c r="AU7" s="25">
        <v>286.02</v>
      </c>
      <c r="AV7" s="25">
        <v>283.64999999999998</v>
      </c>
      <c r="AW7" s="25">
        <v>138.81</v>
      </c>
      <c r="AX7" s="25">
        <v>140.26</v>
      </c>
      <c r="AY7" s="25">
        <v>284.45</v>
      </c>
      <c r="AZ7" s="25">
        <v>309.23</v>
      </c>
      <c r="BA7" s="25">
        <v>313.43</v>
      </c>
      <c r="BB7" s="25">
        <v>303.10000000000002</v>
      </c>
      <c r="BC7" s="25">
        <v>318.89999999999998</v>
      </c>
      <c r="BD7" s="25">
        <v>318.89999999999998</v>
      </c>
      <c r="BE7" s="25">
        <v>242.15</v>
      </c>
      <c r="BF7" s="25">
        <v>224.49</v>
      </c>
      <c r="BG7" s="25">
        <v>213.49</v>
      </c>
      <c r="BH7" s="25">
        <v>206.37</v>
      </c>
      <c r="BI7" s="25">
        <v>197.86</v>
      </c>
      <c r="BJ7" s="25">
        <v>260.95999999999998</v>
      </c>
      <c r="BK7" s="25">
        <v>240.07</v>
      </c>
      <c r="BL7" s="25">
        <v>224.81</v>
      </c>
      <c r="BM7" s="25">
        <v>210.83</v>
      </c>
      <c r="BN7" s="25">
        <v>204.34</v>
      </c>
      <c r="BO7" s="25">
        <v>204.34</v>
      </c>
      <c r="BP7" s="25">
        <v>119.76</v>
      </c>
      <c r="BQ7" s="25">
        <v>120.35</v>
      </c>
      <c r="BR7" s="25">
        <v>106.09</v>
      </c>
      <c r="BS7" s="25">
        <v>107.81</v>
      </c>
      <c r="BT7" s="25">
        <v>106.16</v>
      </c>
      <c r="BU7" s="25">
        <v>110.77</v>
      </c>
      <c r="BV7" s="25">
        <v>112.35</v>
      </c>
      <c r="BW7" s="25">
        <v>106.47</v>
      </c>
      <c r="BX7" s="25">
        <v>107.7</v>
      </c>
      <c r="BY7" s="25">
        <v>106.29</v>
      </c>
      <c r="BZ7" s="25">
        <v>106.29</v>
      </c>
      <c r="CA7" s="25">
        <v>57.59</v>
      </c>
      <c r="CB7" s="25">
        <v>56.94</v>
      </c>
      <c r="CC7" s="25">
        <v>64.84</v>
      </c>
      <c r="CD7" s="25">
        <v>62.96</v>
      </c>
      <c r="CE7" s="25">
        <v>63.37</v>
      </c>
      <c r="CF7" s="25">
        <v>73.180000000000007</v>
      </c>
      <c r="CG7" s="25">
        <v>73.05</v>
      </c>
      <c r="CH7" s="25">
        <v>77.53</v>
      </c>
      <c r="CI7" s="25">
        <v>76.25</v>
      </c>
      <c r="CJ7" s="25">
        <v>77.75</v>
      </c>
      <c r="CK7" s="25">
        <v>77.75</v>
      </c>
      <c r="CL7" s="25">
        <v>83.03</v>
      </c>
      <c r="CM7" s="25">
        <v>83.17</v>
      </c>
      <c r="CN7" s="25">
        <v>83.31</v>
      </c>
      <c r="CO7" s="25">
        <v>84.69</v>
      </c>
      <c r="CP7" s="25">
        <v>85.61</v>
      </c>
      <c r="CQ7" s="25">
        <v>62.26</v>
      </c>
      <c r="CR7" s="25">
        <v>62.22</v>
      </c>
      <c r="CS7" s="25">
        <v>61.45</v>
      </c>
      <c r="CT7" s="25">
        <v>61.63</v>
      </c>
      <c r="CU7" s="25">
        <v>61.54</v>
      </c>
      <c r="CV7" s="25">
        <v>61.54</v>
      </c>
      <c r="CW7" s="25">
        <v>98.14</v>
      </c>
      <c r="CX7" s="25">
        <v>98.71</v>
      </c>
      <c r="CY7" s="25">
        <v>98.1</v>
      </c>
      <c r="CZ7" s="25">
        <v>98.05</v>
      </c>
      <c r="DA7" s="25">
        <v>98.01</v>
      </c>
      <c r="DB7" s="25">
        <v>100.16</v>
      </c>
      <c r="DC7" s="25">
        <v>100.28</v>
      </c>
      <c r="DD7" s="25">
        <v>100.29</v>
      </c>
      <c r="DE7" s="25">
        <v>100.36</v>
      </c>
      <c r="DF7" s="25">
        <v>100.31</v>
      </c>
      <c r="DG7" s="25">
        <v>100.31</v>
      </c>
      <c r="DH7" s="25">
        <v>58.84</v>
      </c>
      <c r="DI7" s="25">
        <v>59.86</v>
      </c>
      <c r="DJ7" s="25">
        <v>61.5</v>
      </c>
      <c r="DK7" s="25">
        <v>61.75</v>
      </c>
      <c r="DL7" s="25">
        <v>57.5</v>
      </c>
      <c r="DM7" s="25">
        <v>57.5</v>
      </c>
      <c r="DN7" s="25">
        <v>58.52</v>
      </c>
      <c r="DO7" s="25">
        <v>59.51</v>
      </c>
      <c r="DP7" s="25">
        <v>60.24</v>
      </c>
      <c r="DQ7" s="25">
        <v>60.8</v>
      </c>
      <c r="DR7" s="25">
        <v>60.8</v>
      </c>
      <c r="DS7" s="25">
        <v>82.77</v>
      </c>
      <c r="DT7" s="25">
        <v>83.19</v>
      </c>
      <c r="DU7" s="25">
        <v>83.18</v>
      </c>
      <c r="DV7" s="25">
        <v>82.68</v>
      </c>
      <c r="DW7" s="25">
        <v>79.33</v>
      </c>
      <c r="DX7" s="25">
        <v>30.3</v>
      </c>
      <c r="DY7" s="25">
        <v>31.74</v>
      </c>
      <c r="DZ7" s="25">
        <v>32.380000000000003</v>
      </c>
      <c r="EA7" s="25">
        <v>34.479999999999997</v>
      </c>
      <c r="EB7" s="25">
        <v>38.24</v>
      </c>
      <c r="EC7" s="25">
        <v>38.24</v>
      </c>
      <c r="ED7" s="25">
        <v>0</v>
      </c>
      <c r="EE7" s="25">
        <v>0</v>
      </c>
      <c r="EF7" s="25">
        <v>0</v>
      </c>
      <c r="EG7" s="25">
        <v>0</v>
      </c>
      <c r="EH7" s="25">
        <v>4.05</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3F9AC36-CECE-4C9A-AE4E-A0AE430E9D14}"/>
</file>

<file path=customXml/itemProps2.xml><?xml version="1.0" encoding="utf-8"?>
<ds:datastoreItem xmlns:ds="http://schemas.openxmlformats.org/officeDocument/2006/customXml" ds:itemID="{5301CED8-3DA3-4379-BD05-9CB66CEA0B57}"/>
</file>

<file path=customXml/itemProps3.xml><?xml version="1.0" encoding="utf-8"?>
<ds:datastoreItem xmlns:ds="http://schemas.openxmlformats.org/officeDocument/2006/customXml" ds:itemID="{9E584A63-011C-4A1A-8B7C-B093C889136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2026-01-23T07:11:35Z</cp:lastPrinted>
  <dcterms:created xsi:type="dcterms:W3CDTF">2025-12-12T09:14:43Z</dcterms:created>
  <dcterms:modified xsi:type="dcterms:W3CDTF">2026-01-27T06:00:29Z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