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TMG-0d9e.edstokyotocho.onmicrosoft.com\sfs006-002\財政課\共有\04決算\02 公営企業会計決算\R7公営企業決算調査（6決）\99調査関連\080113　0203〆【　】公営企業に係る経営比較分析表（令和６年度決算）の分析等について（依頼）\04総務省へ回答\"/>
    </mc:Choice>
  </mc:AlternateContent>
  <xr:revisionPtr revIDLastSave="0" documentId="13_ncr:1_{144A8FD7-7F28-4B27-8CC6-B5C3BA889ADE}" xr6:coauthVersionLast="47" xr6:coauthVersionMax="47" xr10:uidLastSave="{00000000-0000-0000-0000-000000000000}"/>
  <workbookProtection workbookAlgorithmName="SHA-512" workbookHashValue="fO2duinxNmDUvD0dWNkTGkMYRPnDKr8P5VZu1hPAWDkXqQ0V6k+FaeglqsZajgSHUtra30dNnIvXwjTjvpUPpQ==" workbookSaltValue="8f+FvYyKIS/QthJilhF3wA==" workbookSpinCount="100000" lockStructure="1"/>
  <bookViews>
    <workbookView xWindow="25017" yWindow="-118" windowWidth="25370" windowHeight="13667"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Q6" i="5"/>
  <c r="W10" i="4" s="1"/>
  <c r="P6" i="5"/>
  <c r="O6" i="5"/>
  <c r="I10" i="4" s="1"/>
  <c r="N6" i="5"/>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H85" i="4"/>
  <c r="AD10" i="4"/>
  <c r="P10" i="4"/>
  <c r="B10" i="4"/>
  <c r="W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<sst xmlns="http://schemas.openxmlformats.org/spreadsheetml/2006/main" count="231" uniqueCount="115">
  <si>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</si>
  <si>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</si>
  <si>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</si>
  <si>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</si>
  <si>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</si>
  <si>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</si>
  <si>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</si>
  <si>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</si>
  <si>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</si>
  <si>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</si>
  <si>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</si>
  <si>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</si>
  <si>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</si>
  <si>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</si>
  <si>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</si>
  <si>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</si>
  <si>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</si>
  <si>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</si>
  <si>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</si>
  <si>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</si>
  <si>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</si>
  <si>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</si>
  <si>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</si>
  <si>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</si>
  <si>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</si>
  <si>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</si>
  <si>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</si>
  <si>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</si>
  <si>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</si>
  <si>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</si>
  <si>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</si>
  <si>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</si>
  <si>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</si>
  <si>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</si>
  <si>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</si>
  <si>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</si>
  <si>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</si>
  <si>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</si>
  <si>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</si>
  <si>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</si>
  <si>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</si>
  <si>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</si>
  <si>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</si>
  <si>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</si>
  <si>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</si>
  <si>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</si>
  <si>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</si>
  <si>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</si>
  <si>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</si>
  <si>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</si>
  <si>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</si>
  <si>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</si>
  <si>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</si>
  <si>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</si>
  <si>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</si>
  <si>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</si>
  <si>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</si>
  <si>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</si>
  <si>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</si>
  <si>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</si>
  <si>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</si>
  <si>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</si>
  <si>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</si>
  <si>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</si>
  <si>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</si>
  <si>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</si>
  <si>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</si>
  <si>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</si>
  <si>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</si>
  <si>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</si>
  <si>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</si>
  <si>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</si>
  <si>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</si>
  <si>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</si>
  <si>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</si>
  <si>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</si>
  <si>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</si>
  <si>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</si>
  <si>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</si>
  <si>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</si>
  <si>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</si>
  <si>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</si>
  <si>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</si>
  <si>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</si>
  <si>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</si>
  <si>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</si>
  <si>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</si>
  <si>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</si>
  <si>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</si>
  <si>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</si>
  <si>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</si>
  <si>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</si>
  <si>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</si>
  <si>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</si>
  <si>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</si>
  <si>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t>
  </si>
  <si>
    <t>法適用</t>
  </si>
  <si>
    <t>下水道事業</t>
  </si>
  <si>
    <t>公共下水道</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</si>
  <si>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</si>
  <si>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</si>
  <si>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</si>
  <si>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</si>
  <si>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</si>
  <si>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</si>
  <si>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</si>
  <si>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</si>
  <si>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</si>
  <si>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</si>
  <si>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</si>
  <si>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</si>
  <si>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</si>
  <si>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 有形固定資産減価償却率
　計画的な維持管理により法定耐用年数を上回る経済的耐用年数まで延命化し、減価償却が進んでいるため、類似団体平均を上回っている
② 管渠老朽化率
　計画的な維持管理により法定耐用年数を上回る経済的耐用年数まで延命化し、対象の管きょ延長が増えているため、類似団体平均を上回っている
③ 管渠改善率
　予防型保全の観点から計画的な再構築を推進するなど、整備のペースアップを図ってきたことから、類似団体平均を上回っている</t>
    <phoneticPr fontId="4"/>
  </si>
  <si>
    <t>・下水道料金収入が長期的に逓減傾向にある一方、維持管理費は増加傾向にあるなど、厳しい経営環境にある
・将来にわたり下水道サービスを安定的に提供していくため、様々な企業努力に取り組むなど財政基盤の強化に努め、中長期的な視点に立った持続可能な事業運営を推進していく</t>
    <phoneticPr fontId="4"/>
  </si>
  <si>
    <t>① 経常収支比率
　物価上昇等により維持管理費などの支出が増加したが、100％を上回っている
② 累積欠損金比率
　累積欠損金は生じていない
③ 流動比率
 100％を下回っているが、流動負債の大部分は１年以内に返済期限が到来する企業債であり、償還に係る資金は返済までに下水道使用料収入などで賄うことが予定されているため、短期的な資金面においてのリスクは低い
④ 企業債残高対事業規模比率
　将来的な財政負担を見据えた財政運営により企業債残高の縮減を図っており、減少傾向にある
⑤ 経費回収率
　物価上昇等による維持管理費の増加などにより100％を下回っている
　ただし、資産の有効活用による収入など、下水道料金以外の収入を汚水処理費に充当した場合の経費回収率は103.80％と100％を上回っており、経営の健全性を確保している
⑥ 汚水処理原価
　物価上昇等による維持管理費の増加などにより前年に比べて増加している
⑦ 施設利用率
　昼夜間の人口比率や地理的条件等の影響があるが、類似団体と同様に６割程度で推移している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</si>
</sst>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0.91</c:v>
                </c:pt>
                <c:pt idx="1">
                  <c:v>0.81</c:v>
                </c:pt>
                <c:pt idx="2">
                  <c:v>0.82</c:v>
                </c:pt>
                <c:pt idx="3">
                  <c:v>0.63</c:v>
                </c:pt>
                <c:pt idx="4">
                  <c:v>0.62</c:v>
                </c:pt>
              </c:numCache>
            </c:numRef>
          </c:val>
          <c:extLst>
            <c:ext xmlns:c16="http://schemas.microsoft.com/office/drawing/2014/chart" uri="{C3380CC4-5D6E-409C-BE32-E72D297353CC}">
              <c16:uniqueId val="{00000000-DA78-4FDB-BB73-58BCFD74A63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0.45</c:v>
                </c:pt>
                <c:pt idx="2">
                  <c:v>0.44</c:v>
                </c:pt>
                <c:pt idx="3">
                  <c:v>0.36</c:v>
                </c:pt>
                <c:pt idx="4">
                  <c:v>0.37</c:v>
                </c:pt>
              </c:numCache>
            </c:numRef>
          </c:val>
          <c:smooth val="0"/>
          <c:extLst>
            <c:ext xmlns:c16="http://schemas.microsoft.com/office/drawing/2014/chart" uri="{C3380CC4-5D6E-409C-BE32-E72D297353CC}">
              <c16:uniqueId val="{00000001-DA78-4FDB-BB73-58BCFD74A63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57.15</c:v>
                </c:pt>
                <c:pt idx="1">
                  <c:v>58.74</c:v>
                </c:pt>
                <c:pt idx="2">
                  <c:v>58.16</c:v>
                </c:pt>
                <c:pt idx="3">
                  <c:v>57.83</c:v>
                </c:pt>
                <c:pt idx="4">
                  <c:v>60.34</c:v>
                </c:pt>
              </c:numCache>
            </c:numRef>
          </c:val>
          <c:extLst>
            <c:ext xmlns:c16="http://schemas.microsoft.com/office/drawing/2014/chart" uri="{C3380CC4-5D6E-409C-BE32-E72D297353CC}">
              <c16:uniqueId val="{00000000-B069-4BB8-B5B0-65284E8FBF5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58.16</c:v>
                </c:pt>
                <c:pt idx="1">
                  <c:v>58.91</c:v>
                </c:pt>
                <c:pt idx="2">
                  <c:v>58.31</c:v>
                </c:pt>
                <c:pt idx="3">
                  <c:v>57.8</c:v>
                </c:pt>
                <c:pt idx="4">
                  <c:v>59.34</c:v>
                </c:pt>
              </c:numCache>
            </c:numRef>
          </c:val>
          <c:smooth val="0"/>
          <c:extLst>
            <c:ext xmlns:c16="http://schemas.microsoft.com/office/drawing/2014/chart" uri="{C3380CC4-5D6E-409C-BE32-E72D297353CC}">
              <c16:uniqueId val="{00000001-B069-4BB8-B5B0-65284E8FBF5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99.98</c:v>
                </c:pt>
                <c:pt idx="1">
                  <c:v>99.99</c:v>
                </c:pt>
                <c:pt idx="2">
                  <c:v>99.99</c:v>
                </c:pt>
                <c:pt idx="3">
                  <c:v>99.99</c:v>
                </c:pt>
                <c:pt idx="4">
                  <c:v>99.99</c:v>
                </c:pt>
              </c:numCache>
            </c:numRef>
          </c:val>
          <c:extLst>
            <c:ext xmlns:c16="http://schemas.microsoft.com/office/drawing/2014/chart" uri="{C3380CC4-5D6E-409C-BE32-E72D297353CC}">
              <c16:uniqueId val="{00000000-045D-4B65-96C9-C2213082ADC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99.1</c:v>
                </c:pt>
                <c:pt idx="1">
                  <c:v>99.16</c:v>
                </c:pt>
                <c:pt idx="2">
                  <c:v>99.21</c:v>
                </c:pt>
                <c:pt idx="3">
                  <c:v>99.25</c:v>
                </c:pt>
                <c:pt idx="4">
                  <c:v>99.29</c:v>
                </c:pt>
              </c:numCache>
            </c:numRef>
          </c:val>
          <c:smooth val="0"/>
          <c:extLst>
            <c:ext xmlns:c16="http://schemas.microsoft.com/office/drawing/2014/chart" uri="{C3380CC4-5D6E-409C-BE32-E72D297353CC}">
              <c16:uniqueId val="{00000001-045D-4B65-96C9-C2213082ADC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c:v>
                </c:pt>
                <c:pt idx="1">
                  <c:v>105.61</c:v>
                </c:pt>
                <c:pt idx="2">
                  <c:v>102.79</c:v>
                </c:pt>
                <c:pt idx="3">
                  <c:v>103.03</c:v>
                </c:pt>
                <c:pt idx="4">
                  <c:v>102.95</c:v>
                </c:pt>
              </c:numCache>
            </c:numRef>
          </c:val>
          <c:extLst>
            <c:ext xmlns:c16="http://schemas.microsoft.com/office/drawing/2014/chart" uri="{C3380CC4-5D6E-409C-BE32-E72D297353CC}">
              <c16:uniqueId val="{00000000-485D-4B3D-8D81-3D0E5697642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105.16</c:v>
                </c:pt>
                <c:pt idx="1">
                  <c:v>106.23</c:v>
                </c:pt>
                <c:pt idx="2">
                  <c:v>104.46</c:v>
                </c:pt>
                <c:pt idx="3">
                  <c:v>104.13</c:v>
                </c:pt>
                <c:pt idx="4">
                  <c:v>103.48</c:v>
                </c:pt>
              </c:numCache>
            </c:numRef>
          </c:val>
          <c:smooth val="0"/>
          <c:extLst>
            <c:ext xmlns:c16="http://schemas.microsoft.com/office/drawing/2014/chart" uri="{C3380CC4-5D6E-409C-BE32-E72D297353CC}">
              <c16:uniqueId val="{00000001-485D-4B3D-8D81-3D0E5697642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51.4</c:v>
                </c:pt>
                <c:pt idx="1">
                  <c:v>52.27</c:v>
                </c:pt>
                <c:pt idx="2">
                  <c:v>53.33</c:v>
                </c:pt>
                <c:pt idx="3">
                  <c:v>54.22</c:v>
                </c:pt>
                <c:pt idx="4">
                  <c:v>54.85</c:v>
                </c:pt>
              </c:numCache>
            </c:numRef>
          </c:val>
          <c:extLst>
            <c:ext xmlns:c16="http://schemas.microsoft.com/office/drawing/2014/chart" uri="{C3380CC4-5D6E-409C-BE32-E72D297353CC}">
              <c16:uniqueId val="{00000000-CBBE-4C7E-9C04-C0FBC9DD423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49.35</c:v>
                </c:pt>
                <c:pt idx="1">
                  <c:v>50.38</c:v>
                </c:pt>
                <c:pt idx="2">
                  <c:v>51.54</c:v>
                </c:pt>
                <c:pt idx="3">
                  <c:v>52.5</c:v>
                </c:pt>
                <c:pt idx="4">
                  <c:v>53.36</c:v>
                </c:pt>
              </c:numCache>
            </c:numRef>
          </c:val>
          <c:smooth val="0"/>
          <c:extLst>
            <c:ext xmlns:c16="http://schemas.microsoft.com/office/drawing/2014/chart" uri="{C3380CC4-5D6E-409C-BE32-E72D297353CC}">
              <c16:uniqueId val="{00000001-CBBE-4C7E-9C04-C0FBC9DD423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17.489999999999998</c:v>
                </c:pt>
                <c:pt idx="1">
                  <c:v>18.309999999999999</c:v>
                </c:pt>
                <c:pt idx="2">
                  <c:v>20.21</c:v>
                </c:pt>
                <c:pt idx="3">
                  <c:v>22.01</c:v>
                </c:pt>
                <c:pt idx="4">
                  <c:v>23.99</c:v>
                </c:pt>
              </c:numCache>
            </c:numRef>
          </c:val>
          <c:extLst>
            <c:ext xmlns:c16="http://schemas.microsoft.com/office/drawing/2014/chart" uri="{C3380CC4-5D6E-409C-BE32-E72D297353CC}">
              <c16:uniqueId val="{00000000-B2AB-464F-9CAB-C06F6C1ADBC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12.06</c:v>
                </c:pt>
                <c:pt idx="1">
                  <c:v>13.41</c:v>
                </c:pt>
                <c:pt idx="2">
                  <c:v>15.06</c:v>
                </c:pt>
                <c:pt idx="3">
                  <c:v>16.87</c:v>
                </c:pt>
                <c:pt idx="4">
                  <c:v>18.739999999999998</c:v>
                </c:pt>
              </c:numCache>
            </c:numRef>
          </c:val>
          <c:smooth val="0"/>
          <c:extLst>
            <c:ext xmlns:c16="http://schemas.microsoft.com/office/drawing/2014/chart" uri="{C3380CC4-5D6E-409C-BE32-E72D297353CC}">
              <c16:uniqueId val="{00000001-B2AB-464F-9CAB-C06F6C1ADBC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19-453F-AE51-45000AE737B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quot;-&quot;">
                  <c:v>0.15</c:v>
                </c:pt>
              </c:numCache>
            </c:numRef>
          </c:val>
          <c:smooth val="0"/>
          <c:extLst>
            <c:ext xmlns:c16="http://schemas.microsoft.com/office/drawing/2014/chart" uri="{C3380CC4-5D6E-409C-BE32-E72D297353CC}">
              <c16:uniqueId val="{00000001-B319-453F-AE51-45000AE737B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72.180000000000007</c:v>
                </c:pt>
                <c:pt idx="1">
                  <c:v>74.349999999999994</c:v>
                </c:pt>
                <c:pt idx="2">
                  <c:v>65.260000000000005</c:v>
                </c:pt>
                <c:pt idx="3">
                  <c:v>69.349999999999994</c:v>
                </c:pt>
                <c:pt idx="4">
                  <c:v>81.34</c:v>
                </c:pt>
              </c:numCache>
            </c:numRef>
          </c:val>
          <c:extLst>
            <c:ext xmlns:c16="http://schemas.microsoft.com/office/drawing/2014/chart" uri="{C3380CC4-5D6E-409C-BE32-E72D297353CC}">
              <c16:uniqueId val="{00000000-51CB-4EA0-8F79-D58E8978052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71.39</c:v>
                </c:pt>
                <c:pt idx="1">
                  <c:v>74.09</c:v>
                </c:pt>
                <c:pt idx="2">
                  <c:v>71.900000000000006</c:v>
                </c:pt>
                <c:pt idx="3">
                  <c:v>73.75</c:v>
                </c:pt>
                <c:pt idx="4">
                  <c:v>77.47</c:v>
                </c:pt>
              </c:numCache>
            </c:numRef>
          </c:val>
          <c:smooth val="0"/>
          <c:extLst>
            <c:ext xmlns:c16="http://schemas.microsoft.com/office/drawing/2014/chart" uri="{C3380CC4-5D6E-409C-BE32-E72D297353CC}">
              <c16:uniqueId val="{00000001-51CB-4EA0-8F79-D58E8978052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217.1</c:v>
                </c:pt>
                <c:pt idx="1">
                  <c:v>202.37</c:v>
                </c:pt>
                <c:pt idx="2">
                  <c:v>185.32</c:v>
                </c:pt>
                <c:pt idx="3">
                  <c:v>178.76</c:v>
                </c:pt>
                <c:pt idx="4">
                  <c:v>173.92</c:v>
                </c:pt>
              </c:numCache>
            </c:numRef>
          </c:val>
          <c:extLst>
            <c:ext xmlns:c16="http://schemas.microsoft.com/office/drawing/2014/chart" uri="{C3380CC4-5D6E-409C-BE32-E72D297353CC}">
              <c16:uniqueId val="{00000000-4BFA-4A7B-9A75-A1325132D08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551.04</c:v>
                </c:pt>
                <c:pt idx="1">
                  <c:v>523.58000000000004</c:v>
                </c:pt>
                <c:pt idx="2">
                  <c:v>508.99</c:v>
                </c:pt>
                <c:pt idx="3">
                  <c:v>497.17</c:v>
                </c:pt>
                <c:pt idx="4">
                  <c:v>479.62</c:v>
                </c:pt>
              </c:numCache>
            </c:numRef>
          </c:val>
          <c:smooth val="0"/>
          <c:extLst>
            <c:ext xmlns:c16="http://schemas.microsoft.com/office/drawing/2014/chart" uri="{C3380CC4-5D6E-409C-BE32-E72D297353CC}">
              <c16:uniqueId val="{00000001-4BFA-4A7B-9A75-A1325132D08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101.89</c:v>
                </c:pt>
                <c:pt idx="1">
                  <c:v>103.53</c:v>
                </c:pt>
                <c:pt idx="2">
                  <c:v>96.65</c:v>
                </c:pt>
                <c:pt idx="3">
                  <c:v>94.57</c:v>
                </c:pt>
                <c:pt idx="4">
                  <c:v>93.84</c:v>
                </c:pt>
              </c:numCache>
            </c:numRef>
          </c:val>
          <c:extLst>
            <c:ext xmlns:c16="http://schemas.microsoft.com/office/drawing/2014/chart" uri="{C3380CC4-5D6E-409C-BE32-E72D297353CC}">
              <c16:uniqueId val="{00000000-803A-4287-9179-56FCE234F91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105.67</c:v>
                </c:pt>
                <c:pt idx="1">
                  <c:v>105.37</c:v>
                </c:pt>
                <c:pt idx="2">
                  <c:v>99.93</c:v>
                </c:pt>
                <c:pt idx="3">
                  <c:v>100.14</c:v>
                </c:pt>
                <c:pt idx="4">
                  <c:v>100.02</c:v>
                </c:pt>
              </c:numCache>
            </c:numRef>
          </c:val>
          <c:smooth val="0"/>
          <c:extLst>
            <c:ext xmlns:c16="http://schemas.microsoft.com/office/drawing/2014/chart" uri="{C3380CC4-5D6E-409C-BE32-E72D297353CC}">
              <c16:uniqueId val="{00000001-803A-4287-9179-56FCE234F91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118.31</c:v>
                </c:pt>
                <c:pt idx="1">
                  <c:v>117</c:v>
                </c:pt>
                <c:pt idx="2">
                  <c:v>128.41</c:v>
                </c:pt>
                <c:pt idx="3">
                  <c:v>133.22</c:v>
                </c:pt>
                <c:pt idx="4">
                  <c:v>134.34</c:v>
                </c:pt>
              </c:numCache>
            </c:numRef>
          </c:val>
          <c:extLst>
            <c:ext xmlns:c16="http://schemas.microsoft.com/office/drawing/2014/chart" uri="{C3380CC4-5D6E-409C-BE32-E72D297353CC}">
              <c16:uniqueId val="{00000000-56C9-4A2A-94B8-2E80E9FEF74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118.72</c:v>
                </c:pt>
                <c:pt idx="1">
                  <c:v>120.5</c:v>
                </c:pt>
                <c:pt idx="2">
                  <c:v>127.3</c:v>
                </c:pt>
                <c:pt idx="3">
                  <c:v>126.99</c:v>
                </c:pt>
                <c:pt idx="4">
                  <c:v>130.54</c:v>
                </c:pt>
              </c:numCache>
            </c:numRef>
          </c:val>
          <c:smooth val="0"/>
          <c:extLst>
            <c:ext xmlns:c16="http://schemas.microsoft.com/office/drawing/2014/chart" uri="{C3380CC4-5D6E-409C-BE32-E72D297353CC}">
              <c16:uniqueId val="{00000001-56C9-4A2A-94B8-2E80E9FEF74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1" x14ac:dyDescent="0.15"/>
  <cols>
    <col min="1" max="1" width="2.6640625" customWidth="1"/>
    <col min="2" max="62" width="3.77734375" customWidth="1"/>
    <col min="64" max="78" width="3.109375" customWidth="1"/>
    <col min="79" max="79" width="4.44140625" bestFit="1" customWidth="1"/>
    <col min="81" max="82" width="4.44140625" bestFit="1" customWidth="1"/>
  </cols>
  <sheetData>
    <row r="1" spans="1:78" ht="17.2"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8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8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8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8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850000000000001" customHeight="1" x14ac:dyDescent="0.15">
      <c r="A6" s="2"/>
      <c r="B6" s="29" t="str">
        <f>データ!H6</f>
        <v>東京都</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850000000000001"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850000000000001"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政令市等</v>
      </c>
      <c r="X8" s="39"/>
      <c r="Y8" s="39"/>
      <c r="Z8" s="39"/>
      <c r="AA8" s="39"/>
      <c r="AB8" s="39"/>
      <c r="AC8" s="39"/>
      <c r="AD8" s="40" t="str">
        <f>データ!$M$6</f>
        <v>自治体職員</v>
      </c>
      <c r="AE8" s="40"/>
      <c r="AF8" s="40"/>
      <c r="AG8" s="40"/>
      <c r="AH8" s="40"/>
      <c r="AI8" s="40"/>
      <c r="AJ8" s="40"/>
      <c r="AK8" s="3"/>
      <c r="AL8" s="41">
        <f>データ!S6</f>
        <v>14002534</v>
      </c>
      <c r="AM8" s="41"/>
      <c r="AN8" s="41"/>
      <c r="AO8" s="41"/>
      <c r="AP8" s="41"/>
      <c r="AQ8" s="41"/>
      <c r="AR8" s="41"/>
      <c r="AS8" s="41"/>
      <c r="AT8" s="34">
        <f>データ!T6</f>
        <v>2199.94</v>
      </c>
      <c r="AU8" s="34"/>
      <c r="AV8" s="34"/>
      <c r="AW8" s="34"/>
      <c r="AX8" s="34"/>
      <c r="AY8" s="34"/>
      <c r="AZ8" s="34"/>
      <c r="BA8" s="34"/>
      <c r="BB8" s="34">
        <f>データ!U6</f>
        <v>6364.96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850000000000001"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850000000000001" customHeight="1" x14ac:dyDescent="0.15">
      <c r="A10" s="2"/>
      <c r="B10" s="34" t="str">
        <f>データ!N6</f>
        <v>-</v>
      </c>
      <c r="C10" s="34"/>
      <c r="D10" s="34"/>
      <c r="E10" s="34"/>
      <c r="F10" s="34"/>
      <c r="G10" s="34"/>
      <c r="H10" s="34"/>
      <c r="I10" s="34">
        <f>データ!O6</f>
        <v>77.81</v>
      </c>
      <c r="J10" s="34"/>
      <c r="K10" s="34"/>
      <c r="L10" s="34"/>
      <c r="M10" s="34"/>
      <c r="N10" s="34"/>
      <c r="O10" s="34"/>
      <c r="P10" s="34">
        <f>データ!P6</f>
        <v>99.98</v>
      </c>
      <c r="Q10" s="34"/>
      <c r="R10" s="34"/>
      <c r="S10" s="34"/>
      <c r="T10" s="34"/>
      <c r="U10" s="34"/>
      <c r="V10" s="34"/>
      <c r="W10" s="34">
        <f>データ!Q6</f>
        <v>89.68</v>
      </c>
      <c r="X10" s="34"/>
      <c r="Y10" s="34"/>
      <c r="Z10" s="34"/>
      <c r="AA10" s="34"/>
      <c r="AB10" s="34"/>
      <c r="AC10" s="34"/>
      <c r="AD10" s="41">
        <f>データ!R6</f>
        <v>2068</v>
      </c>
      <c r="AE10" s="41"/>
      <c r="AF10" s="41"/>
      <c r="AG10" s="41"/>
      <c r="AH10" s="41"/>
      <c r="AI10" s="41"/>
      <c r="AJ10" s="41"/>
      <c r="AK10" s="2"/>
      <c r="AL10" s="41">
        <f>データ!V6</f>
        <v>9754200</v>
      </c>
      <c r="AM10" s="41"/>
      <c r="AN10" s="41"/>
      <c r="AO10" s="41"/>
      <c r="AP10" s="41"/>
      <c r="AQ10" s="41"/>
      <c r="AR10" s="41"/>
      <c r="AS10" s="41"/>
      <c r="AT10" s="34">
        <f>データ!W6</f>
        <v>562.34</v>
      </c>
      <c r="AU10" s="34"/>
      <c r="AV10" s="34"/>
      <c r="AW10" s="34"/>
      <c r="AX10" s="34"/>
      <c r="AY10" s="34"/>
      <c r="AZ10" s="34"/>
      <c r="BA10" s="34"/>
      <c r="BB10" s="34">
        <f>データ!X6</f>
        <v>17345.73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8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8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8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6"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6"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6"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6"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6"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6"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6"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6"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6"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6"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6"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6"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6"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6"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6"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6"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6"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6"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6"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6"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6"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6"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6"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6"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6"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6"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6"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6"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6"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6"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6"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6"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6"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6"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6"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6"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6"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6"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6"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6"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6"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6"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6"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6"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6"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6"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6"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6"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6"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6"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6"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6"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6"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6"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6"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6"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6"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6"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6"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6"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6"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6"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6"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6"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6"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6"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6"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6"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6"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WvkHC7oePgMct1QmsvQww5fbB04h1FfGgNOtr0W+ZIVMGn8nfiAVUyjh+d4pG/Fe26ZP/QYufPUagDqjatwhlA==" saltValue="DIl85MUpr6eQdReYN00gf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1" x14ac:dyDescent="0.15"/>
  <cols>
    <col min="2" max="144" width="11.8867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130001</v>
      </c>
      <c r="D6" s="19">
        <f t="shared" si="3"/>
        <v>46</v>
      </c>
      <c r="E6" s="19">
        <f t="shared" si="3"/>
        <v>17</v>
      </c>
      <c r="F6" s="19">
        <f t="shared" si="3"/>
        <v>1</v>
      </c>
      <c r="G6" s="19">
        <f t="shared" si="3"/>
        <v>0</v>
      </c>
      <c r="H6" s="19" t="str">
        <f t="shared" si="3"/>
        <v>東京都</v>
      </c>
      <c r="I6" s="19" t="str">
        <f t="shared" si="3"/>
        <v>法適用</v>
      </c>
      <c r="J6" s="19" t="str">
        <f t="shared" si="3"/>
        <v>下水道事業</v>
      </c>
      <c r="K6" s="19" t="str">
        <f t="shared" si="3"/>
        <v>公共下水道</v>
      </c>
      <c r="L6" s="19" t="str">
        <f t="shared" si="3"/>
        <v>政令市等</v>
      </c>
      <c r="M6" s="19" t="str">
        <f t="shared" si="3"/>
        <v>自治体職員</v>
      </c>
      <c r="N6" s="20" t="str">
        <f t="shared" si="3"/>
        <v>-</v>
      </c>
      <c r="O6" s="20">
        <f t="shared" si="3"/>
        <v>77.81</v>
      </c>
      <c r="P6" s="20">
        <f t="shared" si="3"/>
        <v>99.98</v>
      </c>
      <c r="Q6" s="20">
        <f t="shared" si="3"/>
        <v>89.68</v>
      </c>
      <c r="R6" s="20">
        <f t="shared" si="3"/>
        <v>2068</v>
      </c>
      <c r="S6" s="20">
        <f t="shared" si="3"/>
        <v>14002534</v>
      </c>
      <c r="T6" s="20">
        <f t="shared" si="3"/>
        <v>2199.94</v>
      </c>
      <c r="U6" s="20">
        <f t="shared" si="3"/>
        <v>6364.96</v>
      </c>
      <c r="V6" s="20">
        <f t="shared" si="3"/>
        <v>9754200</v>
      </c>
      <c r="W6" s="20">
        <f t="shared" si="3"/>
        <v>562.34</v>
      </c>
      <c r="X6" s="20">
        <f t="shared" si="3"/>
        <v>17345.73</v>
      </c>
      <c r="Y6" s="21">
        <f>IF(Y7="",NA(),Y7)</f>
        <v>104</v>
      </c>
      <c r="Z6" s="21">
        <f t="shared" ref="Z6:AH6" si="4">IF(Z7="",NA(),Z7)</f>
        <v>105.61</v>
      </c>
      <c r="AA6" s="21">
        <f t="shared" si="4"/>
        <v>102.79</v>
      </c>
      <c r="AB6" s="21">
        <f t="shared" si="4"/>
        <v>103.03</v>
      </c>
      <c r="AC6" s="21">
        <f t="shared" si="4"/>
        <v>102.95</v>
      </c>
      <c r="AD6" s="21">
        <f t="shared" si="4"/>
        <v>105.16</v>
      </c>
      <c r="AE6" s="21">
        <f t="shared" si="4"/>
        <v>106.23</v>
      </c>
      <c r="AF6" s="21">
        <f t="shared" si="4"/>
        <v>104.46</v>
      </c>
      <c r="AG6" s="21">
        <f t="shared" si="4"/>
        <v>104.13</v>
      </c>
      <c r="AH6" s="21">
        <f t="shared" si="4"/>
        <v>103.48</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1">
        <f t="shared" si="5"/>
        <v>0.15</v>
      </c>
      <c r="AT6" s="20" t="str">
        <f>IF(AT7="","",IF(AT7="-","【-】","【"&amp;SUBSTITUTE(TEXT(AT7,"#,##0.00"),"-","△")&amp;"】"))</f>
        <v>【3.12】</v>
      </c>
      <c r="AU6" s="21">
        <f>IF(AU7="",NA(),AU7)</f>
        <v>72.180000000000007</v>
      </c>
      <c r="AV6" s="21">
        <f t="shared" ref="AV6:BD6" si="6">IF(AV7="",NA(),AV7)</f>
        <v>74.349999999999994</v>
      </c>
      <c r="AW6" s="21">
        <f t="shared" si="6"/>
        <v>65.260000000000005</v>
      </c>
      <c r="AX6" s="21">
        <f t="shared" si="6"/>
        <v>69.349999999999994</v>
      </c>
      <c r="AY6" s="21">
        <f t="shared" si="6"/>
        <v>81.34</v>
      </c>
      <c r="AZ6" s="21">
        <f t="shared" si="6"/>
        <v>71.39</v>
      </c>
      <c r="BA6" s="21">
        <f t="shared" si="6"/>
        <v>74.09</v>
      </c>
      <c r="BB6" s="21">
        <f t="shared" si="6"/>
        <v>71.900000000000006</v>
      </c>
      <c r="BC6" s="21">
        <f t="shared" si="6"/>
        <v>73.75</v>
      </c>
      <c r="BD6" s="21">
        <f t="shared" si="6"/>
        <v>77.47</v>
      </c>
      <c r="BE6" s="20" t="str">
        <f>IF(BE7="","",IF(BE7="-","【-】","【"&amp;SUBSTITUTE(TEXT(BE7,"#,##0.00"),"-","△")&amp;"】"))</f>
        <v>【82.75】</v>
      </c>
      <c r="BF6" s="21">
        <f>IF(BF7="",NA(),BF7)</f>
        <v>217.1</v>
      </c>
      <c r="BG6" s="21">
        <f t="shared" ref="BG6:BO6" si="7">IF(BG7="",NA(),BG7)</f>
        <v>202.37</v>
      </c>
      <c r="BH6" s="21">
        <f t="shared" si="7"/>
        <v>185.32</v>
      </c>
      <c r="BI6" s="21">
        <f t="shared" si="7"/>
        <v>178.76</v>
      </c>
      <c r="BJ6" s="21">
        <f t="shared" si="7"/>
        <v>173.92</v>
      </c>
      <c r="BK6" s="21">
        <f t="shared" si="7"/>
        <v>551.04</v>
      </c>
      <c r="BL6" s="21">
        <f t="shared" si="7"/>
        <v>523.58000000000004</v>
      </c>
      <c r="BM6" s="21">
        <f t="shared" si="7"/>
        <v>508.99</v>
      </c>
      <c r="BN6" s="21">
        <f t="shared" si="7"/>
        <v>497.17</v>
      </c>
      <c r="BO6" s="21">
        <f t="shared" si="7"/>
        <v>479.62</v>
      </c>
      <c r="BP6" s="20" t="str">
        <f>IF(BP7="","",IF(BP7="-","【-】","【"&amp;SUBSTITUTE(TEXT(BP7,"#,##0.00"),"-","△")&amp;"】"))</f>
        <v>【602.56】</v>
      </c>
      <c r="BQ6" s="21">
        <f>IF(BQ7="",NA(),BQ7)</f>
        <v>101.89</v>
      </c>
      <c r="BR6" s="21">
        <f t="shared" ref="BR6:BZ6" si="8">IF(BR7="",NA(),BR7)</f>
        <v>103.53</v>
      </c>
      <c r="BS6" s="21">
        <f t="shared" si="8"/>
        <v>96.65</v>
      </c>
      <c r="BT6" s="21">
        <f t="shared" si="8"/>
        <v>94.57</v>
      </c>
      <c r="BU6" s="21">
        <f t="shared" si="8"/>
        <v>93.84</v>
      </c>
      <c r="BV6" s="21">
        <f t="shared" si="8"/>
        <v>105.67</v>
      </c>
      <c r="BW6" s="21">
        <f t="shared" si="8"/>
        <v>105.37</v>
      </c>
      <c r="BX6" s="21">
        <f t="shared" si="8"/>
        <v>99.93</v>
      </c>
      <c r="BY6" s="21">
        <f t="shared" si="8"/>
        <v>100.14</v>
      </c>
      <c r="BZ6" s="21">
        <f t="shared" si="8"/>
        <v>100.02</v>
      </c>
      <c r="CA6" s="20" t="str">
        <f>IF(CA7="","",IF(CA7="-","【-】","【"&amp;SUBSTITUTE(TEXT(CA7,"#,##0.00"),"-","△")&amp;"】"))</f>
        <v>【97.94】</v>
      </c>
      <c r="CB6" s="21">
        <f>IF(CB7="",NA(),CB7)</f>
        <v>118.31</v>
      </c>
      <c r="CC6" s="21">
        <f t="shared" ref="CC6:CK6" si="9">IF(CC7="",NA(),CC7)</f>
        <v>117</v>
      </c>
      <c r="CD6" s="21">
        <f t="shared" si="9"/>
        <v>128.41</v>
      </c>
      <c r="CE6" s="21">
        <f t="shared" si="9"/>
        <v>133.22</v>
      </c>
      <c r="CF6" s="21">
        <f t="shared" si="9"/>
        <v>134.34</v>
      </c>
      <c r="CG6" s="21">
        <f t="shared" si="9"/>
        <v>118.72</v>
      </c>
      <c r="CH6" s="21">
        <f t="shared" si="9"/>
        <v>120.5</v>
      </c>
      <c r="CI6" s="21">
        <f t="shared" si="9"/>
        <v>127.3</v>
      </c>
      <c r="CJ6" s="21">
        <f t="shared" si="9"/>
        <v>126.99</v>
      </c>
      <c r="CK6" s="21">
        <f t="shared" si="9"/>
        <v>130.54</v>
      </c>
      <c r="CL6" s="20" t="str">
        <f>IF(CL7="","",IF(CL7="-","【-】","【"&amp;SUBSTITUTE(TEXT(CL7,"#,##0.00"),"-","△")&amp;"】"))</f>
        <v>【140.98】</v>
      </c>
      <c r="CM6" s="21">
        <f>IF(CM7="",NA(),CM7)</f>
        <v>57.15</v>
      </c>
      <c r="CN6" s="21">
        <f t="shared" ref="CN6:CV6" si="10">IF(CN7="",NA(),CN7)</f>
        <v>58.74</v>
      </c>
      <c r="CO6" s="21">
        <f t="shared" si="10"/>
        <v>58.16</v>
      </c>
      <c r="CP6" s="21">
        <f t="shared" si="10"/>
        <v>57.83</v>
      </c>
      <c r="CQ6" s="21">
        <f t="shared" si="10"/>
        <v>60.34</v>
      </c>
      <c r="CR6" s="21">
        <f t="shared" si="10"/>
        <v>58.16</v>
      </c>
      <c r="CS6" s="21">
        <f t="shared" si="10"/>
        <v>58.91</v>
      </c>
      <c r="CT6" s="21">
        <f t="shared" si="10"/>
        <v>58.31</v>
      </c>
      <c r="CU6" s="21">
        <f t="shared" si="10"/>
        <v>57.8</v>
      </c>
      <c r="CV6" s="21">
        <f t="shared" si="10"/>
        <v>59.34</v>
      </c>
      <c r="CW6" s="20" t="str">
        <f>IF(CW7="","",IF(CW7="-","【-】","【"&amp;SUBSTITUTE(TEXT(CW7,"#,##0.00"),"-","△")&amp;"】"))</f>
        <v>【60.13】</v>
      </c>
      <c r="CX6" s="21">
        <f>IF(CX7="",NA(),CX7)</f>
        <v>99.98</v>
      </c>
      <c r="CY6" s="21">
        <f t="shared" ref="CY6:DG6" si="11">IF(CY7="",NA(),CY7)</f>
        <v>99.99</v>
      </c>
      <c r="CZ6" s="21">
        <f t="shared" si="11"/>
        <v>99.99</v>
      </c>
      <c r="DA6" s="21">
        <f t="shared" si="11"/>
        <v>99.99</v>
      </c>
      <c r="DB6" s="21">
        <f t="shared" si="11"/>
        <v>99.99</v>
      </c>
      <c r="DC6" s="21">
        <f t="shared" si="11"/>
        <v>99.1</v>
      </c>
      <c r="DD6" s="21">
        <f t="shared" si="11"/>
        <v>99.16</v>
      </c>
      <c r="DE6" s="21">
        <f t="shared" si="11"/>
        <v>99.21</v>
      </c>
      <c r="DF6" s="21">
        <f t="shared" si="11"/>
        <v>99.25</v>
      </c>
      <c r="DG6" s="21">
        <f t="shared" si="11"/>
        <v>99.29</v>
      </c>
      <c r="DH6" s="20" t="str">
        <f>IF(DH7="","",IF(DH7="-","【-】","【"&amp;SUBSTITUTE(TEXT(DH7,"#,##0.00"),"-","△")&amp;"】"))</f>
        <v>【96.00】</v>
      </c>
      <c r="DI6" s="21">
        <f>IF(DI7="",NA(),DI7)</f>
        <v>51.4</v>
      </c>
      <c r="DJ6" s="21">
        <f t="shared" ref="DJ6:DR6" si="12">IF(DJ7="",NA(),DJ7)</f>
        <v>52.27</v>
      </c>
      <c r="DK6" s="21">
        <f t="shared" si="12"/>
        <v>53.33</v>
      </c>
      <c r="DL6" s="21">
        <f t="shared" si="12"/>
        <v>54.22</v>
      </c>
      <c r="DM6" s="21">
        <f t="shared" si="12"/>
        <v>54.85</v>
      </c>
      <c r="DN6" s="21">
        <f t="shared" si="12"/>
        <v>49.35</v>
      </c>
      <c r="DO6" s="21">
        <f t="shared" si="12"/>
        <v>50.38</v>
      </c>
      <c r="DP6" s="21">
        <f t="shared" si="12"/>
        <v>51.54</v>
      </c>
      <c r="DQ6" s="21">
        <f t="shared" si="12"/>
        <v>52.5</v>
      </c>
      <c r="DR6" s="21">
        <f t="shared" si="12"/>
        <v>53.36</v>
      </c>
      <c r="DS6" s="20" t="str">
        <f>IF(DS7="","",IF(DS7="-","【-】","【"&amp;SUBSTITUTE(TEXT(DS7,"#,##0.00"),"-","△")&amp;"】"))</f>
        <v>【42.20】</v>
      </c>
      <c r="DT6" s="21">
        <f>IF(DT7="",NA(),DT7)</f>
        <v>17.489999999999998</v>
      </c>
      <c r="DU6" s="21">
        <f t="shared" ref="DU6:EC6" si="13">IF(DU7="",NA(),DU7)</f>
        <v>18.309999999999999</v>
      </c>
      <c r="DV6" s="21">
        <f t="shared" si="13"/>
        <v>20.21</v>
      </c>
      <c r="DW6" s="21">
        <f t="shared" si="13"/>
        <v>22.01</v>
      </c>
      <c r="DX6" s="21">
        <f t="shared" si="13"/>
        <v>23.99</v>
      </c>
      <c r="DY6" s="21">
        <f t="shared" si="13"/>
        <v>12.06</v>
      </c>
      <c r="DZ6" s="21">
        <f t="shared" si="13"/>
        <v>13.41</v>
      </c>
      <c r="EA6" s="21">
        <f t="shared" si="13"/>
        <v>15.06</v>
      </c>
      <c r="EB6" s="21">
        <f t="shared" si="13"/>
        <v>16.87</v>
      </c>
      <c r="EC6" s="21">
        <f t="shared" si="13"/>
        <v>18.739999999999998</v>
      </c>
      <c r="ED6" s="20" t="str">
        <f>IF(ED7="","",IF(ED7="-","【-】","【"&amp;SUBSTITUTE(TEXT(ED7,"#,##0.00"),"-","△")&amp;"】"))</f>
        <v>【9.46】</v>
      </c>
      <c r="EE6" s="21">
        <f>IF(EE7="",NA(),EE7)</f>
        <v>0.91</v>
      </c>
      <c r="EF6" s="21">
        <f t="shared" ref="EF6:EN6" si="14">IF(EF7="",NA(),EF7)</f>
        <v>0.81</v>
      </c>
      <c r="EG6" s="21">
        <f t="shared" si="14"/>
        <v>0.82</v>
      </c>
      <c r="EH6" s="21">
        <f t="shared" si="14"/>
        <v>0.63</v>
      </c>
      <c r="EI6" s="21">
        <f t="shared" si="14"/>
        <v>0.62</v>
      </c>
      <c r="EJ6" s="21">
        <f t="shared" si="14"/>
        <v>0.41</v>
      </c>
      <c r="EK6" s="21">
        <f t="shared" si="14"/>
        <v>0.45</v>
      </c>
      <c r="EL6" s="21">
        <f t="shared" si="14"/>
        <v>0.44</v>
      </c>
      <c r="EM6" s="21">
        <f t="shared" si="14"/>
        <v>0.36</v>
      </c>
      <c r="EN6" s="21">
        <f t="shared" si="14"/>
        <v>0.37</v>
      </c>
      <c r="EO6" s="20" t="str">
        <f>IF(EO7="","",IF(EO7="-","【-】","【"&amp;SUBSTITUTE(TEXT(EO7,"#,##0.00"),"-","△")&amp;"】"))</f>
        <v>【0.19】</v>
      </c>
    </row>
    <row r="7" spans="1:148" s="22" customFormat="1" x14ac:dyDescent="0.15">
      <c r="A7" s="14"/>
      <c r="B7" s="23">
        <v>2024</v>
      </c>
      <c r="C7" s="23">
        <v>130001</v>
      </c>
      <c r="D7" s="23">
        <v>46</v>
      </c>
      <c r="E7" s="23">
        <v>17</v>
      </c>
      <c r="F7" s="23">
        <v>1</v>
      </c>
      <c r="G7" s="23">
        <v>0</v>
      </c>
      <c r="H7" s="23" t="s">
        <v>95</v>
      </c>
      <c r="I7" s="23" t="s">
        <v>96</v>
      </c>
      <c r="J7" s="23" t="s">
        <v>97</v>
      </c>
      <c r="K7" s="23" t="s">
        <v>98</v>
      </c>
      <c r="L7" s="23" t="s">
        <v>99</v>
      </c>
      <c r="M7" s="23" t="s">
        <v>100</v>
      </c>
      <c r="N7" s="24" t="s">
        <v>101</v>
      </c>
      <c r="O7" s="24">
        <v>77.81</v>
      </c>
      <c r="P7" s="24">
        <v>99.98</v>
      </c>
      <c r="Q7" s="24">
        <v>89.68</v>
      </c>
      <c r="R7" s="24">
        <v>2068</v>
      </c>
      <c r="S7" s="24">
        <v>14002534</v>
      </c>
      <c r="T7" s="24">
        <v>2199.94</v>
      </c>
      <c r="U7" s="24">
        <v>6364.96</v>
      </c>
      <c r="V7" s="24">
        <v>9754200</v>
      </c>
      <c r="W7" s="24">
        <v>562.34</v>
      </c>
      <c r="X7" s="24">
        <v>17345.73</v>
      </c>
      <c r="Y7" s="24">
        <v>104</v>
      </c>
      <c r="Z7" s="24">
        <v>105.61</v>
      </c>
      <c r="AA7" s="24">
        <v>102.79</v>
      </c>
      <c r="AB7" s="24">
        <v>103.03</v>
      </c>
      <c r="AC7" s="24">
        <v>102.95</v>
      </c>
      <c r="AD7" s="24">
        <v>105.16</v>
      </c>
      <c r="AE7" s="24">
        <v>106.23</v>
      </c>
      <c r="AF7" s="24">
        <v>104.46</v>
      </c>
      <c r="AG7" s="24">
        <v>104.13</v>
      </c>
      <c r="AH7" s="24">
        <v>103.48</v>
      </c>
      <c r="AI7" s="24">
        <v>105.36</v>
      </c>
      <c r="AJ7" s="24">
        <v>0</v>
      </c>
      <c r="AK7" s="24">
        <v>0</v>
      </c>
      <c r="AL7" s="24">
        <v>0</v>
      </c>
      <c r="AM7" s="24">
        <v>0</v>
      </c>
      <c r="AN7" s="24">
        <v>0</v>
      </c>
      <c r="AO7" s="24">
        <v>0</v>
      </c>
      <c r="AP7" s="24">
        <v>0</v>
      </c>
      <c r="AQ7" s="24">
        <v>0</v>
      </c>
      <c r="AR7" s="24">
        <v>0</v>
      </c>
      <c r="AS7" s="24">
        <v>0.15</v>
      </c>
      <c r="AT7" s="24">
        <v>3.12</v>
      </c>
      <c r="AU7" s="24">
        <v>72.180000000000007</v>
      </c>
      <c r="AV7" s="24">
        <v>74.349999999999994</v>
      </c>
      <c r="AW7" s="24">
        <v>65.260000000000005</v>
      </c>
      <c r="AX7" s="24">
        <v>69.349999999999994</v>
      </c>
      <c r="AY7" s="24">
        <v>81.34</v>
      </c>
      <c r="AZ7" s="24">
        <v>71.39</v>
      </c>
      <c r="BA7" s="24">
        <v>74.09</v>
      </c>
      <c r="BB7" s="24">
        <v>71.900000000000006</v>
      </c>
      <c r="BC7" s="24">
        <v>73.75</v>
      </c>
      <c r="BD7" s="24">
        <v>77.47</v>
      </c>
      <c r="BE7" s="24">
        <v>82.75</v>
      </c>
      <c r="BF7" s="24">
        <v>217.1</v>
      </c>
      <c r="BG7" s="24">
        <v>202.37</v>
      </c>
      <c r="BH7" s="24">
        <v>185.32</v>
      </c>
      <c r="BI7" s="24">
        <v>178.76</v>
      </c>
      <c r="BJ7" s="24">
        <v>173.92</v>
      </c>
      <c r="BK7" s="24">
        <v>551.04</v>
      </c>
      <c r="BL7" s="24">
        <v>523.58000000000004</v>
      </c>
      <c r="BM7" s="24">
        <v>508.99</v>
      </c>
      <c r="BN7" s="24">
        <v>497.17</v>
      </c>
      <c r="BO7" s="24">
        <v>479.62</v>
      </c>
      <c r="BP7" s="24">
        <v>602.55999999999995</v>
      </c>
      <c r="BQ7" s="24">
        <v>101.89</v>
      </c>
      <c r="BR7" s="24">
        <v>103.53</v>
      </c>
      <c r="BS7" s="24">
        <v>96.65</v>
      </c>
      <c r="BT7" s="24">
        <v>94.57</v>
      </c>
      <c r="BU7" s="24">
        <v>93.84</v>
      </c>
      <c r="BV7" s="24">
        <v>105.67</v>
      </c>
      <c r="BW7" s="24">
        <v>105.37</v>
      </c>
      <c r="BX7" s="24">
        <v>99.93</v>
      </c>
      <c r="BY7" s="24">
        <v>100.14</v>
      </c>
      <c r="BZ7" s="24">
        <v>100.02</v>
      </c>
      <c r="CA7" s="24">
        <v>97.94</v>
      </c>
      <c r="CB7" s="24">
        <v>118.31</v>
      </c>
      <c r="CC7" s="24">
        <v>117</v>
      </c>
      <c r="CD7" s="24">
        <v>128.41</v>
      </c>
      <c r="CE7" s="24">
        <v>133.22</v>
      </c>
      <c r="CF7" s="24">
        <v>134.34</v>
      </c>
      <c r="CG7" s="24">
        <v>118.72</v>
      </c>
      <c r="CH7" s="24">
        <v>120.5</v>
      </c>
      <c r="CI7" s="24">
        <v>127.3</v>
      </c>
      <c r="CJ7" s="24">
        <v>126.99</v>
      </c>
      <c r="CK7" s="24">
        <v>130.54</v>
      </c>
      <c r="CL7" s="24">
        <v>140.97999999999999</v>
      </c>
      <c r="CM7" s="24">
        <v>57.15</v>
      </c>
      <c r="CN7" s="24">
        <v>58.74</v>
      </c>
      <c r="CO7" s="24">
        <v>58.16</v>
      </c>
      <c r="CP7" s="24">
        <v>57.83</v>
      </c>
      <c r="CQ7" s="24">
        <v>60.34</v>
      </c>
      <c r="CR7" s="24">
        <v>58.16</v>
      </c>
      <c r="CS7" s="24">
        <v>58.91</v>
      </c>
      <c r="CT7" s="24">
        <v>58.31</v>
      </c>
      <c r="CU7" s="24">
        <v>57.8</v>
      </c>
      <c r="CV7" s="24">
        <v>59.34</v>
      </c>
      <c r="CW7" s="24">
        <v>60.13</v>
      </c>
      <c r="CX7" s="24">
        <v>99.98</v>
      </c>
      <c r="CY7" s="24">
        <v>99.99</v>
      </c>
      <c r="CZ7" s="24">
        <v>99.99</v>
      </c>
      <c r="DA7" s="24">
        <v>99.99</v>
      </c>
      <c r="DB7" s="24">
        <v>99.99</v>
      </c>
      <c r="DC7" s="24">
        <v>99.1</v>
      </c>
      <c r="DD7" s="24">
        <v>99.16</v>
      </c>
      <c r="DE7" s="24">
        <v>99.21</v>
      </c>
      <c r="DF7" s="24">
        <v>99.25</v>
      </c>
      <c r="DG7" s="24">
        <v>99.29</v>
      </c>
      <c r="DH7" s="24">
        <v>96</v>
      </c>
      <c r="DI7" s="24">
        <v>51.4</v>
      </c>
      <c r="DJ7" s="24">
        <v>52.27</v>
      </c>
      <c r="DK7" s="24">
        <v>53.33</v>
      </c>
      <c r="DL7" s="24">
        <v>54.22</v>
      </c>
      <c r="DM7" s="24">
        <v>54.85</v>
      </c>
      <c r="DN7" s="24">
        <v>49.35</v>
      </c>
      <c r="DO7" s="24">
        <v>50.38</v>
      </c>
      <c r="DP7" s="24">
        <v>51.54</v>
      </c>
      <c r="DQ7" s="24">
        <v>52.5</v>
      </c>
      <c r="DR7" s="24">
        <v>53.36</v>
      </c>
      <c r="DS7" s="24">
        <v>42.2</v>
      </c>
      <c r="DT7" s="24">
        <v>17.489999999999998</v>
      </c>
      <c r="DU7" s="24">
        <v>18.309999999999999</v>
      </c>
      <c r="DV7" s="24">
        <v>20.21</v>
      </c>
      <c r="DW7" s="24">
        <v>22.01</v>
      </c>
      <c r="DX7" s="24">
        <v>23.99</v>
      </c>
      <c r="DY7" s="24">
        <v>12.06</v>
      </c>
      <c r="DZ7" s="24">
        <v>13.41</v>
      </c>
      <c r="EA7" s="24">
        <v>15.06</v>
      </c>
      <c r="EB7" s="24">
        <v>16.87</v>
      </c>
      <c r="EC7" s="24">
        <v>18.739999999999998</v>
      </c>
      <c r="ED7" s="24">
        <v>9.4600000000000009</v>
      </c>
      <c r="EE7" s="24">
        <v>0.91</v>
      </c>
      <c r="EF7" s="24">
        <v>0.81</v>
      </c>
      <c r="EG7" s="24">
        <v>0.82</v>
      </c>
      <c r="EH7" s="24">
        <v>0.63</v>
      </c>
      <c r="EI7" s="24">
        <v>0.62</v>
      </c>
      <c r="EJ7" s="24">
        <v>0.41</v>
      </c>
      <c r="EK7" s="24">
        <v>0.45</v>
      </c>
      <c r="EL7" s="24">
        <v>0.44</v>
      </c>
      <c r="EM7" s="24">
        <v>0.36</v>
      </c>
      <c r="EN7" s="24">
        <v>0.37</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E9C5E9-25E4-4E23-9A79-E02865DED71E}">
  <ds:schemaRefs>
    <ds:schemaRef ds:uri="http://schemas.microsoft.com/sharepoint/v3/contenttype/forms"/>
  </ds:schemaRefs>
</ds:datastoreItem>
</file>

<file path=customXml/itemProps2.xml><?xml version="1.0" encoding="utf-8"?>
<ds:datastoreItem xmlns:ds="http://schemas.openxmlformats.org/officeDocument/2006/customXml" ds:itemID="{6D097B09-F5EF-40B6-A067-A579AD397740}">
  <ds:schemaRefs>
    <ds:schemaRef ds:uri="http://schemas.microsoft.com/office/2006/metadata/properties"/>
    <ds:schemaRef ds:uri="http://schemas.microsoft.com/office/infopath/2007/PartnerControls"/>
    <ds:schemaRef ds:uri="96f7774a-1fa4-49d3-a956-75b9c85e9b43"/>
    <ds:schemaRef ds:uri="fd32c9f7-8932-4d07-b49b-91c8a1e26893"/>
  </ds:schemaRefs>
</ds:datastoreItem>
</file>

<file path=customXml/itemProps3.xml><?xml version="1.0" encoding="utf-8"?>
<ds:datastoreItem xmlns:ds="http://schemas.openxmlformats.org/officeDocument/2006/customXml" ds:itemID="{5C0F0A5E-CEC2-417A-93BB-A5FAB7DDC0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2026-02-02T02:11:28Z</cp:lastPrinted>
  <dcterms:created xsi:type="dcterms:W3CDTF">2025-12-23T05:59:21Z</dcterms:created>
  <dcterms:modified xsi:type="dcterms:W3CDTF">2026-02-02T02:11:29Z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