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3_東京都/"/>
    </mc:Choice>
  </mc:AlternateContent>
  <xr:revisionPtr revIDLastSave="0" documentId="13_ncr:1_{8A9CD8F4-6AF5-4EAB-A98B-FCF55852E1F1}" xr6:coauthVersionLast="47" xr6:coauthVersionMax="47" xr10:uidLastSave="{00000000-0000-0000-0000-000000000000}"/>
  <workbookProtection workbookAlgorithmName="SHA-512" workbookHashValue="QT8yln7auJKjWbA644nr0bSjTrP8ndp5yM0406Z4OcX8u47p+snQp/H+2J+E4s1mXCX9vbn7PkBM/Diq7TT9HQ==" workbookSaltValue="XaFTLqIjJj1yx9MTQsisd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MO79" i="4" s="1"/>
  <c r="FC7" i="5"/>
  <c r="FB7" i="5"/>
  <c r="FA7" i="5"/>
  <c r="EZ7" i="5"/>
  <c r="EX7" i="5"/>
  <c r="EW7" i="5"/>
  <c r="IM80" i="4" s="1"/>
  <c r="EV7" i="5"/>
  <c r="EU7" i="5"/>
  <c r="HI80" i="4" s="1"/>
  <c r="ET7" i="5"/>
  <c r="ES7" i="5"/>
  <c r="ER7" i="5"/>
  <c r="EQ7" i="5"/>
  <c r="EP7" i="5"/>
  <c r="EO7" i="5"/>
  <c r="EM7" i="5"/>
  <c r="EL7" i="5"/>
  <c r="EZ80" i="4" s="1"/>
  <c r="EK7" i="5"/>
  <c r="EJ7" i="5"/>
  <c r="EI7" i="5"/>
  <c r="EH7" i="5"/>
  <c r="EG7" i="5"/>
  <c r="EF7" i="5"/>
  <c r="EK79" i="4" s="1"/>
  <c r="EE7" i="5"/>
  <c r="ED7" i="5"/>
  <c r="EB7" i="5"/>
  <c r="EA7" i="5"/>
  <c r="DZ7" i="5"/>
  <c r="DY7" i="5"/>
  <c r="DX7" i="5"/>
  <c r="P80" i="4" s="1"/>
  <c r="DW7" i="5"/>
  <c r="BX79" i="4" s="1"/>
  <c r="DV7" i="5"/>
  <c r="DU7" i="5"/>
  <c r="DT7" i="5"/>
  <c r="DS7" i="5"/>
  <c r="DQ7" i="5"/>
  <c r="DP7" i="5"/>
  <c r="DO7" i="5"/>
  <c r="DN7" i="5"/>
  <c r="KU56" i="4" s="1"/>
  <c r="DM7" i="5"/>
  <c r="DL7" i="5"/>
  <c r="DK7" i="5"/>
  <c r="DJ7" i="5"/>
  <c r="DI7" i="5"/>
  <c r="DH7" i="5"/>
  <c r="DF7" i="5"/>
  <c r="DE7" i="5"/>
  <c r="IK56" i="4" s="1"/>
  <c r="DD7" i="5"/>
  <c r="DC7" i="5"/>
  <c r="HG56" i="4" s="1"/>
  <c r="DB7" i="5"/>
  <c r="DA7" i="5"/>
  <c r="CZ7" i="5"/>
  <c r="CY7" i="5"/>
  <c r="CX7" i="5"/>
  <c r="CW7" i="5"/>
  <c r="CU7" i="5"/>
  <c r="CT7" i="5"/>
  <c r="EW56" i="4" s="1"/>
  <c r="CS7" i="5"/>
  <c r="CR7" i="5"/>
  <c r="CQ7" i="5"/>
  <c r="CP7" i="5"/>
  <c r="CO7" i="5"/>
  <c r="CN7" i="5"/>
  <c r="EH55" i="4" s="1"/>
  <c r="CM7" i="5"/>
  <c r="CL7" i="5"/>
  <c r="CJ7" i="5"/>
  <c r="CI7" i="5"/>
  <c r="CH7" i="5"/>
  <c r="CG7" i="5"/>
  <c r="CF7" i="5"/>
  <c r="P56" i="4" s="1"/>
  <c r="CE7" i="5"/>
  <c r="BX55" i="4" s="1"/>
  <c r="CD7" i="5"/>
  <c r="CC7" i="5"/>
  <c r="CB7" i="5"/>
  <c r="CA7" i="5"/>
  <c r="BY7" i="5"/>
  <c r="BX7" i="5"/>
  <c r="BW7" i="5"/>
  <c r="BV7" i="5"/>
  <c r="KU34" i="4" s="1"/>
  <c r="BU7" i="5"/>
  <c r="BT7" i="5"/>
  <c r="BS7" i="5"/>
  <c r="BR7" i="5"/>
  <c r="BQ7" i="5"/>
  <c r="BP7" i="5"/>
  <c r="BN7" i="5"/>
  <c r="BM7" i="5"/>
  <c r="IK34" i="4" s="1"/>
  <c r="BL7" i="5"/>
  <c r="BK7" i="5"/>
  <c r="HG34" i="4" s="1"/>
  <c r="BJ7" i="5"/>
  <c r="BI7" i="5"/>
  <c r="BH7" i="5"/>
  <c r="BG7" i="5"/>
  <c r="BF7" i="5"/>
  <c r="BE7" i="5"/>
  <c r="BC7" i="5"/>
  <c r="BB7" i="5"/>
  <c r="EW34" i="4" s="1"/>
  <c r="BA7" i="5"/>
  <c r="AZ7" i="5"/>
  <c r="AY7" i="5"/>
  <c r="AX7" i="5"/>
  <c r="AW7" i="5"/>
  <c r="AV7" i="5"/>
  <c r="EH33" i="4" s="1"/>
  <c r="AU7" i="5"/>
  <c r="AT7" i="5"/>
  <c r="AR7" i="5"/>
  <c r="AQ7" i="5"/>
  <c r="AP7" i="5"/>
  <c r="AO7" i="5"/>
  <c r="AN7" i="5"/>
  <c r="P34" i="4" s="1"/>
  <c r="AM7" i="5"/>
  <c r="BX33" i="4" s="1"/>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AB6" i="5"/>
  <c r="LP8" i="4" s="1"/>
  <c r="AA6" i="5"/>
  <c r="Z6" i="5"/>
  <c r="Y6" i="5"/>
  <c r="FZ12" i="4" s="1"/>
  <c r="X6" i="5"/>
  <c r="EG12" i="4" s="1"/>
  <c r="W6" i="5"/>
  <c r="CN12" i="4" s="1"/>
  <c r="V6" i="5"/>
  <c r="U6" i="5"/>
  <c r="B12" i="4" s="1"/>
  <c r="T6" i="5"/>
  <c r="FZ10" i="4" s="1"/>
  <c r="S6" i="5"/>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G90" i="4"/>
  <c r="E90" i="4"/>
  <c r="D90" i="4"/>
  <c r="C90" i="4"/>
  <c r="MO80" i="4"/>
  <c r="LZ80" i="4"/>
  <c r="LK80" i="4"/>
  <c r="KG80" i="4"/>
  <c r="JB80" i="4"/>
  <c r="HX80" i="4"/>
  <c r="GT80" i="4"/>
  <c r="FO80" i="4"/>
  <c r="EK80" i="4"/>
  <c r="DV80" i="4"/>
  <c r="DG80" i="4"/>
  <c r="BX80" i="4"/>
  <c r="BI80" i="4"/>
  <c r="AT80" i="4"/>
  <c r="AE80" i="4"/>
  <c r="LZ79" i="4"/>
  <c r="LK79" i="4"/>
  <c r="KV79" i="4"/>
  <c r="KG79" i="4"/>
  <c r="JB79" i="4"/>
  <c r="IM79" i="4"/>
  <c r="HX79" i="4"/>
  <c r="HI79" i="4"/>
  <c r="GT79" i="4"/>
  <c r="FO79" i="4"/>
  <c r="EZ79" i="4"/>
  <c r="DV79" i="4"/>
  <c r="DG79" i="4"/>
  <c r="BI79" i="4"/>
  <c r="AT79" i="4"/>
  <c r="AE79" i="4"/>
  <c r="P79" i="4"/>
  <c r="MN56" i="4"/>
  <c r="LY56" i="4"/>
  <c r="LJ56" i="4"/>
  <c r="KF56" i="4"/>
  <c r="IZ56" i="4"/>
  <c r="HV56" i="4"/>
  <c r="GR56" i="4"/>
  <c r="FL56" i="4"/>
  <c r="EH56" i="4"/>
  <c r="DS56" i="4"/>
  <c r="DD56" i="4"/>
  <c r="BX56" i="4"/>
  <c r="BI56" i="4"/>
  <c r="AT56" i="4"/>
  <c r="AE56" i="4"/>
  <c r="MN55" i="4"/>
  <c r="LY55" i="4"/>
  <c r="LJ55" i="4"/>
  <c r="KU55" i="4"/>
  <c r="KF55" i="4"/>
  <c r="IZ55" i="4"/>
  <c r="IK55" i="4"/>
  <c r="HV55" i="4"/>
  <c r="HG55" i="4"/>
  <c r="GR55" i="4"/>
  <c r="FL55" i="4"/>
  <c r="EW55" i="4"/>
  <c r="DS55" i="4"/>
  <c r="DD55" i="4"/>
  <c r="BI55" i="4"/>
  <c r="AT55" i="4"/>
  <c r="AE55" i="4"/>
  <c r="P55" i="4"/>
  <c r="MN34" i="4"/>
  <c r="LY34" i="4"/>
  <c r="LJ34" i="4"/>
  <c r="KF34" i="4"/>
  <c r="IZ34" i="4"/>
  <c r="HV34" i="4"/>
  <c r="GR34" i="4"/>
  <c r="FL34" i="4"/>
  <c r="EH34" i="4"/>
  <c r="DS34" i="4"/>
  <c r="DD34" i="4"/>
  <c r="BX34" i="4"/>
  <c r="BI34" i="4"/>
  <c r="AT34" i="4"/>
  <c r="AE34" i="4"/>
  <c r="MN33" i="4"/>
  <c r="LY33" i="4"/>
  <c r="LJ33" i="4"/>
  <c r="KU33" i="4"/>
  <c r="KF33" i="4"/>
  <c r="IZ33" i="4"/>
  <c r="IK33" i="4"/>
  <c r="HV33" i="4"/>
  <c r="HG33" i="4"/>
  <c r="GR33" i="4"/>
  <c r="FL33" i="4"/>
  <c r="EW33" i="4"/>
  <c r="DS33" i="4"/>
  <c r="DD33" i="4"/>
  <c r="BI33" i="4"/>
  <c r="AT33" i="4"/>
  <c r="AE33" i="4"/>
  <c r="P33" i="4"/>
  <c r="ID12" i="4"/>
  <c r="AU12" i="4"/>
  <c r="LP10" i="4"/>
  <c r="JW10" i="4"/>
  <c r="ID10" i="4"/>
  <c r="EG10" i="4"/>
  <c r="CN10" i="4"/>
  <c r="JW8" i="4"/>
  <c r="ID8" i="4"/>
  <c r="FZ8" i="4"/>
  <c r="EG8" i="4"/>
  <c r="CN8" i="4"/>
  <c r="AU8" i="4"/>
  <c r="B8" i="4"/>
  <c r="B6" i="4"/>
  <c r="FL54" i="4" l="1"/>
  <c r="FL32" i="4"/>
  <c r="BX78" i="4"/>
  <c r="BX54" i="4"/>
  <c r="BX32" i="4"/>
  <c r="MO78" i="4"/>
  <c r="MN54" i="4"/>
  <c r="MN32" i="4"/>
  <c r="JB78" i="4"/>
  <c r="IZ54" i="4"/>
  <c r="IZ32" i="4"/>
  <c r="FO78" i="4"/>
  <c r="C11" i="5"/>
  <c r="D11" i="5"/>
  <c r="E11" i="5"/>
  <c r="B11" i="5"/>
  <c r="DD32" i="4" l="1"/>
  <c r="P78" i="4"/>
  <c r="P54" i="4"/>
  <c r="P32" i="4"/>
  <c r="KG78" i="4"/>
  <c r="KF54" i="4"/>
  <c r="KF32" i="4"/>
  <c r="GT78" i="4"/>
  <c r="GR54" i="4"/>
  <c r="GR32" i="4"/>
  <c r="DG78" i="4"/>
  <c r="DD54" i="4"/>
  <c r="EZ78" i="4"/>
  <c r="EW54" i="4"/>
  <c r="EW32" i="4"/>
  <c r="BI78" i="4"/>
  <c r="BI54" i="4"/>
  <c r="BI32" i="4"/>
  <c r="LZ78" i="4"/>
  <c r="LY54" i="4"/>
  <c r="LY32" i="4"/>
  <c r="IM78" i="4"/>
  <c r="IK54" i="4"/>
  <c r="IK32" i="4"/>
  <c r="HX78" i="4"/>
  <c r="HV54" i="4"/>
  <c r="HV32" i="4"/>
  <c r="EK78" i="4"/>
  <c r="EH54" i="4"/>
  <c r="EH32" i="4"/>
  <c r="AT78" i="4"/>
  <c r="AT54" i="4"/>
  <c r="AT32" i="4"/>
  <c r="LJ54" i="4"/>
  <c r="LJ32" i="4"/>
  <c r="LK78" i="4"/>
  <c r="AE78" i="4"/>
  <c r="KV78" i="4"/>
  <c r="KU54" i="4"/>
  <c r="KU32" i="4"/>
  <c r="HI78" i="4"/>
  <c r="HG54" i="4"/>
  <c r="HG32" i="4"/>
  <c r="DS54" i="4"/>
  <c r="DS32" i="4"/>
  <c r="AE54" i="4"/>
  <c r="AE32" i="4"/>
  <c r="DV78" i="4"/>
</calcChain>
</file>

<file path=xl/sharedStrings.xml><?xml version="1.0" encoding="utf-8"?>
<sst xmlns="http://schemas.openxmlformats.org/spreadsheetml/2006/main" count="394" uniqueCount="198">
  <si>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</si>
  <si>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</si>
  <si>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</si>
  <si>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</si>
  <si>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</si>
  <si>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</si>
  <si>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</si>
  <si>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</si>
  <si>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</si>
  <si>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</si>
  <si>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</si>
  <si>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</si>
  <si>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</si>
  <si>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</si>
  <si>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</si>
  <si>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</si>
  <si>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</si>
  <si>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</si>
  <si>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</si>
  <si>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</si>
  <si>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</si>
  <si>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</si>
  <si>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</si>
  <si>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</si>
  <si>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</si>
  <si>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</si>
  <si>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</si>
  <si>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</si>
  <si>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</si>
  <si>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</si>
  <si>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</si>
  <si>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</si>
  <si>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</si>
  <si>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</si>
  <si>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</si>
  <si>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</si>
  <si>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</si>
  <si>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</si>
  <si>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</si>
  <si>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</si>
  <si>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</si>
  <si>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</si>
  <si>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</si>
  <si>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</si>
  <si>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</si>
  <si>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</si>
  <si>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</si>
  <si>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</si>
  <si>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</si>
  <si>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</si>
  <si>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</si>
  <si>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</si>
  <si>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</si>
  <si>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</si>
  <si>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</si>
  <si>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</si>
  <si>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</si>
  <si>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</si>
  <si>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</si>
  <si>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</si>
  <si>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</si>
  <si>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</si>
  <si>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</si>
  <si>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</si>
  <si>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</si>
  <si>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</si>
  <si>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</si>
  <si>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</si>
  <si>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</si>
  <si>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</si>
  <si>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</si>
  <si>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</si>
  <si>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</si>
  <si>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</si>
  <si>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</si>
  <si>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</si>
  <si>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</si>
  <si>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</si>
  <si>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</si>
  <si>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</si>
  <si>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</si>
  <si>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</si>
  <si>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</si>
  <si>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</si>
  <si>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</si>
  <si>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</si>
  <si>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</si>
  <si>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</si>
  <si>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</si>
  <si>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</si>
  <si>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</si>
  <si>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</si>
  <si>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</si>
  <si>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</si>
  <si>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</si>
  <si>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</si>
  <si>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</si>
  <si>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</si>
  <si>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</si>
  <si>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</si>
  <si>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</si>
  <si>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</si>
  <si>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</si>
  <si>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</si>
  <si>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</si>
  <si>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</si>
  <si>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</si>
  <si>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</si>
  <si>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</si>
  <si>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</si>
  <si>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</si>
  <si>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</si>
  <si>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</si>
  <si>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</si>
  <si>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</si>
  <si>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</si>
  <si>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</si>
  <si>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</si>
  <si>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</si>
  <si>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</si>
  <si>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</si>
  <si>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</si>
  <si>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</si>
  <si>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</si>
  <si>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</si>
  <si>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</si>
  <si>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</si>
  <si>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</si>
  <si>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</si>
  <si>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</si>
  <si>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</si>
  <si>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</si>
  <si>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</si>
  <si>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</si>
  <si>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</si>
  <si>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</si>
  <si>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</si>
  <si>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</si>
  <si>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</si>
  <si>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</si>
  <si>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</si>
  <si>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</si>
  <si>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</si>
  <si>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</si>
  <si>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</si>
  <si>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</si>
  <si>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</si>
  <si>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</si>
  <si>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</si>
  <si>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</si>
  <si>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</si>
  <si>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</si>
  <si>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</si>
  <si>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</si>
  <si>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</si>
  <si>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</si>
  <si>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</si>
  <si>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</si>
  <si>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</si>
  <si>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</si>
  <si>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</si>
  <si>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</si>
  <si>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</si>
  <si>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当該値(N-1)</t>
    <phoneticPr fontId="5"/>
  </si>
  <si>
    <t>当該値(N-3)</t>
    <phoneticPr fontId="5"/>
  </si>
  <si>
    <t>当該値(N)</t>
    <phoneticPr fontId="5"/>
  </si>
  <si>
    <t>当該値(N-1)</t>
    <phoneticPr fontId="5"/>
  </si>
  <si>
    <t>当該値(N)</t>
    <phoneticPr fontId="5"/>
  </si>
  <si>
    <t>当該値(N-3)</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</si>
  <si>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</si>
  <si>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</si>
  <si>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</si>
  <si>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</si>
  <si>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</si>
  <si>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</si>
  <si>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地方独立行政法人東京都立病院機構</t>
  </si>
  <si>
    <t>大久保病院</t>
  </si>
  <si>
    <t>地方独立行政法人</t>
  </si>
  <si>
    <t>病院事業</t>
  </si>
  <si>
    <t>一般病院</t>
  </si>
  <si>
    <t>300床以上～400床未満</t>
  </si>
  <si>
    <t>非設置</t>
  </si>
  <si>
    <t>直営</t>
  </si>
  <si>
    <t>対象</t>
  </si>
  <si>
    <t>透 訓 ガ</t>
  </si>
  <si>
    <t>救 臨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</si>
  <si>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</si>
  <si>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</si>
  <si>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</si>
  <si>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</si>
  <si>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</si>
  <si>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</si>
  <si>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</si>
  <si>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令和4</t>
  </si>
  <si>
    <t>重点医療として救急医療を行うほか、都立病院で唯一、成人の生体腎移植を実施する施設であり、「腎センター」において高度で専門性の高い包括的な腎医療を提供しています。また、循環器内科、脳神経外科及び血管外科にて、幅広い血管疾患を総合的に診療しています。</t>
    <rPh sb="0" eb="2">
      <t>ジュウテン</t>
    </rPh>
    <rPh sb="2" eb="4">
      <t>イリョウ</t>
    </rPh>
    <rPh sb="7" eb="9">
      <t>キュウキュウ</t>
    </rPh>
    <rPh sb="9" eb="11">
      <t>イリョウ</t>
    </rPh>
    <rPh sb="12" eb="13">
      <t>オコナ</t>
    </rPh>
    <rPh sb="17" eb="19">
      <t>トリツ</t>
    </rPh>
    <rPh sb="19" eb="21">
      <t>ビョウイン</t>
    </rPh>
    <rPh sb="22" eb="24">
      <t>ユイイツ</t>
    </rPh>
    <rPh sb="25" eb="27">
      <t>セイジン</t>
    </rPh>
    <rPh sb="28" eb="30">
      <t>セイタイ</t>
    </rPh>
    <rPh sb="30" eb="33">
      <t>ジンイショク</t>
    </rPh>
    <rPh sb="34" eb="36">
      <t>ジッシ</t>
    </rPh>
    <rPh sb="38" eb="40">
      <t>シセツ</t>
    </rPh>
    <rPh sb="45" eb="46">
      <t>ジン</t>
    </rPh>
    <rPh sb="55" eb="57">
      <t>コウド</t>
    </rPh>
    <rPh sb="58" eb="61">
      <t>センモンセイ</t>
    </rPh>
    <rPh sb="62" eb="63">
      <t>タカ</t>
    </rPh>
    <rPh sb="64" eb="67">
      <t>ホウカツテキ</t>
    </rPh>
    <rPh sb="68" eb="71">
      <t>ジンイリョウ</t>
    </rPh>
    <rPh sb="72" eb="74">
      <t>テイキョウ</t>
    </rPh>
    <rPh sb="83" eb="86">
      <t>ジュンカンキ</t>
    </rPh>
    <rPh sb="86" eb="88">
      <t>ナイカ</t>
    </rPh>
    <rPh sb="89" eb="92">
      <t>ノウシンケイ</t>
    </rPh>
    <rPh sb="92" eb="94">
      <t>ゲカ</t>
    </rPh>
    <rPh sb="94" eb="95">
      <t>オヨ</t>
    </rPh>
    <rPh sb="96" eb="98">
      <t>ケッカン</t>
    </rPh>
    <rPh sb="98" eb="100">
      <t>ゲカ</t>
    </rPh>
    <rPh sb="103" eb="105">
      <t>ハバヒロ</t>
    </rPh>
    <rPh sb="106" eb="108">
      <t>ケッカン</t>
    </rPh>
    <rPh sb="108" eb="110">
      <t>シッカン</t>
    </rPh>
    <rPh sb="111" eb="114">
      <t>ソウゴウテキ</t>
    </rPh>
    <rPh sb="115" eb="117">
      <t>シンリョウ</t>
    </rPh>
    <phoneticPr fontId="5"/>
  </si>
  <si>
    <t>・「経常収支比率」は、国庫補助金の収益減等により前年度から減少しました。
・「病床利用率」は、新型コロナの影響による入院患者数の減により、低い傾向が続いており、患者が戻り切らない状況になっています。
・「入院患者1人1日当たり収益」は、R4までは新型コロナに係る診療報酬上の臨時的な取扱いによる増収等により、高い傾向にありましたが、特例がなくなることで前年度と同等となっています。
・「外来患者1人1日当たり収益」は、前年度と同等を保っています。</t>
    <rPh sb="20" eb="21">
      <t>ナド</t>
    </rPh>
    <rPh sb="154" eb="155">
      <t>タカ</t>
    </rPh>
    <rPh sb="156" eb="158">
      <t>ケイコウ</t>
    </rPh>
    <rPh sb="166" eb="168">
      <t>トクレイ</t>
    </rPh>
    <rPh sb="176" eb="179">
      <t>ゼンネンド</t>
    </rPh>
    <rPh sb="209" eb="212">
      <t>ゼンネンド</t>
    </rPh>
    <rPh sb="213" eb="215">
      <t>ドウトウ</t>
    </rPh>
    <rPh sb="216" eb="217">
      <t>タモ</t>
    </rPh>
    <phoneticPr fontId="5"/>
  </si>
  <si>
    <t>東京都立病院機構では、安全に医療を提供し、患者が安心して快適な療養生活を送れるような環境を整備するため、計画的な施設整備を実施していきます。
・「①有形固定資産減価償却率」、「②器械備品減価償却率」については、減損損失を計上した影響により類似病院平均値より高くなっています。
・「③１床当たり有形固定資産」については、法人化に伴い設立団体（東京都）から資産を引継いだ際、減価償却累計額を差し引いた額を取得価額とする整理を行ったため、類似病院平均値より低くなっています。</t>
    <rPh sb="0" eb="4">
      <t>トウキョウトリツ</t>
    </rPh>
    <rPh sb="4" eb="6">
      <t>ビョウイン</t>
    </rPh>
    <rPh sb="6" eb="8">
      <t>キコウ</t>
    </rPh>
    <rPh sb="105" eb="107">
      <t>ゲンソン</t>
    </rPh>
    <rPh sb="107" eb="109">
      <t>ソンシツ</t>
    </rPh>
    <rPh sb="110" eb="112">
      <t>ケイジョウ</t>
    </rPh>
    <rPh sb="114" eb="116">
      <t>エイキョウ</t>
    </rPh>
    <rPh sb="119" eb="123">
      <t>ルイジビョウイン</t>
    </rPh>
    <rPh sb="123" eb="126">
      <t>ヘイキンチ</t>
    </rPh>
    <rPh sb="128" eb="129">
      <t>タカ</t>
    </rPh>
    <rPh sb="159" eb="162">
      <t>ホウジンカ</t>
    </rPh>
    <rPh sb="163" eb="164">
      <t>トモナ</t>
    </rPh>
    <rPh sb="165" eb="169">
      <t>セツリツダンタイ</t>
    </rPh>
    <rPh sb="170" eb="173">
      <t>トウキョウト</t>
    </rPh>
    <rPh sb="176" eb="178">
      <t>シサン</t>
    </rPh>
    <rPh sb="179" eb="181">
      <t>ヒキツ</t>
    </rPh>
    <rPh sb="183" eb="184">
      <t>サイ</t>
    </rPh>
    <phoneticPr fontId="5"/>
  </si>
  <si>
    <t>・第１期中期計画３年目で様々な課題が山積する状況において、継続的かつ安定的に行政的医療を提供するという都立病院の責務は、より重要となっています。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rPh sb="1" eb="2">
      <t>ダイ</t>
    </rPh>
    <rPh sb="3" eb="4">
      <t>キ</t>
    </rPh>
    <rPh sb="4" eb="8">
      <t>チュウキケイカク</t>
    </rPh>
    <rPh sb="9" eb="11">
      <t>ネンメ</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</si>
</sst>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51.2</c:v>
                </c:pt>
                <c:pt idx="3">
                  <c:v>52</c:v>
                </c:pt>
                <c:pt idx="4">
                  <c:v>52.4</c:v>
                </c:pt>
              </c:numCache>
            </c:numRef>
          </c:val>
          <c:extLst>
            <c:ext xmlns:c16="http://schemas.microsoft.com/office/drawing/2014/chart" uri="{C3380CC4-5D6E-409C-BE32-E72D297353CC}">
              <c16:uniqueId val="{00000000-3250-4764-9421-D8B0868AE97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66.599999999999994</c:v>
                </c:pt>
                <c:pt idx="3">
                  <c:v>68</c:v>
                </c:pt>
                <c:pt idx="4">
                  <c:v>70</c:v>
                </c:pt>
              </c:numCache>
            </c:numRef>
          </c:val>
          <c:smooth val="0"/>
          <c:extLst>
            <c:ext xmlns:c16="http://schemas.microsoft.com/office/drawing/2014/chart" uri="{C3380CC4-5D6E-409C-BE32-E72D297353CC}">
              <c16:uniqueId val="{00000001-3250-4764-9421-D8B0868AE97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18459</c:v>
                </c:pt>
                <c:pt idx="3">
                  <c:v>18797</c:v>
                </c:pt>
                <c:pt idx="4">
                  <c:v>18588</c:v>
                </c:pt>
              </c:numCache>
            </c:numRef>
          </c:val>
          <c:extLst>
            <c:ext xmlns:c16="http://schemas.microsoft.com/office/drawing/2014/chart" uri="{C3380CC4-5D6E-409C-BE32-E72D297353CC}">
              <c16:uniqueId val="{00000000-675A-4B69-9F64-303322B6471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17279</c:v>
                </c:pt>
                <c:pt idx="3">
                  <c:v>17851</c:v>
                </c:pt>
                <c:pt idx="4">
                  <c:v>18102</c:v>
                </c:pt>
              </c:numCache>
            </c:numRef>
          </c:val>
          <c:smooth val="0"/>
          <c:extLst>
            <c:ext xmlns:c16="http://schemas.microsoft.com/office/drawing/2014/chart" uri="{C3380CC4-5D6E-409C-BE32-E72D297353CC}">
              <c16:uniqueId val="{00000001-675A-4B69-9F64-303322B6471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73241</c:v>
                </c:pt>
                <c:pt idx="3">
                  <c:v>69552</c:v>
                </c:pt>
                <c:pt idx="4">
                  <c:v>70787</c:v>
                </c:pt>
              </c:numCache>
            </c:numRef>
          </c:val>
          <c:extLst>
            <c:ext xmlns:c16="http://schemas.microsoft.com/office/drawing/2014/chart" uri="{C3380CC4-5D6E-409C-BE32-E72D297353CC}">
              <c16:uniqueId val="{00000000-64B5-45B0-B63E-5D9396C7968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62697</c:v>
                </c:pt>
                <c:pt idx="3">
                  <c:v>62059</c:v>
                </c:pt>
                <c:pt idx="4">
                  <c:v>63076</c:v>
                </c:pt>
              </c:numCache>
            </c:numRef>
          </c:val>
          <c:smooth val="0"/>
          <c:extLst>
            <c:ext xmlns:c16="http://schemas.microsoft.com/office/drawing/2014/chart" uri="{C3380CC4-5D6E-409C-BE32-E72D297353CC}">
              <c16:uniqueId val="{00000001-64B5-45B0-B63E-5D9396C7968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0</c:v>
                </c:pt>
                <c:pt idx="3">
                  <c:v>19.8</c:v>
                </c:pt>
                <c:pt idx="4">
                  <c:v>33.299999999999997</c:v>
                </c:pt>
              </c:numCache>
            </c:numRef>
          </c:val>
          <c:extLst>
            <c:ext xmlns:c16="http://schemas.microsoft.com/office/drawing/2014/chart" uri="{C3380CC4-5D6E-409C-BE32-E72D297353CC}">
              <c16:uniqueId val="{00000000-F9AF-4235-AF96-7D0FFB2D1CD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67.8</c:v>
                </c:pt>
                <c:pt idx="3">
                  <c:v>61.8</c:v>
                </c:pt>
                <c:pt idx="4">
                  <c:v>56.5</c:v>
                </c:pt>
              </c:numCache>
            </c:numRef>
          </c:val>
          <c:smooth val="0"/>
          <c:extLst>
            <c:ext xmlns:c16="http://schemas.microsoft.com/office/drawing/2014/chart" uri="{C3380CC4-5D6E-409C-BE32-E72D297353CC}">
              <c16:uniqueId val="{00000001-F9AF-4235-AF96-7D0FFB2D1CD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73.599999999999994</c:v>
                </c:pt>
                <c:pt idx="3">
                  <c:v>66.2</c:v>
                </c:pt>
                <c:pt idx="4">
                  <c:v>66.599999999999994</c:v>
                </c:pt>
              </c:numCache>
            </c:numRef>
          </c:val>
          <c:extLst>
            <c:ext xmlns:c16="http://schemas.microsoft.com/office/drawing/2014/chart" uri="{C3380CC4-5D6E-409C-BE32-E72D297353CC}">
              <c16:uniqueId val="{00000000-2324-4B52-BC5B-1E995C15A60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84</c:v>
                </c:pt>
                <c:pt idx="3">
                  <c:v>83.4</c:v>
                </c:pt>
                <c:pt idx="4">
                  <c:v>82.4</c:v>
                </c:pt>
              </c:numCache>
            </c:numRef>
          </c:val>
          <c:smooth val="0"/>
          <c:extLst>
            <c:ext xmlns:c16="http://schemas.microsoft.com/office/drawing/2014/chart" uri="{C3380CC4-5D6E-409C-BE32-E72D297353CC}">
              <c16:uniqueId val="{00000001-2324-4B52-BC5B-1E995C15A60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80.5</c:v>
                </c:pt>
                <c:pt idx="3">
                  <c:v>71.599999999999994</c:v>
                </c:pt>
                <c:pt idx="4">
                  <c:v>72.3</c:v>
                </c:pt>
              </c:numCache>
            </c:numRef>
          </c:val>
          <c:extLst>
            <c:ext xmlns:c16="http://schemas.microsoft.com/office/drawing/2014/chart" uri="{C3380CC4-5D6E-409C-BE32-E72D297353CC}">
              <c16:uniqueId val="{00000000-B908-48C6-8FCF-C66E09D90D8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86.6</c:v>
                </c:pt>
                <c:pt idx="3">
                  <c:v>86.2</c:v>
                </c:pt>
                <c:pt idx="4">
                  <c:v>85.2</c:v>
                </c:pt>
              </c:numCache>
            </c:numRef>
          </c:val>
          <c:smooth val="0"/>
          <c:extLst>
            <c:ext xmlns:c16="http://schemas.microsoft.com/office/drawing/2014/chart" uri="{C3380CC4-5D6E-409C-BE32-E72D297353CC}">
              <c16:uniqueId val="{00000001-B908-48C6-8FCF-C66E09D90D8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122.5</c:v>
                </c:pt>
                <c:pt idx="3">
                  <c:v>83.5</c:v>
                </c:pt>
                <c:pt idx="4">
                  <c:v>78.7</c:v>
                </c:pt>
              </c:numCache>
            </c:numRef>
          </c:val>
          <c:extLst>
            <c:ext xmlns:c16="http://schemas.microsoft.com/office/drawing/2014/chart" uri="{C3380CC4-5D6E-409C-BE32-E72D297353CC}">
              <c16:uniqueId val="{00000000-837B-4E79-AF23-4982FFFEB74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104.8</c:v>
                </c:pt>
                <c:pt idx="3">
                  <c:v>95.8</c:v>
                </c:pt>
                <c:pt idx="4">
                  <c:v>92.8</c:v>
                </c:pt>
              </c:numCache>
            </c:numRef>
          </c:val>
          <c:smooth val="0"/>
          <c:extLst>
            <c:ext xmlns:c16="http://schemas.microsoft.com/office/drawing/2014/chart" uri="{C3380CC4-5D6E-409C-BE32-E72D297353CC}">
              <c16:uniqueId val="{00000001-837B-4E79-AF23-4982FFFEB74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16.5</c:v>
                </c:pt>
                <c:pt idx="3">
                  <c:v>36.299999999999997</c:v>
                </c:pt>
                <c:pt idx="4">
                  <c:v>82.5</c:v>
                </c:pt>
              </c:numCache>
            </c:numRef>
          </c:val>
          <c:extLst>
            <c:ext xmlns:c16="http://schemas.microsoft.com/office/drawing/2014/chart" uri="{C3380CC4-5D6E-409C-BE32-E72D297353CC}">
              <c16:uniqueId val="{00000000-943B-4EA5-9835-50C05DCFCA4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56.1</c:v>
                </c:pt>
                <c:pt idx="3">
                  <c:v>57.5</c:v>
                </c:pt>
                <c:pt idx="4">
                  <c:v>59.3</c:v>
                </c:pt>
              </c:numCache>
            </c:numRef>
          </c:val>
          <c:smooth val="0"/>
          <c:extLst>
            <c:ext xmlns:c16="http://schemas.microsoft.com/office/drawing/2014/chart" uri="{C3380CC4-5D6E-409C-BE32-E72D297353CC}">
              <c16:uniqueId val="{00000001-943B-4EA5-9835-50C05DCFCA4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17</c:v>
                </c:pt>
                <c:pt idx="3">
                  <c:v>34.6</c:v>
                </c:pt>
                <c:pt idx="4">
                  <c:v>89.9</c:v>
                </c:pt>
              </c:numCache>
            </c:numRef>
          </c:val>
          <c:extLst>
            <c:ext xmlns:c16="http://schemas.microsoft.com/office/drawing/2014/chart" uri="{C3380CC4-5D6E-409C-BE32-E72D297353CC}">
              <c16:uniqueId val="{00000000-F220-42A4-8507-41FACCCF88D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69.7</c:v>
                </c:pt>
                <c:pt idx="3">
                  <c:v>70.400000000000006</c:v>
                </c:pt>
                <c:pt idx="4">
                  <c:v>71.900000000000006</c:v>
                </c:pt>
              </c:numCache>
            </c:numRef>
          </c:val>
          <c:smooth val="0"/>
          <c:extLst>
            <c:ext xmlns:c16="http://schemas.microsoft.com/office/drawing/2014/chart" uri="{C3380CC4-5D6E-409C-BE32-E72D297353CC}">
              <c16:uniqueId val="{00000001-F220-42A4-8507-41FACCCF88D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7324740</c:v>
                </c:pt>
                <c:pt idx="3">
                  <c:v>7888813</c:v>
                </c:pt>
                <c:pt idx="4">
                  <c:v>9229411</c:v>
                </c:pt>
              </c:numCache>
            </c:numRef>
          </c:val>
          <c:extLst>
            <c:ext xmlns:c16="http://schemas.microsoft.com/office/drawing/2014/chart" uri="{C3380CC4-5D6E-409C-BE32-E72D297353CC}">
              <c16:uniqueId val="{00000000-41D9-4BE2-B9D9-E6192136024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49693831</c:v>
                </c:pt>
                <c:pt idx="3">
                  <c:v>50513249</c:v>
                </c:pt>
                <c:pt idx="4">
                  <c:v>51975936</c:v>
                </c:pt>
              </c:numCache>
            </c:numRef>
          </c:val>
          <c:smooth val="0"/>
          <c:extLst>
            <c:ext xmlns:c16="http://schemas.microsoft.com/office/drawing/2014/chart" uri="{C3380CC4-5D6E-409C-BE32-E72D297353CC}">
              <c16:uniqueId val="{00000001-41D9-4BE2-B9D9-E6192136024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17.3</c:v>
                </c:pt>
                <c:pt idx="3">
                  <c:v>23.9</c:v>
                </c:pt>
                <c:pt idx="4">
                  <c:v>25.8</c:v>
                </c:pt>
              </c:numCache>
            </c:numRef>
          </c:val>
          <c:extLst>
            <c:ext xmlns:c16="http://schemas.microsoft.com/office/drawing/2014/chart" uri="{C3380CC4-5D6E-409C-BE32-E72D297353CC}">
              <c16:uniqueId val="{00000000-0397-4C82-B17C-6676C13354C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24.4</c:v>
                </c:pt>
                <c:pt idx="3">
                  <c:v>25.7</c:v>
                </c:pt>
                <c:pt idx="4">
                  <c:v>25.9</c:v>
                </c:pt>
              </c:numCache>
            </c:numRef>
          </c:val>
          <c:smooth val="0"/>
          <c:extLst>
            <c:ext xmlns:c16="http://schemas.microsoft.com/office/drawing/2014/chart" uri="{C3380CC4-5D6E-409C-BE32-E72D297353CC}">
              <c16:uniqueId val="{00000001-0397-4C82-B17C-6676C13354C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39.1</c:v>
                </c:pt>
                <c:pt idx="3">
                  <c:v>55.9</c:v>
                </c:pt>
                <c:pt idx="4">
                  <c:v>62.1</c:v>
                </c:pt>
              </c:numCache>
            </c:numRef>
          </c:val>
          <c:extLst>
            <c:ext xmlns:c16="http://schemas.microsoft.com/office/drawing/2014/chart" uri="{C3380CC4-5D6E-409C-BE32-E72D297353CC}">
              <c16:uniqueId val="{00000000-D5C7-45BA-87D2-77CFE9241B4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55.7</c:v>
                </c:pt>
                <c:pt idx="3">
                  <c:v>57.2</c:v>
                </c:pt>
                <c:pt idx="4">
                  <c:v>58.7</c:v>
                </c:pt>
              </c:numCache>
            </c:numRef>
          </c:val>
          <c:smooth val="0"/>
          <c:extLst>
            <c:ext xmlns:c16="http://schemas.microsoft.com/office/drawing/2014/chart" uri="{C3380CC4-5D6E-409C-BE32-E72D297353CC}">
              <c16:uniqueId val="{00000001-D5C7-45BA-87D2-77CFE9241B4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9"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9"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9"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899999999999999" customHeight="1" x14ac:dyDescent="0.2">
      <c r="A6" s="2"/>
      <c r="B6" s="143" t="str">
        <f>データ!H6</f>
        <v>東京都地方独立行政法人東京都立病院機構　大久保病院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899999999999999"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899999999999999"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304</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899999999999999"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899999999999999"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899999999999999"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899999999999999"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23480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304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304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9"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6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6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6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193</v>
      </c>
      <c r="NP18" s="101"/>
      <c r="NQ18" s="101"/>
      <c r="NR18" s="104" t="s">
        <v>41</v>
      </c>
      <c r="NS18" s="105"/>
      <c r="NT18" s="100" t="s">
        <v>40</v>
      </c>
      <c r="NU18" s="101"/>
      <c r="NV18" s="101"/>
      <c r="NW18" s="104" t="s">
        <v>41</v>
      </c>
      <c r="NX18" s="105"/>
      <c r="OC18" s="2" t="s">
        <v>42</v>
      </c>
    </row>
    <row r="19" spans="1:393" ht="13.6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6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6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6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194</v>
      </c>
      <c r="NK22" s="98"/>
      <c r="NL22" s="98"/>
      <c r="NM22" s="98"/>
      <c r="NN22" s="98"/>
      <c r="NO22" s="98"/>
      <c r="NP22" s="98"/>
      <c r="NQ22" s="98"/>
      <c r="NR22" s="98"/>
      <c r="NS22" s="98"/>
      <c r="NT22" s="98"/>
      <c r="NU22" s="98"/>
      <c r="NV22" s="98"/>
      <c r="NW22" s="98"/>
      <c r="NX22" s="99"/>
      <c r="OC22" s="16" t="s">
        <v>47</v>
      </c>
    </row>
    <row r="23" spans="1:393" ht="13.6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6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6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6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6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6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6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6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6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6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65" customHeight="1" x14ac:dyDescent="0.2">
      <c r="A33" s="2"/>
      <c r="B33" s="14"/>
      <c r="D33" s="2"/>
      <c r="E33" s="2"/>
      <c r="F33" s="2"/>
      <c r="G33" s="65" t="s">
        <v>58</v>
      </c>
      <c r="H33" s="65"/>
      <c r="I33" s="65"/>
      <c r="J33" s="65"/>
      <c r="K33" s="65"/>
      <c r="L33" s="65"/>
      <c r="M33" s="65"/>
      <c r="N33" s="65"/>
      <c r="O33" s="65"/>
      <c r="P33" s="69" t="str">
        <f>データ!AI7</f>
        <v>-</v>
      </c>
      <c r="Q33" s="70"/>
      <c r="R33" s="70"/>
      <c r="S33" s="70"/>
      <c r="T33" s="70"/>
      <c r="U33" s="70"/>
      <c r="V33" s="70"/>
      <c r="W33" s="70"/>
      <c r="X33" s="70"/>
      <c r="Y33" s="70"/>
      <c r="Z33" s="70"/>
      <c r="AA33" s="70"/>
      <c r="AB33" s="70"/>
      <c r="AC33" s="70"/>
      <c r="AD33" s="71"/>
      <c r="AE33" s="69" t="str">
        <f>データ!AJ7</f>
        <v>-</v>
      </c>
      <c r="AF33" s="70"/>
      <c r="AG33" s="70"/>
      <c r="AH33" s="70"/>
      <c r="AI33" s="70"/>
      <c r="AJ33" s="70"/>
      <c r="AK33" s="70"/>
      <c r="AL33" s="70"/>
      <c r="AM33" s="70"/>
      <c r="AN33" s="70"/>
      <c r="AO33" s="70"/>
      <c r="AP33" s="70"/>
      <c r="AQ33" s="70"/>
      <c r="AR33" s="70"/>
      <c r="AS33" s="71"/>
      <c r="AT33" s="69">
        <f>データ!AK7</f>
        <v>122.5</v>
      </c>
      <c r="AU33" s="70"/>
      <c r="AV33" s="70"/>
      <c r="AW33" s="70"/>
      <c r="AX33" s="70"/>
      <c r="AY33" s="70"/>
      <c r="AZ33" s="70"/>
      <c r="BA33" s="70"/>
      <c r="BB33" s="70"/>
      <c r="BC33" s="70"/>
      <c r="BD33" s="70"/>
      <c r="BE33" s="70"/>
      <c r="BF33" s="70"/>
      <c r="BG33" s="70"/>
      <c r="BH33" s="71"/>
      <c r="BI33" s="69">
        <f>データ!AL7</f>
        <v>83.5</v>
      </c>
      <c r="BJ33" s="70"/>
      <c r="BK33" s="70"/>
      <c r="BL33" s="70"/>
      <c r="BM33" s="70"/>
      <c r="BN33" s="70"/>
      <c r="BO33" s="70"/>
      <c r="BP33" s="70"/>
      <c r="BQ33" s="70"/>
      <c r="BR33" s="70"/>
      <c r="BS33" s="70"/>
      <c r="BT33" s="70"/>
      <c r="BU33" s="70"/>
      <c r="BV33" s="70"/>
      <c r="BW33" s="71"/>
      <c r="BX33" s="69">
        <f>データ!AM7</f>
        <v>78.7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t="str">
        <f>データ!AT7</f>
        <v>-</v>
      </c>
      <c r="DE33" s="70"/>
      <c r="DF33" s="70"/>
      <c r="DG33" s="70"/>
      <c r="DH33" s="70"/>
      <c r="DI33" s="70"/>
      <c r="DJ33" s="70"/>
      <c r="DK33" s="70"/>
      <c r="DL33" s="70"/>
      <c r="DM33" s="70"/>
      <c r="DN33" s="70"/>
      <c r="DO33" s="70"/>
      <c r="DP33" s="70"/>
      <c r="DQ33" s="70"/>
      <c r="DR33" s="71"/>
      <c r="DS33" s="69" t="str">
        <f>データ!AU7</f>
        <v>-</v>
      </c>
      <c r="DT33" s="70"/>
      <c r="DU33" s="70"/>
      <c r="DV33" s="70"/>
      <c r="DW33" s="70"/>
      <c r="DX33" s="70"/>
      <c r="DY33" s="70"/>
      <c r="DZ33" s="70"/>
      <c r="EA33" s="70"/>
      <c r="EB33" s="70"/>
      <c r="EC33" s="70"/>
      <c r="ED33" s="70"/>
      <c r="EE33" s="70"/>
      <c r="EF33" s="70"/>
      <c r="EG33" s="71"/>
      <c r="EH33" s="69">
        <f>データ!AV7</f>
        <v>80.5</v>
      </c>
      <c r="EI33" s="70"/>
      <c r="EJ33" s="70"/>
      <c r="EK33" s="70"/>
      <c r="EL33" s="70"/>
      <c r="EM33" s="70"/>
      <c r="EN33" s="70"/>
      <c r="EO33" s="70"/>
      <c r="EP33" s="70"/>
      <c r="EQ33" s="70"/>
      <c r="ER33" s="70"/>
      <c r="ES33" s="70"/>
      <c r="ET33" s="70"/>
      <c r="EU33" s="70"/>
      <c r="EV33" s="71"/>
      <c r="EW33" s="69">
        <f>データ!AW7</f>
        <v>71.599999999999994</v>
      </c>
      <c r="EX33" s="70"/>
      <c r="EY33" s="70"/>
      <c r="EZ33" s="70"/>
      <c r="FA33" s="70"/>
      <c r="FB33" s="70"/>
      <c r="FC33" s="70"/>
      <c r="FD33" s="70"/>
      <c r="FE33" s="70"/>
      <c r="FF33" s="70"/>
      <c r="FG33" s="70"/>
      <c r="FH33" s="70"/>
      <c r="FI33" s="70"/>
      <c r="FJ33" s="70"/>
      <c r="FK33" s="71"/>
      <c r="FL33" s="69">
        <f>データ!AX7</f>
        <v>72.3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t="str">
        <f>データ!BE7</f>
        <v>-</v>
      </c>
      <c r="GS33" s="70"/>
      <c r="GT33" s="70"/>
      <c r="GU33" s="70"/>
      <c r="GV33" s="70"/>
      <c r="GW33" s="70"/>
      <c r="GX33" s="70"/>
      <c r="GY33" s="70"/>
      <c r="GZ33" s="70"/>
      <c r="HA33" s="70"/>
      <c r="HB33" s="70"/>
      <c r="HC33" s="70"/>
      <c r="HD33" s="70"/>
      <c r="HE33" s="70"/>
      <c r="HF33" s="71"/>
      <c r="HG33" s="69" t="str">
        <f>データ!BF7</f>
        <v>-</v>
      </c>
      <c r="HH33" s="70"/>
      <c r="HI33" s="70"/>
      <c r="HJ33" s="70"/>
      <c r="HK33" s="70"/>
      <c r="HL33" s="70"/>
      <c r="HM33" s="70"/>
      <c r="HN33" s="70"/>
      <c r="HO33" s="70"/>
      <c r="HP33" s="70"/>
      <c r="HQ33" s="70"/>
      <c r="HR33" s="70"/>
      <c r="HS33" s="70"/>
      <c r="HT33" s="70"/>
      <c r="HU33" s="71"/>
      <c r="HV33" s="69">
        <f>データ!BG7</f>
        <v>73.599999999999994</v>
      </c>
      <c r="HW33" s="70"/>
      <c r="HX33" s="70"/>
      <c r="HY33" s="70"/>
      <c r="HZ33" s="70"/>
      <c r="IA33" s="70"/>
      <c r="IB33" s="70"/>
      <c r="IC33" s="70"/>
      <c r="ID33" s="70"/>
      <c r="IE33" s="70"/>
      <c r="IF33" s="70"/>
      <c r="IG33" s="70"/>
      <c r="IH33" s="70"/>
      <c r="II33" s="70"/>
      <c r="IJ33" s="71"/>
      <c r="IK33" s="69">
        <f>データ!BH7</f>
        <v>66.2</v>
      </c>
      <c r="IL33" s="70"/>
      <c r="IM33" s="70"/>
      <c r="IN33" s="70"/>
      <c r="IO33" s="70"/>
      <c r="IP33" s="70"/>
      <c r="IQ33" s="70"/>
      <c r="IR33" s="70"/>
      <c r="IS33" s="70"/>
      <c r="IT33" s="70"/>
      <c r="IU33" s="70"/>
      <c r="IV33" s="70"/>
      <c r="IW33" s="70"/>
      <c r="IX33" s="70"/>
      <c r="IY33" s="71"/>
      <c r="IZ33" s="69">
        <f>データ!BI7</f>
        <v>66.599999999999994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t="str">
        <f>データ!BP7</f>
        <v>-</v>
      </c>
      <c r="KG33" s="70"/>
      <c r="KH33" s="70"/>
      <c r="KI33" s="70"/>
      <c r="KJ33" s="70"/>
      <c r="KK33" s="70"/>
      <c r="KL33" s="70"/>
      <c r="KM33" s="70"/>
      <c r="KN33" s="70"/>
      <c r="KO33" s="70"/>
      <c r="KP33" s="70"/>
      <c r="KQ33" s="70"/>
      <c r="KR33" s="70"/>
      <c r="KS33" s="70"/>
      <c r="KT33" s="71"/>
      <c r="KU33" s="69" t="str">
        <f>データ!BQ7</f>
        <v>-</v>
      </c>
      <c r="KV33" s="70"/>
      <c r="KW33" s="70"/>
      <c r="KX33" s="70"/>
      <c r="KY33" s="70"/>
      <c r="KZ33" s="70"/>
      <c r="LA33" s="70"/>
      <c r="LB33" s="70"/>
      <c r="LC33" s="70"/>
      <c r="LD33" s="70"/>
      <c r="LE33" s="70"/>
      <c r="LF33" s="70"/>
      <c r="LG33" s="70"/>
      <c r="LH33" s="70"/>
      <c r="LI33" s="71"/>
      <c r="LJ33" s="69">
        <f>データ!BR7</f>
        <v>51.2</v>
      </c>
      <c r="LK33" s="70"/>
      <c r="LL33" s="70"/>
      <c r="LM33" s="70"/>
      <c r="LN33" s="70"/>
      <c r="LO33" s="70"/>
      <c r="LP33" s="70"/>
      <c r="LQ33" s="70"/>
      <c r="LR33" s="70"/>
      <c r="LS33" s="70"/>
      <c r="LT33" s="70"/>
      <c r="LU33" s="70"/>
      <c r="LV33" s="70"/>
      <c r="LW33" s="70"/>
      <c r="LX33" s="71"/>
      <c r="LY33" s="69">
        <f>データ!BS7</f>
        <v>52</v>
      </c>
      <c r="LZ33" s="70"/>
      <c r="MA33" s="70"/>
      <c r="MB33" s="70"/>
      <c r="MC33" s="70"/>
      <c r="MD33" s="70"/>
      <c r="ME33" s="70"/>
      <c r="MF33" s="70"/>
      <c r="MG33" s="70"/>
      <c r="MH33" s="70"/>
      <c r="MI33" s="70"/>
      <c r="MJ33" s="70"/>
      <c r="MK33" s="70"/>
      <c r="ML33" s="70"/>
      <c r="MM33" s="71"/>
      <c r="MN33" s="69">
        <f>データ!BT7</f>
        <v>52.4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65" customHeight="1" x14ac:dyDescent="0.2">
      <c r="A34" s="2"/>
      <c r="B34" s="14"/>
      <c r="D34" s="2"/>
      <c r="E34" s="2"/>
      <c r="F34" s="2"/>
      <c r="G34" s="65" t="s">
        <v>60</v>
      </c>
      <c r="H34" s="65"/>
      <c r="I34" s="65"/>
      <c r="J34" s="65"/>
      <c r="K34" s="65"/>
      <c r="L34" s="65"/>
      <c r="M34" s="65"/>
      <c r="N34" s="65"/>
      <c r="O34" s="65"/>
      <c r="P34" s="69" t="str">
        <f>データ!AN7</f>
        <v>-</v>
      </c>
      <c r="Q34" s="70"/>
      <c r="R34" s="70"/>
      <c r="S34" s="70"/>
      <c r="T34" s="70"/>
      <c r="U34" s="70"/>
      <c r="V34" s="70"/>
      <c r="W34" s="70"/>
      <c r="X34" s="70"/>
      <c r="Y34" s="70"/>
      <c r="Z34" s="70"/>
      <c r="AA34" s="70"/>
      <c r="AB34" s="70"/>
      <c r="AC34" s="70"/>
      <c r="AD34" s="71"/>
      <c r="AE34" s="69" t="str">
        <f>データ!AO7</f>
        <v>-</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t="str">
        <f>データ!AY7</f>
        <v>-</v>
      </c>
      <c r="DE34" s="70"/>
      <c r="DF34" s="70"/>
      <c r="DG34" s="70"/>
      <c r="DH34" s="70"/>
      <c r="DI34" s="70"/>
      <c r="DJ34" s="70"/>
      <c r="DK34" s="70"/>
      <c r="DL34" s="70"/>
      <c r="DM34" s="70"/>
      <c r="DN34" s="70"/>
      <c r="DO34" s="70"/>
      <c r="DP34" s="70"/>
      <c r="DQ34" s="70"/>
      <c r="DR34" s="71"/>
      <c r="DS34" s="69" t="str">
        <f>データ!AZ7</f>
        <v>-</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t="str">
        <f>データ!BJ7</f>
        <v>-</v>
      </c>
      <c r="GS34" s="70"/>
      <c r="GT34" s="70"/>
      <c r="GU34" s="70"/>
      <c r="GV34" s="70"/>
      <c r="GW34" s="70"/>
      <c r="GX34" s="70"/>
      <c r="GY34" s="70"/>
      <c r="GZ34" s="70"/>
      <c r="HA34" s="70"/>
      <c r="HB34" s="70"/>
      <c r="HC34" s="70"/>
      <c r="HD34" s="70"/>
      <c r="HE34" s="70"/>
      <c r="HF34" s="71"/>
      <c r="HG34" s="69" t="str">
        <f>データ!BK7</f>
        <v>-</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t="str">
        <f>データ!BU7</f>
        <v>-</v>
      </c>
      <c r="KG34" s="70"/>
      <c r="KH34" s="70"/>
      <c r="KI34" s="70"/>
      <c r="KJ34" s="70"/>
      <c r="KK34" s="70"/>
      <c r="KL34" s="70"/>
      <c r="KM34" s="70"/>
      <c r="KN34" s="70"/>
      <c r="KO34" s="70"/>
      <c r="KP34" s="70"/>
      <c r="KQ34" s="70"/>
      <c r="KR34" s="70"/>
      <c r="KS34" s="70"/>
      <c r="KT34" s="71"/>
      <c r="KU34" s="69" t="str">
        <f>データ!BV7</f>
        <v>-</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6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6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6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6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195</v>
      </c>
      <c r="NK39" s="92"/>
      <c r="NL39" s="92"/>
      <c r="NM39" s="92"/>
      <c r="NN39" s="92"/>
      <c r="NO39" s="92"/>
      <c r="NP39" s="92"/>
      <c r="NQ39" s="92"/>
      <c r="NR39" s="92"/>
      <c r="NS39" s="92"/>
      <c r="NT39" s="92"/>
      <c r="NU39" s="92"/>
      <c r="NV39" s="92"/>
      <c r="NW39" s="92"/>
      <c r="NX39" s="93"/>
      <c r="OC39" s="16" t="s">
        <v>68</v>
      </c>
    </row>
    <row r="40" spans="1:393" ht="13.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6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6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196</v>
      </c>
      <c r="NK54" s="92"/>
      <c r="NL54" s="92"/>
      <c r="NM54" s="92"/>
      <c r="NN54" s="92"/>
      <c r="NO54" s="92"/>
      <c r="NP54" s="92"/>
      <c r="NQ54" s="92"/>
      <c r="NR54" s="92"/>
      <c r="NS54" s="92"/>
      <c r="NT54" s="92"/>
      <c r="NU54" s="92"/>
      <c r="NV54" s="92"/>
      <c r="NW54" s="92"/>
      <c r="NX54" s="93"/>
      <c r="OC54" s="16" t="s">
        <v>84</v>
      </c>
    </row>
    <row r="55" spans="1:393" ht="13.65" customHeight="1" x14ac:dyDescent="0.2">
      <c r="A55" s="2"/>
      <c r="B55" s="14"/>
      <c r="C55" s="2"/>
      <c r="D55" s="2"/>
      <c r="E55" s="2"/>
      <c r="F55" s="2"/>
      <c r="G55" s="65" t="s">
        <v>58</v>
      </c>
      <c r="H55" s="65"/>
      <c r="I55" s="65"/>
      <c r="J55" s="65"/>
      <c r="K55" s="65"/>
      <c r="L55" s="65"/>
      <c r="M55" s="65"/>
      <c r="N55" s="65"/>
      <c r="O55" s="65"/>
      <c r="P55" s="66" t="str">
        <f>データ!CA7</f>
        <v>-</v>
      </c>
      <c r="Q55" s="67"/>
      <c r="R55" s="67"/>
      <c r="S55" s="67"/>
      <c r="T55" s="67"/>
      <c r="U55" s="67"/>
      <c r="V55" s="67"/>
      <c r="W55" s="67"/>
      <c r="X55" s="67"/>
      <c r="Y55" s="67"/>
      <c r="Z55" s="67"/>
      <c r="AA55" s="67"/>
      <c r="AB55" s="67"/>
      <c r="AC55" s="67"/>
      <c r="AD55" s="68"/>
      <c r="AE55" s="66" t="str">
        <f>データ!CB7</f>
        <v>-</v>
      </c>
      <c r="AF55" s="67"/>
      <c r="AG55" s="67"/>
      <c r="AH55" s="67"/>
      <c r="AI55" s="67"/>
      <c r="AJ55" s="67"/>
      <c r="AK55" s="67"/>
      <c r="AL55" s="67"/>
      <c r="AM55" s="67"/>
      <c r="AN55" s="67"/>
      <c r="AO55" s="67"/>
      <c r="AP55" s="67"/>
      <c r="AQ55" s="67"/>
      <c r="AR55" s="67"/>
      <c r="AS55" s="68"/>
      <c r="AT55" s="66">
        <f>データ!CC7</f>
        <v>73241</v>
      </c>
      <c r="AU55" s="67"/>
      <c r="AV55" s="67"/>
      <c r="AW55" s="67"/>
      <c r="AX55" s="67"/>
      <c r="AY55" s="67"/>
      <c r="AZ55" s="67"/>
      <c r="BA55" s="67"/>
      <c r="BB55" s="67"/>
      <c r="BC55" s="67"/>
      <c r="BD55" s="67"/>
      <c r="BE55" s="67"/>
      <c r="BF55" s="67"/>
      <c r="BG55" s="67"/>
      <c r="BH55" s="68"/>
      <c r="BI55" s="66">
        <f>データ!CD7</f>
        <v>69552</v>
      </c>
      <c r="BJ55" s="67"/>
      <c r="BK55" s="67"/>
      <c r="BL55" s="67"/>
      <c r="BM55" s="67"/>
      <c r="BN55" s="67"/>
      <c r="BO55" s="67"/>
      <c r="BP55" s="67"/>
      <c r="BQ55" s="67"/>
      <c r="BR55" s="67"/>
      <c r="BS55" s="67"/>
      <c r="BT55" s="67"/>
      <c r="BU55" s="67"/>
      <c r="BV55" s="67"/>
      <c r="BW55" s="68"/>
      <c r="BX55" s="66">
        <f>データ!CE7</f>
        <v>70787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t="str">
        <f>データ!CL7</f>
        <v>-</v>
      </c>
      <c r="DE55" s="67"/>
      <c r="DF55" s="67"/>
      <c r="DG55" s="67"/>
      <c r="DH55" s="67"/>
      <c r="DI55" s="67"/>
      <c r="DJ55" s="67"/>
      <c r="DK55" s="67"/>
      <c r="DL55" s="67"/>
      <c r="DM55" s="67"/>
      <c r="DN55" s="67"/>
      <c r="DO55" s="67"/>
      <c r="DP55" s="67"/>
      <c r="DQ55" s="67"/>
      <c r="DR55" s="68"/>
      <c r="DS55" s="66" t="str">
        <f>データ!CM7</f>
        <v>-</v>
      </c>
      <c r="DT55" s="67"/>
      <c r="DU55" s="67"/>
      <c r="DV55" s="67"/>
      <c r="DW55" s="67"/>
      <c r="DX55" s="67"/>
      <c r="DY55" s="67"/>
      <c r="DZ55" s="67"/>
      <c r="EA55" s="67"/>
      <c r="EB55" s="67"/>
      <c r="EC55" s="67"/>
      <c r="ED55" s="67"/>
      <c r="EE55" s="67"/>
      <c r="EF55" s="67"/>
      <c r="EG55" s="68"/>
      <c r="EH55" s="66">
        <f>データ!CN7</f>
        <v>18459</v>
      </c>
      <c r="EI55" s="67"/>
      <c r="EJ55" s="67"/>
      <c r="EK55" s="67"/>
      <c r="EL55" s="67"/>
      <c r="EM55" s="67"/>
      <c r="EN55" s="67"/>
      <c r="EO55" s="67"/>
      <c r="EP55" s="67"/>
      <c r="EQ55" s="67"/>
      <c r="ER55" s="67"/>
      <c r="ES55" s="67"/>
      <c r="ET55" s="67"/>
      <c r="EU55" s="67"/>
      <c r="EV55" s="68"/>
      <c r="EW55" s="66">
        <f>データ!CO7</f>
        <v>18797</v>
      </c>
      <c r="EX55" s="67"/>
      <c r="EY55" s="67"/>
      <c r="EZ55" s="67"/>
      <c r="FA55" s="67"/>
      <c r="FB55" s="67"/>
      <c r="FC55" s="67"/>
      <c r="FD55" s="67"/>
      <c r="FE55" s="67"/>
      <c r="FF55" s="67"/>
      <c r="FG55" s="67"/>
      <c r="FH55" s="67"/>
      <c r="FI55" s="67"/>
      <c r="FJ55" s="67"/>
      <c r="FK55" s="68"/>
      <c r="FL55" s="66">
        <f>データ!CP7</f>
        <v>18588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t="str">
        <f>データ!CW7</f>
        <v>-</v>
      </c>
      <c r="GS55" s="70"/>
      <c r="GT55" s="70"/>
      <c r="GU55" s="70"/>
      <c r="GV55" s="70"/>
      <c r="GW55" s="70"/>
      <c r="GX55" s="70"/>
      <c r="GY55" s="70"/>
      <c r="GZ55" s="70"/>
      <c r="HA55" s="70"/>
      <c r="HB55" s="70"/>
      <c r="HC55" s="70"/>
      <c r="HD55" s="70"/>
      <c r="HE55" s="70"/>
      <c r="HF55" s="71"/>
      <c r="HG55" s="69" t="str">
        <f>データ!CX7</f>
        <v>-</v>
      </c>
      <c r="HH55" s="70"/>
      <c r="HI55" s="70"/>
      <c r="HJ55" s="70"/>
      <c r="HK55" s="70"/>
      <c r="HL55" s="70"/>
      <c r="HM55" s="70"/>
      <c r="HN55" s="70"/>
      <c r="HO55" s="70"/>
      <c r="HP55" s="70"/>
      <c r="HQ55" s="70"/>
      <c r="HR55" s="70"/>
      <c r="HS55" s="70"/>
      <c r="HT55" s="70"/>
      <c r="HU55" s="71"/>
      <c r="HV55" s="69">
        <f>データ!CY7</f>
        <v>39.1</v>
      </c>
      <c r="HW55" s="70"/>
      <c r="HX55" s="70"/>
      <c r="HY55" s="70"/>
      <c r="HZ55" s="70"/>
      <c r="IA55" s="70"/>
      <c r="IB55" s="70"/>
      <c r="IC55" s="70"/>
      <c r="ID55" s="70"/>
      <c r="IE55" s="70"/>
      <c r="IF55" s="70"/>
      <c r="IG55" s="70"/>
      <c r="IH55" s="70"/>
      <c r="II55" s="70"/>
      <c r="IJ55" s="71"/>
      <c r="IK55" s="69">
        <f>データ!CZ7</f>
        <v>55.9</v>
      </c>
      <c r="IL55" s="70"/>
      <c r="IM55" s="70"/>
      <c r="IN55" s="70"/>
      <c r="IO55" s="70"/>
      <c r="IP55" s="70"/>
      <c r="IQ55" s="70"/>
      <c r="IR55" s="70"/>
      <c r="IS55" s="70"/>
      <c r="IT55" s="70"/>
      <c r="IU55" s="70"/>
      <c r="IV55" s="70"/>
      <c r="IW55" s="70"/>
      <c r="IX55" s="70"/>
      <c r="IY55" s="71"/>
      <c r="IZ55" s="69">
        <f>データ!DA7</f>
        <v>62.1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t="str">
        <f>データ!DH7</f>
        <v>-</v>
      </c>
      <c r="KG55" s="70"/>
      <c r="KH55" s="70"/>
      <c r="KI55" s="70"/>
      <c r="KJ55" s="70"/>
      <c r="KK55" s="70"/>
      <c r="KL55" s="70"/>
      <c r="KM55" s="70"/>
      <c r="KN55" s="70"/>
      <c r="KO55" s="70"/>
      <c r="KP55" s="70"/>
      <c r="KQ55" s="70"/>
      <c r="KR55" s="70"/>
      <c r="KS55" s="70"/>
      <c r="KT55" s="71"/>
      <c r="KU55" s="69" t="str">
        <f>データ!DI7</f>
        <v>-</v>
      </c>
      <c r="KV55" s="70"/>
      <c r="KW55" s="70"/>
      <c r="KX55" s="70"/>
      <c r="KY55" s="70"/>
      <c r="KZ55" s="70"/>
      <c r="LA55" s="70"/>
      <c r="LB55" s="70"/>
      <c r="LC55" s="70"/>
      <c r="LD55" s="70"/>
      <c r="LE55" s="70"/>
      <c r="LF55" s="70"/>
      <c r="LG55" s="70"/>
      <c r="LH55" s="70"/>
      <c r="LI55" s="71"/>
      <c r="LJ55" s="69">
        <f>データ!DJ7</f>
        <v>17.3</v>
      </c>
      <c r="LK55" s="70"/>
      <c r="LL55" s="70"/>
      <c r="LM55" s="70"/>
      <c r="LN55" s="70"/>
      <c r="LO55" s="70"/>
      <c r="LP55" s="70"/>
      <c r="LQ55" s="70"/>
      <c r="LR55" s="70"/>
      <c r="LS55" s="70"/>
      <c r="LT55" s="70"/>
      <c r="LU55" s="70"/>
      <c r="LV55" s="70"/>
      <c r="LW55" s="70"/>
      <c r="LX55" s="71"/>
      <c r="LY55" s="69">
        <f>データ!DK7</f>
        <v>23.9</v>
      </c>
      <c r="LZ55" s="70"/>
      <c r="MA55" s="70"/>
      <c r="MB55" s="70"/>
      <c r="MC55" s="70"/>
      <c r="MD55" s="70"/>
      <c r="ME55" s="70"/>
      <c r="MF55" s="70"/>
      <c r="MG55" s="70"/>
      <c r="MH55" s="70"/>
      <c r="MI55" s="70"/>
      <c r="MJ55" s="70"/>
      <c r="MK55" s="70"/>
      <c r="ML55" s="70"/>
      <c r="MM55" s="71"/>
      <c r="MN55" s="69">
        <f>データ!DL7</f>
        <v>25.8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65" customHeight="1" x14ac:dyDescent="0.2">
      <c r="A56" s="2"/>
      <c r="B56" s="14"/>
      <c r="C56" s="2"/>
      <c r="D56" s="2"/>
      <c r="E56" s="2"/>
      <c r="F56" s="2"/>
      <c r="G56" s="65" t="s">
        <v>60</v>
      </c>
      <c r="H56" s="65"/>
      <c r="I56" s="65"/>
      <c r="J56" s="65"/>
      <c r="K56" s="65"/>
      <c r="L56" s="65"/>
      <c r="M56" s="65"/>
      <c r="N56" s="65"/>
      <c r="O56" s="65"/>
      <c r="P56" s="66" t="str">
        <f>データ!CF7</f>
        <v>-</v>
      </c>
      <c r="Q56" s="67"/>
      <c r="R56" s="67"/>
      <c r="S56" s="67"/>
      <c r="T56" s="67"/>
      <c r="U56" s="67"/>
      <c r="V56" s="67"/>
      <c r="W56" s="67"/>
      <c r="X56" s="67"/>
      <c r="Y56" s="67"/>
      <c r="Z56" s="67"/>
      <c r="AA56" s="67"/>
      <c r="AB56" s="67"/>
      <c r="AC56" s="67"/>
      <c r="AD56" s="68"/>
      <c r="AE56" s="66" t="str">
        <f>データ!CG7</f>
        <v>-</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t="str">
        <f>データ!CQ7</f>
        <v>-</v>
      </c>
      <c r="DE56" s="67"/>
      <c r="DF56" s="67"/>
      <c r="DG56" s="67"/>
      <c r="DH56" s="67"/>
      <c r="DI56" s="67"/>
      <c r="DJ56" s="67"/>
      <c r="DK56" s="67"/>
      <c r="DL56" s="67"/>
      <c r="DM56" s="67"/>
      <c r="DN56" s="67"/>
      <c r="DO56" s="67"/>
      <c r="DP56" s="67"/>
      <c r="DQ56" s="67"/>
      <c r="DR56" s="68"/>
      <c r="DS56" s="66" t="str">
        <f>データ!CR7</f>
        <v>-</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t="str">
        <f>データ!DB7</f>
        <v>-</v>
      </c>
      <c r="GS56" s="70"/>
      <c r="GT56" s="70"/>
      <c r="GU56" s="70"/>
      <c r="GV56" s="70"/>
      <c r="GW56" s="70"/>
      <c r="GX56" s="70"/>
      <c r="GY56" s="70"/>
      <c r="GZ56" s="70"/>
      <c r="HA56" s="70"/>
      <c r="HB56" s="70"/>
      <c r="HC56" s="70"/>
      <c r="HD56" s="70"/>
      <c r="HE56" s="70"/>
      <c r="HF56" s="71"/>
      <c r="HG56" s="69" t="str">
        <f>データ!DC7</f>
        <v>-</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t="str">
        <f>データ!DM7</f>
        <v>-</v>
      </c>
      <c r="KG56" s="70"/>
      <c r="KH56" s="70"/>
      <c r="KI56" s="70"/>
      <c r="KJ56" s="70"/>
      <c r="KK56" s="70"/>
      <c r="KL56" s="70"/>
      <c r="KM56" s="70"/>
      <c r="KN56" s="70"/>
      <c r="KO56" s="70"/>
      <c r="KP56" s="70"/>
      <c r="KQ56" s="70"/>
      <c r="KR56" s="70"/>
      <c r="KS56" s="70"/>
      <c r="KT56" s="71"/>
      <c r="KU56" s="69" t="str">
        <f>データ!DN7</f>
        <v>-</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6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6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6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6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6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6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6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6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6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6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6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6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6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6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197</v>
      </c>
      <c r="NK70" s="84"/>
      <c r="NL70" s="84"/>
      <c r="NM70" s="84"/>
      <c r="NN70" s="84"/>
      <c r="NO70" s="84"/>
      <c r="NP70" s="84"/>
      <c r="NQ70" s="84"/>
      <c r="NR70" s="84"/>
      <c r="NS70" s="84"/>
      <c r="NT70" s="84"/>
      <c r="NU70" s="84"/>
      <c r="NV70" s="84"/>
      <c r="NW70" s="84"/>
      <c r="NX70" s="85"/>
    </row>
    <row r="71" spans="1:388" ht="13.6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6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6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6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6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6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6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6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65" customHeight="1" x14ac:dyDescent="0.2">
      <c r="A79" s="2"/>
      <c r="B79" s="14"/>
      <c r="C79" s="2"/>
      <c r="D79" s="2"/>
      <c r="E79" s="2"/>
      <c r="F79" s="2"/>
      <c r="G79" s="65" t="s">
        <v>58</v>
      </c>
      <c r="H79" s="65"/>
      <c r="I79" s="65"/>
      <c r="J79" s="65"/>
      <c r="K79" s="65"/>
      <c r="L79" s="65"/>
      <c r="M79" s="65"/>
      <c r="N79" s="65"/>
      <c r="O79" s="65"/>
      <c r="P79" s="69" t="str">
        <f>データ!DS7</f>
        <v>-</v>
      </c>
      <c r="Q79" s="70"/>
      <c r="R79" s="70"/>
      <c r="S79" s="70"/>
      <c r="T79" s="70"/>
      <c r="U79" s="70"/>
      <c r="V79" s="70"/>
      <c r="W79" s="70"/>
      <c r="X79" s="70"/>
      <c r="Y79" s="70"/>
      <c r="Z79" s="70"/>
      <c r="AA79" s="70"/>
      <c r="AB79" s="70"/>
      <c r="AC79" s="70"/>
      <c r="AD79" s="71"/>
      <c r="AE79" s="69" t="str">
        <f>データ!DT7</f>
        <v>-</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19.8</v>
      </c>
      <c r="BJ79" s="70"/>
      <c r="BK79" s="70"/>
      <c r="BL79" s="70"/>
      <c r="BM79" s="70"/>
      <c r="BN79" s="70"/>
      <c r="BO79" s="70"/>
      <c r="BP79" s="70"/>
      <c r="BQ79" s="70"/>
      <c r="BR79" s="70"/>
      <c r="BS79" s="70"/>
      <c r="BT79" s="70"/>
      <c r="BU79" s="70"/>
      <c r="BV79" s="70"/>
      <c r="BW79" s="71"/>
      <c r="BX79" s="69">
        <f>データ!DW7</f>
        <v>33.299999999999997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t="str">
        <f>データ!ED7</f>
        <v>-</v>
      </c>
      <c r="DH79" s="70"/>
      <c r="DI79" s="70"/>
      <c r="DJ79" s="70"/>
      <c r="DK79" s="70"/>
      <c r="DL79" s="70"/>
      <c r="DM79" s="70"/>
      <c r="DN79" s="70"/>
      <c r="DO79" s="70"/>
      <c r="DP79" s="70"/>
      <c r="DQ79" s="70"/>
      <c r="DR79" s="70"/>
      <c r="DS79" s="70"/>
      <c r="DT79" s="70"/>
      <c r="DU79" s="71"/>
      <c r="DV79" s="69" t="str">
        <f>データ!EE7</f>
        <v>-</v>
      </c>
      <c r="DW79" s="70"/>
      <c r="DX79" s="70"/>
      <c r="DY79" s="70"/>
      <c r="DZ79" s="70"/>
      <c r="EA79" s="70"/>
      <c r="EB79" s="70"/>
      <c r="EC79" s="70"/>
      <c r="ED79" s="70"/>
      <c r="EE79" s="70"/>
      <c r="EF79" s="70"/>
      <c r="EG79" s="70"/>
      <c r="EH79" s="70"/>
      <c r="EI79" s="70"/>
      <c r="EJ79" s="71"/>
      <c r="EK79" s="69">
        <f>データ!EF7</f>
        <v>16.5</v>
      </c>
      <c r="EL79" s="70"/>
      <c r="EM79" s="70"/>
      <c r="EN79" s="70"/>
      <c r="EO79" s="70"/>
      <c r="EP79" s="70"/>
      <c r="EQ79" s="70"/>
      <c r="ER79" s="70"/>
      <c r="ES79" s="70"/>
      <c r="ET79" s="70"/>
      <c r="EU79" s="70"/>
      <c r="EV79" s="70"/>
      <c r="EW79" s="70"/>
      <c r="EX79" s="70"/>
      <c r="EY79" s="71"/>
      <c r="EZ79" s="69">
        <f>データ!EG7</f>
        <v>36.299999999999997</v>
      </c>
      <c r="FA79" s="70"/>
      <c r="FB79" s="70"/>
      <c r="FC79" s="70"/>
      <c r="FD79" s="70"/>
      <c r="FE79" s="70"/>
      <c r="FF79" s="70"/>
      <c r="FG79" s="70"/>
      <c r="FH79" s="70"/>
      <c r="FI79" s="70"/>
      <c r="FJ79" s="70"/>
      <c r="FK79" s="70"/>
      <c r="FL79" s="70"/>
      <c r="FM79" s="70"/>
      <c r="FN79" s="71"/>
      <c r="FO79" s="69">
        <f>データ!EH7</f>
        <v>82.5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t="str">
        <f>データ!EO7</f>
        <v>-</v>
      </c>
      <c r="GU79" s="70"/>
      <c r="GV79" s="70"/>
      <c r="GW79" s="70"/>
      <c r="GX79" s="70"/>
      <c r="GY79" s="70"/>
      <c r="GZ79" s="70"/>
      <c r="HA79" s="70"/>
      <c r="HB79" s="70"/>
      <c r="HC79" s="70"/>
      <c r="HD79" s="70"/>
      <c r="HE79" s="70"/>
      <c r="HF79" s="70"/>
      <c r="HG79" s="70"/>
      <c r="HH79" s="71"/>
      <c r="HI79" s="69" t="str">
        <f>データ!EP7</f>
        <v>-</v>
      </c>
      <c r="HJ79" s="70"/>
      <c r="HK79" s="70"/>
      <c r="HL79" s="70"/>
      <c r="HM79" s="70"/>
      <c r="HN79" s="70"/>
      <c r="HO79" s="70"/>
      <c r="HP79" s="70"/>
      <c r="HQ79" s="70"/>
      <c r="HR79" s="70"/>
      <c r="HS79" s="70"/>
      <c r="HT79" s="70"/>
      <c r="HU79" s="70"/>
      <c r="HV79" s="70"/>
      <c r="HW79" s="71"/>
      <c r="HX79" s="69">
        <f>データ!EQ7</f>
        <v>17</v>
      </c>
      <c r="HY79" s="70"/>
      <c r="HZ79" s="70"/>
      <c r="IA79" s="70"/>
      <c r="IB79" s="70"/>
      <c r="IC79" s="70"/>
      <c r="ID79" s="70"/>
      <c r="IE79" s="70"/>
      <c r="IF79" s="70"/>
      <c r="IG79" s="70"/>
      <c r="IH79" s="70"/>
      <c r="II79" s="70"/>
      <c r="IJ79" s="70"/>
      <c r="IK79" s="70"/>
      <c r="IL79" s="71"/>
      <c r="IM79" s="69">
        <f>データ!ER7</f>
        <v>34.6</v>
      </c>
      <c r="IN79" s="70"/>
      <c r="IO79" s="70"/>
      <c r="IP79" s="70"/>
      <c r="IQ79" s="70"/>
      <c r="IR79" s="70"/>
      <c r="IS79" s="70"/>
      <c r="IT79" s="70"/>
      <c r="IU79" s="70"/>
      <c r="IV79" s="70"/>
      <c r="IW79" s="70"/>
      <c r="IX79" s="70"/>
      <c r="IY79" s="70"/>
      <c r="IZ79" s="70"/>
      <c r="JA79" s="71"/>
      <c r="JB79" s="69">
        <f>データ!ES7</f>
        <v>89.9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t="str">
        <f>データ!EZ7</f>
        <v>-</v>
      </c>
      <c r="KH79" s="67"/>
      <c r="KI79" s="67"/>
      <c r="KJ79" s="67"/>
      <c r="KK79" s="67"/>
      <c r="KL79" s="67"/>
      <c r="KM79" s="67"/>
      <c r="KN79" s="67"/>
      <c r="KO79" s="67"/>
      <c r="KP79" s="67"/>
      <c r="KQ79" s="67"/>
      <c r="KR79" s="67"/>
      <c r="KS79" s="67"/>
      <c r="KT79" s="67"/>
      <c r="KU79" s="68"/>
      <c r="KV79" s="66" t="str">
        <f>データ!FA7</f>
        <v>-</v>
      </c>
      <c r="KW79" s="67"/>
      <c r="KX79" s="67"/>
      <c r="KY79" s="67"/>
      <c r="KZ79" s="67"/>
      <c r="LA79" s="67"/>
      <c r="LB79" s="67"/>
      <c r="LC79" s="67"/>
      <c r="LD79" s="67"/>
      <c r="LE79" s="67"/>
      <c r="LF79" s="67"/>
      <c r="LG79" s="67"/>
      <c r="LH79" s="67"/>
      <c r="LI79" s="67"/>
      <c r="LJ79" s="68"/>
      <c r="LK79" s="66">
        <f>データ!FB7</f>
        <v>7324740</v>
      </c>
      <c r="LL79" s="67"/>
      <c r="LM79" s="67"/>
      <c r="LN79" s="67"/>
      <c r="LO79" s="67"/>
      <c r="LP79" s="67"/>
      <c r="LQ79" s="67"/>
      <c r="LR79" s="67"/>
      <c r="LS79" s="67"/>
      <c r="LT79" s="67"/>
      <c r="LU79" s="67"/>
      <c r="LV79" s="67"/>
      <c r="LW79" s="67"/>
      <c r="LX79" s="67"/>
      <c r="LY79" s="68"/>
      <c r="LZ79" s="66">
        <f>データ!FC7</f>
        <v>7888813</v>
      </c>
      <c r="MA79" s="67"/>
      <c r="MB79" s="67"/>
      <c r="MC79" s="67"/>
      <c r="MD79" s="67"/>
      <c r="ME79" s="67"/>
      <c r="MF79" s="67"/>
      <c r="MG79" s="67"/>
      <c r="MH79" s="67"/>
      <c r="MI79" s="67"/>
      <c r="MJ79" s="67"/>
      <c r="MK79" s="67"/>
      <c r="ML79" s="67"/>
      <c r="MM79" s="67"/>
      <c r="MN79" s="68"/>
      <c r="MO79" s="66">
        <f>データ!FD7</f>
        <v>9229411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65" customHeight="1" x14ac:dyDescent="0.2">
      <c r="A80" s="2"/>
      <c r="B80" s="14"/>
      <c r="C80" s="2"/>
      <c r="D80" s="2"/>
      <c r="E80" s="2"/>
      <c r="F80" s="2"/>
      <c r="G80" s="65" t="s">
        <v>60</v>
      </c>
      <c r="H80" s="65"/>
      <c r="I80" s="65"/>
      <c r="J80" s="65"/>
      <c r="K80" s="65"/>
      <c r="L80" s="65"/>
      <c r="M80" s="65"/>
      <c r="N80" s="65"/>
      <c r="O80" s="65"/>
      <c r="P80" s="69" t="str">
        <f>データ!DX7</f>
        <v>-</v>
      </c>
      <c r="Q80" s="70"/>
      <c r="R80" s="70"/>
      <c r="S80" s="70"/>
      <c r="T80" s="70"/>
      <c r="U80" s="70"/>
      <c r="V80" s="70"/>
      <c r="W80" s="70"/>
      <c r="X80" s="70"/>
      <c r="Y80" s="70"/>
      <c r="Z80" s="70"/>
      <c r="AA80" s="70"/>
      <c r="AB80" s="70"/>
      <c r="AC80" s="70"/>
      <c r="AD80" s="71"/>
      <c r="AE80" s="69" t="str">
        <f>データ!DY7</f>
        <v>-</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t="str">
        <f>データ!EI7</f>
        <v>-</v>
      </c>
      <c r="DH80" s="70"/>
      <c r="DI80" s="70"/>
      <c r="DJ80" s="70"/>
      <c r="DK80" s="70"/>
      <c r="DL80" s="70"/>
      <c r="DM80" s="70"/>
      <c r="DN80" s="70"/>
      <c r="DO80" s="70"/>
      <c r="DP80" s="70"/>
      <c r="DQ80" s="70"/>
      <c r="DR80" s="70"/>
      <c r="DS80" s="70"/>
      <c r="DT80" s="70"/>
      <c r="DU80" s="71"/>
      <c r="DV80" s="69" t="str">
        <f>データ!EJ7</f>
        <v>-</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t="str">
        <f>データ!ET7</f>
        <v>-</v>
      </c>
      <c r="GU80" s="70"/>
      <c r="GV80" s="70"/>
      <c r="GW80" s="70"/>
      <c r="GX80" s="70"/>
      <c r="GY80" s="70"/>
      <c r="GZ80" s="70"/>
      <c r="HA80" s="70"/>
      <c r="HB80" s="70"/>
      <c r="HC80" s="70"/>
      <c r="HD80" s="70"/>
      <c r="HE80" s="70"/>
      <c r="HF80" s="70"/>
      <c r="HG80" s="70"/>
      <c r="HH80" s="71"/>
      <c r="HI80" s="69" t="str">
        <f>データ!EU7</f>
        <v>-</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t="str">
        <f>データ!FE7</f>
        <v>-</v>
      </c>
      <c r="KH80" s="67"/>
      <c r="KI80" s="67"/>
      <c r="KJ80" s="67"/>
      <c r="KK80" s="67"/>
      <c r="KL80" s="67"/>
      <c r="KM80" s="67"/>
      <c r="KN80" s="67"/>
      <c r="KO80" s="67"/>
      <c r="KP80" s="67"/>
      <c r="KQ80" s="67"/>
      <c r="KR80" s="67"/>
      <c r="KS80" s="67"/>
      <c r="KT80" s="67"/>
      <c r="KU80" s="68"/>
      <c r="KV80" s="66" t="str">
        <f>データ!FF7</f>
        <v>-</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6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6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6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6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Nvq1lZqiuDhIqVmSdBB/w/CexqKT8UU6y2jxC/52gGwq31tVCzsKcdt7IjgttevHPkLRth7W9JoXBHwjINBDA==" saltValue="WRTNNQQjfMFMZXqTOcaRq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161</v>
      </c>
      <c r="AX5" s="49" t="s">
        <v>153</v>
      </c>
      <c r="AY5" s="49" t="s">
        <v>154</v>
      </c>
      <c r="AZ5" s="49" t="s">
        <v>155</v>
      </c>
      <c r="BA5" s="49" t="s">
        <v>156</v>
      </c>
      <c r="BB5" s="49" t="s">
        <v>157</v>
      </c>
      <c r="BC5" s="49" t="s">
        <v>158</v>
      </c>
      <c r="BD5" s="49" t="s">
        <v>159</v>
      </c>
      <c r="BE5" s="49" t="s">
        <v>160</v>
      </c>
      <c r="BF5" s="49" t="s">
        <v>162</v>
      </c>
      <c r="BG5" s="49" t="s">
        <v>151</v>
      </c>
      <c r="BH5" s="49" t="s">
        <v>163</v>
      </c>
      <c r="BI5" s="49" t="s">
        <v>153</v>
      </c>
      <c r="BJ5" s="49" t="s">
        <v>154</v>
      </c>
      <c r="BK5" s="49" t="s">
        <v>155</v>
      </c>
      <c r="BL5" s="49" t="s">
        <v>156</v>
      </c>
      <c r="BM5" s="49" t="s">
        <v>157</v>
      </c>
      <c r="BN5" s="49" t="s">
        <v>158</v>
      </c>
      <c r="BO5" s="49" t="s">
        <v>159</v>
      </c>
      <c r="BP5" s="49" t="s">
        <v>160</v>
      </c>
      <c r="BQ5" s="49" t="s">
        <v>150</v>
      </c>
      <c r="BR5" s="49" t="s">
        <v>151</v>
      </c>
      <c r="BS5" s="49" t="s">
        <v>152</v>
      </c>
      <c r="BT5" s="49" t="s">
        <v>153</v>
      </c>
      <c r="BU5" s="49" t="s">
        <v>154</v>
      </c>
      <c r="BV5" s="49" t="s">
        <v>155</v>
      </c>
      <c r="BW5" s="49" t="s">
        <v>156</v>
      </c>
      <c r="BX5" s="49" t="s">
        <v>157</v>
      </c>
      <c r="BY5" s="49" t="s">
        <v>158</v>
      </c>
      <c r="BZ5" s="49" t="s">
        <v>159</v>
      </c>
      <c r="CA5" s="49" t="s">
        <v>160</v>
      </c>
      <c r="CB5" s="49" t="s">
        <v>164</v>
      </c>
      <c r="CC5" s="49" t="s">
        <v>151</v>
      </c>
      <c r="CD5" s="49" t="s">
        <v>152</v>
      </c>
      <c r="CE5" s="49" t="s">
        <v>165</v>
      </c>
      <c r="CF5" s="49" t="s">
        <v>154</v>
      </c>
      <c r="CG5" s="49" t="s">
        <v>155</v>
      </c>
      <c r="CH5" s="49" t="s">
        <v>156</v>
      </c>
      <c r="CI5" s="49" t="s">
        <v>157</v>
      </c>
      <c r="CJ5" s="49" t="s">
        <v>158</v>
      </c>
      <c r="CK5" s="49" t="s">
        <v>159</v>
      </c>
      <c r="CL5" s="49" t="s">
        <v>160</v>
      </c>
      <c r="CM5" s="49" t="s">
        <v>150</v>
      </c>
      <c r="CN5" s="49" t="s">
        <v>151</v>
      </c>
      <c r="CO5" s="49" t="s">
        <v>166</v>
      </c>
      <c r="CP5" s="49" t="s">
        <v>167</v>
      </c>
      <c r="CQ5" s="49" t="s">
        <v>154</v>
      </c>
      <c r="CR5" s="49" t="s">
        <v>155</v>
      </c>
      <c r="CS5" s="49" t="s">
        <v>156</v>
      </c>
      <c r="CT5" s="49" t="s">
        <v>157</v>
      </c>
      <c r="CU5" s="49" t="s">
        <v>158</v>
      </c>
      <c r="CV5" s="49" t="s">
        <v>159</v>
      </c>
      <c r="CW5" s="49" t="s">
        <v>160</v>
      </c>
      <c r="CX5" s="49" t="s">
        <v>150</v>
      </c>
      <c r="CY5" s="49" t="s">
        <v>151</v>
      </c>
      <c r="CZ5" s="49" t="s">
        <v>152</v>
      </c>
      <c r="DA5" s="49" t="s">
        <v>153</v>
      </c>
      <c r="DB5" s="49" t="s">
        <v>154</v>
      </c>
      <c r="DC5" s="49" t="s">
        <v>155</v>
      </c>
      <c r="DD5" s="49" t="s">
        <v>156</v>
      </c>
      <c r="DE5" s="49" t="s">
        <v>157</v>
      </c>
      <c r="DF5" s="49" t="s">
        <v>158</v>
      </c>
      <c r="DG5" s="49" t="s">
        <v>159</v>
      </c>
      <c r="DH5" s="49" t="s">
        <v>160</v>
      </c>
      <c r="DI5" s="49" t="s">
        <v>168</v>
      </c>
      <c r="DJ5" s="49" t="s">
        <v>151</v>
      </c>
      <c r="DK5" s="49" t="s">
        <v>152</v>
      </c>
      <c r="DL5" s="49" t="s">
        <v>153</v>
      </c>
      <c r="DM5" s="49" t="s">
        <v>154</v>
      </c>
      <c r="DN5" s="49" t="s">
        <v>155</v>
      </c>
      <c r="DO5" s="49" t="s">
        <v>156</v>
      </c>
      <c r="DP5" s="49" t="s">
        <v>157</v>
      </c>
      <c r="DQ5" s="49" t="s">
        <v>158</v>
      </c>
      <c r="DR5" s="49" t="s">
        <v>159</v>
      </c>
      <c r="DS5" s="49" t="s">
        <v>160</v>
      </c>
      <c r="DT5" s="49" t="s">
        <v>150</v>
      </c>
      <c r="DU5" s="49" t="s">
        <v>151</v>
      </c>
      <c r="DV5" s="49" t="s">
        <v>161</v>
      </c>
      <c r="DW5" s="49" t="s">
        <v>153</v>
      </c>
      <c r="DX5" s="49" t="s">
        <v>154</v>
      </c>
      <c r="DY5" s="49" t="s">
        <v>155</v>
      </c>
      <c r="DZ5" s="49" t="s">
        <v>156</v>
      </c>
      <c r="EA5" s="49" t="s">
        <v>157</v>
      </c>
      <c r="EB5" s="49" t="s">
        <v>158</v>
      </c>
      <c r="EC5" s="49" t="s">
        <v>159</v>
      </c>
      <c r="ED5" s="49" t="s">
        <v>160</v>
      </c>
      <c r="EE5" s="49" t="s">
        <v>150</v>
      </c>
      <c r="EF5" s="49" t="s">
        <v>151</v>
      </c>
      <c r="EG5" s="49" t="s">
        <v>152</v>
      </c>
      <c r="EH5" s="49" t="s">
        <v>169</v>
      </c>
      <c r="EI5" s="49" t="s">
        <v>154</v>
      </c>
      <c r="EJ5" s="49" t="s">
        <v>155</v>
      </c>
      <c r="EK5" s="49" t="s">
        <v>156</v>
      </c>
      <c r="EL5" s="49" t="s">
        <v>157</v>
      </c>
      <c r="EM5" s="49" t="s">
        <v>158</v>
      </c>
      <c r="EN5" s="49" t="s">
        <v>159</v>
      </c>
      <c r="EO5" s="49" t="s">
        <v>160</v>
      </c>
      <c r="EP5" s="49" t="s">
        <v>150</v>
      </c>
      <c r="EQ5" s="49" t="s">
        <v>170</v>
      </c>
      <c r="ER5" s="49" t="s">
        <v>152</v>
      </c>
      <c r="ES5" s="49" t="s">
        <v>153</v>
      </c>
      <c r="ET5" s="49" t="s">
        <v>154</v>
      </c>
      <c r="EU5" s="49" t="s">
        <v>155</v>
      </c>
      <c r="EV5" s="49" t="s">
        <v>156</v>
      </c>
      <c r="EW5" s="49" t="s">
        <v>157</v>
      </c>
      <c r="EX5" s="49" t="s">
        <v>158</v>
      </c>
      <c r="EY5" s="49" t="s">
        <v>171</v>
      </c>
      <c r="EZ5" s="49" t="s">
        <v>160</v>
      </c>
      <c r="FA5" s="49" t="s">
        <v>150</v>
      </c>
      <c r="FB5" s="49" t="s">
        <v>151</v>
      </c>
      <c r="FC5" s="49" t="s">
        <v>152</v>
      </c>
      <c r="FD5" s="49" t="s">
        <v>153</v>
      </c>
      <c r="FE5" s="49" t="s">
        <v>154</v>
      </c>
      <c r="FF5" s="49" t="s">
        <v>155</v>
      </c>
      <c r="FG5" s="49" t="s">
        <v>156</v>
      </c>
      <c r="FH5" s="49" t="s">
        <v>157</v>
      </c>
      <c r="FI5" s="49" t="s">
        <v>158</v>
      </c>
      <c r="FJ5" s="49" t="s">
        <v>159</v>
      </c>
    </row>
    <row r="6" spans="1:166" s="54" customFormat="1" x14ac:dyDescent="0.2">
      <c r="A6" s="35" t="s">
        <v>172</v>
      </c>
      <c r="B6" s="50">
        <f>B8</f>
        <v>2024</v>
      </c>
      <c r="C6" s="50">
        <f t="shared" ref="C6:M6" si="2">C8</f>
        <v>137510</v>
      </c>
      <c r="D6" s="50">
        <f t="shared" si="2"/>
        <v>46</v>
      </c>
      <c r="E6" s="50">
        <f t="shared" si="2"/>
        <v>6</v>
      </c>
      <c r="F6" s="50">
        <f t="shared" si="2"/>
        <v>0</v>
      </c>
      <c r="G6" s="50">
        <f t="shared" si="2"/>
        <v>2</v>
      </c>
      <c r="H6" s="147" t="str">
        <f>IF(H8&lt;&gt;I8,H8,"")&amp;IF(I8&lt;&gt;J8,I8,"")&amp;"　"&amp;J8</f>
        <v>東京都地方独立行政法人東京都立病院機構　大久保病院</v>
      </c>
      <c r="I6" s="148"/>
      <c r="J6" s="149"/>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20</v>
      </c>
      <c r="R6" s="50" t="str">
        <f t="shared" si="3"/>
        <v>対象</v>
      </c>
      <c r="S6" s="50" t="str">
        <f t="shared" si="3"/>
        <v>透 訓 ガ</v>
      </c>
      <c r="T6" s="50" t="str">
        <f t="shared" si="3"/>
        <v>救 臨 感 災 地</v>
      </c>
      <c r="U6" s="51" t="str">
        <f>U8</f>
        <v>-</v>
      </c>
      <c r="V6" s="51">
        <f>V8</f>
        <v>23480</v>
      </c>
      <c r="W6" s="50" t="str">
        <f>W8</f>
        <v>非該当</v>
      </c>
      <c r="X6" s="50" t="str">
        <f t="shared" ref="X6" si="4">X8</f>
        <v>非該当</v>
      </c>
      <c r="Y6" s="50" t="str">
        <f t="shared" si="3"/>
        <v>７：１</v>
      </c>
      <c r="Z6" s="51">
        <f t="shared" si="3"/>
        <v>304</v>
      </c>
      <c r="AA6" s="51" t="str">
        <f t="shared" si="3"/>
        <v>-</v>
      </c>
      <c r="AB6" s="51" t="str">
        <f t="shared" si="3"/>
        <v>-</v>
      </c>
      <c r="AC6" s="51" t="str">
        <f t="shared" si="3"/>
        <v>-</v>
      </c>
      <c r="AD6" s="51" t="str">
        <f t="shared" si="3"/>
        <v>-</v>
      </c>
      <c r="AE6" s="51">
        <f t="shared" si="3"/>
        <v>304</v>
      </c>
      <c r="AF6" s="51">
        <f t="shared" si="3"/>
        <v>304</v>
      </c>
      <c r="AG6" s="51" t="str">
        <f t="shared" si="3"/>
        <v>-</v>
      </c>
      <c r="AH6" s="51">
        <f t="shared" si="3"/>
        <v>304</v>
      </c>
      <c r="AI6" s="52" t="e">
        <f>IF(AI8="-",NA(),AI8)</f>
        <v>#N/A</v>
      </c>
      <c r="AJ6" s="52" t="e">
        <f t="shared" ref="AJ6:AR6" si="5">IF(AJ8="-",NA(),AJ8)</f>
        <v>#N/A</v>
      </c>
      <c r="AK6" s="52">
        <f t="shared" si="5"/>
        <v>122.5</v>
      </c>
      <c r="AL6" s="52">
        <f t="shared" si="5"/>
        <v>83.5</v>
      </c>
      <c r="AM6" s="52">
        <f t="shared" si="5"/>
        <v>78.7</v>
      </c>
      <c r="AN6" s="52" t="e">
        <f t="shared" si="5"/>
        <v>#N/A</v>
      </c>
      <c r="AO6" s="52" t="e">
        <f t="shared" si="5"/>
        <v>#N/A</v>
      </c>
      <c r="AP6" s="52">
        <f t="shared" si="5"/>
        <v>104.8</v>
      </c>
      <c r="AQ6" s="52">
        <f t="shared" si="5"/>
        <v>95.8</v>
      </c>
      <c r="AR6" s="52">
        <f t="shared" si="5"/>
        <v>92.8</v>
      </c>
      <c r="AS6" s="52" t="str">
        <f>IF(AS8="-","【-】","【"&amp;SUBSTITUTE(TEXT(AS8,"#,##0.0"),"-","△")&amp;"】")</f>
        <v>【93.7】</v>
      </c>
      <c r="AT6" s="52" t="e">
        <f>IF(AT8="-",NA(),AT8)</f>
        <v>#N/A</v>
      </c>
      <c r="AU6" s="52" t="e">
        <f t="shared" ref="AU6:BC6" si="6">IF(AU8="-",NA(),AU8)</f>
        <v>#N/A</v>
      </c>
      <c r="AV6" s="52">
        <f t="shared" si="6"/>
        <v>80.5</v>
      </c>
      <c r="AW6" s="52">
        <f t="shared" si="6"/>
        <v>71.599999999999994</v>
      </c>
      <c r="AX6" s="52">
        <f t="shared" si="6"/>
        <v>72.3</v>
      </c>
      <c r="AY6" s="52" t="e">
        <f t="shared" si="6"/>
        <v>#N/A</v>
      </c>
      <c r="AZ6" s="52" t="e">
        <f t="shared" si="6"/>
        <v>#N/A</v>
      </c>
      <c r="BA6" s="52">
        <f t="shared" si="6"/>
        <v>86.6</v>
      </c>
      <c r="BB6" s="52">
        <f t="shared" si="6"/>
        <v>86.2</v>
      </c>
      <c r="BC6" s="52">
        <f t="shared" si="6"/>
        <v>85.2</v>
      </c>
      <c r="BD6" s="52" t="str">
        <f>IF(BD8="-","【-】","【"&amp;SUBSTITUTE(TEXT(BD8,"#,##0.0"),"-","△")&amp;"】")</f>
        <v>【85.2】</v>
      </c>
      <c r="BE6" s="52" t="e">
        <f>IF(BE8="-",NA(),BE8)</f>
        <v>#N/A</v>
      </c>
      <c r="BF6" s="52" t="e">
        <f t="shared" ref="BF6:BN6" si="7">IF(BF8="-",NA(),BF8)</f>
        <v>#N/A</v>
      </c>
      <c r="BG6" s="52">
        <f t="shared" si="7"/>
        <v>73.599999999999994</v>
      </c>
      <c r="BH6" s="52">
        <f t="shared" si="7"/>
        <v>66.2</v>
      </c>
      <c r="BI6" s="52">
        <f t="shared" si="7"/>
        <v>66.599999999999994</v>
      </c>
      <c r="BJ6" s="52" t="e">
        <f t="shared" si="7"/>
        <v>#N/A</v>
      </c>
      <c r="BK6" s="52" t="e">
        <f t="shared" si="7"/>
        <v>#N/A</v>
      </c>
      <c r="BL6" s="52">
        <f t="shared" si="7"/>
        <v>84</v>
      </c>
      <c r="BM6" s="52">
        <f t="shared" si="7"/>
        <v>83.4</v>
      </c>
      <c r="BN6" s="52">
        <f t="shared" si="7"/>
        <v>82.4</v>
      </c>
      <c r="BO6" s="52" t="str">
        <f>IF(BO8="-","【-】","【"&amp;SUBSTITUTE(TEXT(BO8,"#,##0.0"),"-","△")&amp;"】")</f>
        <v>【82.6】</v>
      </c>
      <c r="BP6" s="52" t="e">
        <f>IF(BP8="-",NA(),BP8)</f>
        <v>#N/A</v>
      </c>
      <c r="BQ6" s="52" t="e">
        <f t="shared" ref="BQ6:BY6" si="8">IF(BQ8="-",NA(),BQ8)</f>
        <v>#N/A</v>
      </c>
      <c r="BR6" s="52">
        <f t="shared" si="8"/>
        <v>51.2</v>
      </c>
      <c r="BS6" s="52">
        <f t="shared" si="8"/>
        <v>52</v>
      </c>
      <c r="BT6" s="52">
        <f t="shared" si="8"/>
        <v>52.4</v>
      </c>
      <c r="BU6" s="52" t="e">
        <f t="shared" si="8"/>
        <v>#N/A</v>
      </c>
      <c r="BV6" s="52" t="e">
        <f t="shared" si="8"/>
        <v>#N/A</v>
      </c>
      <c r="BW6" s="52">
        <f t="shared" si="8"/>
        <v>66.599999999999994</v>
      </c>
      <c r="BX6" s="52">
        <f t="shared" si="8"/>
        <v>68</v>
      </c>
      <c r="BY6" s="52">
        <f t="shared" si="8"/>
        <v>70</v>
      </c>
      <c r="BZ6" s="52" t="str">
        <f>IF(BZ8="-","【-】","【"&amp;SUBSTITUTE(TEXT(BZ8,"#,##0.0"),"-","△")&amp;"】")</f>
        <v>【70.7】</v>
      </c>
      <c r="CA6" s="53" t="e">
        <f>IF(CA8="-",NA(),CA8)</f>
        <v>#N/A</v>
      </c>
      <c r="CB6" s="53" t="e">
        <f t="shared" ref="CB6:CJ6" si="9">IF(CB8="-",NA(),CB8)</f>
        <v>#N/A</v>
      </c>
      <c r="CC6" s="53">
        <f t="shared" si="9"/>
        <v>73241</v>
      </c>
      <c r="CD6" s="53">
        <f t="shared" si="9"/>
        <v>69552</v>
      </c>
      <c r="CE6" s="53">
        <f t="shared" si="9"/>
        <v>70787</v>
      </c>
      <c r="CF6" s="53" t="e">
        <f t="shared" si="9"/>
        <v>#N/A</v>
      </c>
      <c r="CG6" s="53" t="e">
        <f t="shared" si="9"/>
        <v>#N/A</v>
      </c>
      <c r="CH6" s="53">
        <f t="shared" si="9"/>
        <v>62697</v>
      </c>
      <c r="CI6" s="53">
        <f t="shared" si="9"/>
        <v>62059</v>
      </c>
      <c r="CJ6" s="53">
        <f t="shared" si="9"/>
        <v>63076</v>
      </c>
      <c r="CK6" s="52" t="str">
        <f>IF(CK8="-","【-】","【"&amp;SUBSTITUTE(TEXT(CK8,"#,##0"),"-","△")&amp;"】")</f>
        <v>【63,608】</v>
      </c>
      <c r="CL6" s="53" t="e">
        <f>IF(CL8="-",NA(),CL8)</f>
        <v>#N/A</v>
      </c>
      <c r="CM6" s="53" t="e">
        <f t="shared" ref="CM6:CU6" si="10">IF(CM8="-",NA(),CM8)</f>
        <v>#N/A</v>
      </c>
      <c r="CN6" s="53">
        <f t="shared" si="10"/>
        <v>18459</v>
      </c>
      <c r="CO6" s="53">
        <f t="shared" si="10"/>
        <v>18797</v>
      </c>
      <c r="CP6" s="53">
        <f t="shared" si="10"/>
        <v>18588</v>
      </c>
      <c r="CQ6" s="53" t="e">
        <f t="shared" si="10"/>
        <v>#N/A</v>
      </c>
      <c r="CR6" s="53" t="e">
        <f t="shared" si="10"/>
        <v>#N/A</v>
      </c>
      <c r="CS6" s="53">
        <f t="shared" si="10"/>
        <v>17279</v>
      </c>
      <c r="CT6" s="53">
        <f t="shared" si="10"/>
        <v>17851</v>
      </c>
      <c r="CU6" s="53">
        <f t="shared" si="10"/>
        <v>18102</v>
      </c>
      <c r="CV6" s="52" t="str">
        <f>IF(CV8="-","【-】","【"&amp;SUBSTITUTE(TEXT(CV8,"#,##0"),"-","△")&amp;"】")</f>
        <v>【18,510】</v>
      </c>
      <c r="CW6" s="52" t="e">
        <f>IF(CW8="-",NA(),CW8)</f>
        <v>#N/A</v>
      </c>
      <c r="CX6" s="52" t="e">
        <f t="shared" ref="CX6:DF6" si="11">IF(CX8="-",NA(),CX8)</f>
        <v>#N/A</v>
      </c>
      <c r="CY6" s="52">
        <f t="shared" si="11"/>
        <v>39.1</v>
      </c>
      <c r="CZ6" s="52">
        <f t="shared" si="11"/>
        <v>55.9</v>
      </c>
      <c r="DA6" s="52">
        <f t="shared" si="11"/>
        <v>62.1</v>
      </c>
      <c r="DB6" s="52" t="e">
        <f t="shared" si="11"/>
        <v>#N/A</v>
      </c>
      <c r="DC6" s="52" t="e">
        <f t="shared" si="11"/>
        <v>#N/A</v>
      </c>
      <c r="DD6" s="52">
        <f t="shared" si="11"/>
        <v>55.7</v>
      </c>
      <c r="DE6" s="52">
        <f t="shared" si="11"/>
        <v>57.2</v>
      </c>
      <c r="DF6" s="52">
        <f t="shared" si="11"/>
        <v>58.7</v>
      </c>
      <c r="DG6" s="52" t="str">
        <f>IF(DG8="-","【-】","【"&amp;SUBSTITUTE(TEXT(DG8,"#,##0.0"),"-","△")&amp;"】")</f>
        <v>【57.7】</v>
      </c>
      <c r="DH6" s="52" t="e">
        <f>IF(DH8="-",NA(),DH8)</f>
        <v>#N/A</v>
      </c>
      <c r="DI6" s="52" t="e">
        <f t="shared" ref="DI6:DQ6" si="12">IF(DI8="-",NA(),DI8)</f>
        <v>#N/A</v>
      </c>
      <c r="DJ6" s="52">
        <f t="shared" si="12"/>
        <v>17.3</v>
      </c>
      <c r="DK6" s="52">
        <f t="shared" si="12"/>
        <v>23.9</v>
      </c>
      <c r="DL6" s="52">
        <f t="shared" si="12"/>
        <v>25.8</v>
      </c>
      <c r="DM6" s="52" t="e">
        <f t="shared" si="12"/>
        <v>#N/A</v>
      </c>
      <c r="DN6" s="52" t="e">
        <f t="shared" si="12"/>
        <v>#N/A</v>
      </c>
      <c r="DO6" s="52">
        <f t="shared" si="12"/>
        <v>24.4</v>
      </c>
      <c r="DP6" s="52">
        <f t="shared" si="12"/>
        <v>25.7</v>
      </c>
      <c r="DQ6" s="52">
        <f t="shared" si="12"/>
        <v>25.9</v>
      </c>
      <c r="DR6" s="52" t="str">
        <f>IF(DR8="-","【-】","【"&amp;SUBSTITUTE(TEXT(DR8,"#,##0.0"),"-","△")&amp;"】")</f>
        <v>【26.7】</v>
      </c>
      <c r="DS6" s="52" t="e">
        <f>IF(DS8="-",NA(),DS8)</f>
        <v>#N/A</v>
      </c>
      <c r="DT6" s="52" t="e">
        <f t="shared" ref="DT6:EB6" si="13">IF(DT8="-",NA(),DT8)</f>
        <v>#N/A</v>
      </c>
      <c r="DU6" s="52">
        <f t="shared" si="13"/>
        <v>0</v>
      </c>
      <c r="DV6" s="52">
        <f t="shared" si="13"/>
        <v>19.8</v>
      </c>
      <c r="DW6" s="52">
        <f t="shared" si="13"/>
        <v>33.299999999999997</v>
      </c>
      <c r="DX6" s="52" t="e">
        <f t="shared" si="13"/>
        <v>#N/A</v>
      </c>
      <c r="DY6" s="52" t="e">
        <f t="shared" si="13"/>
        <v>#N/A</v>
      </c>
      <c r="DZ6" s="52">
        <f t="shared" si="13"/>
        <v>67.8</v>
      </c>
      <c r="EA6" s="52">
        <f t="shared" si="13"/>
        <v>61.8</v>
      </c>
      <c r="EB6" s="52">
        <f t="shared" si="13"/>
        <v>56.5</v>
      </c>
      <c r="EC6" s="52" t="str">
        <f>IF(EC8="-","【-】","【"&amp;SUBSTITUTE(TEXT(EC8,"#,##0.0"),"-","△")&amp;"】")</f>
        <v>【54.3】</v>
      </c>
      <c r="ED6" s="52" t="e">
        <f>IF(ED8="-",NA(),ED8)</f>
        <v>#N/A</v>
      </c>
      <c r="EE6" s="52" t="e">
        <f t="shared" ref="EE6:EM6" si="14">IF(EE8="-",NA(),EE8)</f>
        <v>#N/A</v>
      </c>
      <c r="EF6" s="52">
        <f t="shared" si="14"/>
        <v>16.5</v>
      </c>
      <c r="EG6" s="52">
        <f t="shared" si="14"/>
        <v>36.299999999999997</v>
      </c>
      <c r="EH6" s="52">
        <f t="shared" si="14"/>
        <v>82.5</v>
      </c>
      <c r="EI6" s="52" t="e">
        <f t="shared" si="14"/>
        <v>#N/A</v>
      </c>
      <c r="EJ6" s="52" t="e">
        <f t="shared" si="14"/>
        <v>#N/A</v>
      </c>
      <c r="EK6" s="52">
        <f t="shared" si="14"/>
        <v>56.1</v>
      </c>
      <c r="EL6" s="52">
        <f t="shared" si="14"/>
        <v>57.5</v>
      </c>
      <c r="EM6" s="52">
        <f t="shared" si="14"/>
        <v>59.3</v>
      </c>
      <c r="EN6" s="52" t="str">
        <f>IF(EN8="-","【-】","【"&amp;SUBSTITUTE(TEXT(EN8,"#,##0.0"),"-","△")&amp;"】")</f>
        <v>【58.0】</v>
      </c>
      <c r="EO6" s="52" t="e">
        <f>IF(EO8="-",NA(),EO8)</f>
        <v>#N/A</v>
      </c>
      <c r="EP6" s="52" t="e">
        <f t="shared" ref="EP6:EX6" si="15">IF(EP8="-",NA(),EP8)</f>
        <v>#N/A</v>
      </c>
      <c r="EQ6" s="52">
        <f t="shared" si="15"/>
        <v>17</v>
      </c>
      <c r="ER6" s="52">
        <f t="shared" si="15"/>
        <v>34.6</v>
      </c>
      <c r="ES6" s="52">
        <f t="shared" si="15"/>
        <v>89.9</v>
      </c>
      <c r="ET6" s="52" t="e">
        <f t="shared" si="15"/>
        <v>#N/A</v>
      </c>
      <c r="EU6" s="52" t="e">
        <f t="shared" si="15"/>
        <v>#N/A</v>
      </c>
      <c r="EV6" s="52">
        <f t="shared" si="15"/>
        <v>69.7</v>
      </c>
      <c r="EW6" s="52">
        <f t="shared" si="15"/>
        <v>70.400000000000006</v>
      </c>
      <c r="EX6" s="52">
        <f t="shared" si="15"/>
        <v>71.900000000000006</v>
      </c>
      <c r="EY6" s="52" t="str">
        <f>IF(EY8="-","【-】","【"&amp;SUBSTITUTE(TEXT(EY8,"#,##0.0"),"-","△")&amp;"】")</f>
        <v>【70.8】</v>
      </c>
      <c r="EZ6" s="53" t="e">
        <f>IF(EZ8="-",NA(),EZ8)</f>
        <v>#N/A</v>
      </c>
      <c r="FA6" s="53" t="e">
        <f t="shared" ref="FA6:FI6" si="16">IF(FA8="-",NA(),FA8)</f>
        <v>#N/A</v>
      </c>
      <c r="FB6" s="53">
        <f t="shared" si="16"/>
        <v>7324740</v>
      </c>
      <c r="FC6" s="53">
        <f t="shared" si="16"/>
        <v>7888813</v>
      </c>
      <c r="FD6" s="53">
        <f t="shared" si="16"/>
        <v>9229411</v>
      </c>
      <c r="FE6" s="53" t="e">
        <f t="shared" si="16"/>
        <v>#N/A</v>
      </c>
      <c r="FF6" s="53" t="e">
        <f t="shared" si="16"/>
        <v>#N/A</v>
      </c>
      <c r="FG6" s="53">
        <f t="shared" si="16"/>
        <v>49693831</v>
      </c>
      <c r="FH6" s="53">
        <f t="shared" si="16"/>
        <v>50513249</v>
      </c>
      <c r="FI6" s="53">
        <f t="shared" si="16"/>
        <v>51975936</v>
      </c>
      <c r="FJ6" s="53" t="str">
        <f>IF(FJ8="-","【-】","【"&amp;SUBSTITUTE(TEXT(FJ8,"#,##0"),"-","△")&amp;"】")</f>
        <v>【53,183,039】</v>
      </c>
    </row>
    <row r="7" spans="1:166" s="54" customFormat="1" x14ac:dyDescent="0.2">
      <c r="A7" s="35" t="s">
        <v>173</v>
      </c>
      <c r="B7" s="50">
        <f t="shared" ref="B7:AH7" si="17">B8</f>
        <v>2024</v>
      </c>
      <c r="C7" s="50">
        <f t="shared" si="17"/>
        <v>137510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20</v>
      </c>
      <c r="R7" s="50" t="str">
        <f t="shared" si="17"/>
        <v>対象</v>
      </c>
      <c r="S7" s="50" t="str">
        <f t="shared" si="17"/>
        <v>透 訓 ガ</v>
      </c>
      <c r="T7" s="50" t="str">
        <f t="shared" si="17"/>
        <v>救 臨 感 災 地</v>
      </c>
      <c r="U7" s="51" t="str">
        <f>U8</f>
        <v>-</v>
      </c>
      <c r="V7" s="51">
        <f>V8</f>
        <v>23480</v>
      </c>
      <c r="W7" s="50" t="str">
        <f>W8</f>
        <v>非該当</v>
      </c>
      <c r="X7" s="50" t="str">
        <f t="shared" si="17"/>
        <v>非該当</v>
      </c>
      <c r="Y7" s="50" t="str">
        <f t="shared" si="17"/>
        <v>７：１</v>
      </c>
      <c r="Z7" s="51">
        <f t="shared" si="17"/>
        <v>304</v>
      </c>
      <c r="AA7" s="51" t="str">
        <f t="shared" si="17"/>
        <v>-</v>
      </c>
      <c r="AB7" s="51" t="str">
        <f t="shared" si="17"/>
        <v>-</v>
      </c>
      <c r="AC7" s="51" t="str">
        <f t="shared" si="17"/>
        <v>-</v>
      </c>
      <c r="AD7" s="51" t="str">
        <f t="shared" si="17"/>
        <v>-</v>
      </c>
      <c r="AE7" s="51">
        <f t="shared" si="17"/>
        <v>304</v>
      </c>
      <c r="AF7" s="51">
        <f t="shared" si="17"/>
        <v>304</v>
      </c>
      <c r="AG7" s="51" t="str">
        <f t="shared" si="17"/>
        <v>-</v>
      </c>
      <c r="AH7" s="51">
        <f t="shared" si="17"/>
        <v>304</v>
      </c>
      <c r="AI7" s="52" t="str">
        <f>AI8</f>
        <v>-</v>
      </c>
      <c r="AJ7" s="52" t="str">
        <f t="shared" ref="AJ7:AR7" si="18">AJ8</f>
        <v>-</v>
      </c>
      <c r="AK7" s="52">
        <f t="shared" si="18"/>
        <v>122.5</v>
      </c>
      <c r="AL7" s="52">
        <f t="shared" si="18"/>
        <v>83.5</v>
      </c>
      <c r="AM7" s="52">
        <f t="shared" si="18"/>
        <v>78.7</v>
      </c>
      <c r="AN7" s="52" t="str">
        <f t="shared" si="18"/>
        <v>-</v>
      </c>
      <c r="AO7" s="52" t="str">
        <f t="shared" si="18"/>
        <v>-</v>
      </c>
      <c r="AP7" s="52">
        <f t="shared" si="18"/>
        <v>104.8</v>
      </c>
      <c r="AQ7" s="52">
        <f t="shared" si="18"/>
        <v>95.8</v>
      </c>
      <c r="AR7" s="52">
        <f t="shared" si="18"/>
        <v>92.8</v>
      </c>
      <c r="AS7" s="52"/>
      <c r="AT7" s="52" t="str">
        <f>AT8</f>
        <v>-</v>
      </c>
      <c r="AU7" s="52" t="str">
        <f t="shared" ref="AU7:BC7" si="19">AU8</f>
        <v>-</v>
      </c>
      <c r="AV7" s="52">
        <f t="shared" si="19"/>
        <v>80.5</v>
      </c>
      <c r="AW7" s="52">
        <f t="shared" si="19"/>
        <v>71.599999999999994</v>
      </c>
      <c r="AX7" s="52">
        <f t="shared" si="19"/>
        <v>72.3</v>
      </c>
      <c r="AY7" s="52" t="str">
        <f t="shared" si="19"/>
        <v>-</v>
      </c>
      <c r="AZ7" s="52" t="str">
        <f t="shared" si="19"/>
        <v>-</v>
      </c>
      <c r="BA7" s="52">
        <f t="shared" si="19"/>
        <v>86.6</v>
      </c>
      <c r="BB7" s="52">
        <f t="shared" si="19"/>
        <v>86.2</v>
      </c>
      <c r="BC7" s="52">
        <f t="shared" si="19"/>
        <v>85.2</v>
      </c>
      <c r="BD7" s="52"/>
      <c r="BE7" s="52" t="str">
        <f>BE8</f>
        <v>-</v>
      </c>
      <c r="BF7" s="52" t="str">
        <f t="shared" ref="BF7:BN7" si="20">BF8</f>
        <v>-</v>
      </c>
      <c r="BG7" s="52">
        <f t="shared" si="20"/>
        <v>73.599999999999994</v>
      </c>
      <c r="BH7" s="52">
        <f t="shared" si="20"/>
        <v>66.2</v>
      </c>
      <c r="BI7" s="52">
        <f t="shared" si="20"/>
        <v>66.599999999999994</v>
      </c>
      <c r="BJ7" s="52" t="str">
        <f t="shared" si="20"/>
        <v>-</v>
      </c>
      <c r="BK7" s="52" t="str">
        <f t="shared" si="20"/>
        <v>-</v>
      </c>
      <c r="BL7" s="52">
        <f t="shared" si="20"/>
        <v>84</v>
      </c>
      <c r="BM7" s="52">
        <f t="shared" si="20"/>
        <v>83.4</v>
      </c>
      <c r="BN7" s="52">
        <f t="shared" si="20"/>
        <v>82.4</v>
      </c>
      <c r="BO7" s="52"/>
      <c r="BP7" s="52" t="str">
        <f>BP8</f>
        <v>-</v>
      </c>
      <c r="BQ7" s="52" t="str">
        <f t="shared" ref="BQ7:BY7" si="21">BQ8</f>
        <v>-</v>
      </c>
      <c r="BR7" s="52">
        <f t="shared" si="21"/>
        <v>51.2</v>
      </c>
      <c r="BS7" s="52">
        <f t="shared" si="21"/>
        <v>52</v>
      </c>
      <c r="BT7" s="52">
        <f t="shared" si="21"/>
        <v>52.4</v>
      </c>
      <c r="BU7" s="52" t="str">
        <f t="shared" si="21"/>
        <v>-</v>
      </c>
      <c r="BV7" s="52" t="str">
        <f t="shared" si="21"/>
        <v>-</v>
      </c>
      <c r="BW7" s="52">
        <f t="shared" si="21"/>
        <v>66.599999999999994</v>
      </c>
      <c r="BX7" s="52">
        <f t="shared" si="21"/>
        <v>68</v>
      </c>
      <c r="BY7" s="52">
        <f t="shared" si="21"/>
        <v>70</v>
      </c>
      <c r="BZ7" s="52"/>
      <c r="CA7" s="53" t="str">
        <f>CA8</f>
        <v>-</v>
      </c>
      <c r="CB7" s="53" t="str">
        <f t="shared" ref="CB7:CJ7" si="22">CB8</f>
        <v>-</v>
      </c>
      <c r="CC7" s="53">
        <f t="shared" si="22"/>
        <v>73241</v>
      </c>
      <c r="CD7" s="53">
        <f t="shared" si="22"/>
        <v>69552</v>
      </c>
      <c r="CE7" s="53">
        <f t="shared" si="22"/>
        <v>70787</v>
      </c>
      <c r="CF7" s="53" t="str">
        <f t="shared" si="22"/>
        <v>-</v>
      </c>
      <c r="CG7" s="53" t="str">
        <f t="shared" si="22"/>
        <v>-</v>
      </c>
      <c r="CH7" s="53">
        <f t="shared" si="22"/>
        <v>62697</v>
      </c>
      <c r="CI7" s="53">
        <f t="shared" si="22"/>
        <v>62059</v>
      </c>
      <c r="CJ7" s="53">
        <f t="shared" si="22"/>
        <v>63076</v>
      </c>
      <c r="CK7" s="52"/>
      <c r="CL7" s="53" t="str">
        <f>CL8</f>
        <v>-</v>
      </c>
      <c r="CM7" s="53" t="str">
        <f t="shared" ref="CM7:CU7" si="23">CM8</f>
        <v>-</v>
      </c>
      <c r="CN7" s="53">
        <f t="shared" si="23"/>
        <v>18459</v>
      </c>
      <c r="CO7" s="53">
        <f t="shared" si="23"/>
        <v>18797</v>
      </c>
      <c r="CP7" s="53">
        <f t="shared" si="23"/>
        <v>18588</v>
      </c>
      <c r="CQ7" s="53" t="str">
        <f t="shared" si="23"/>
        <v>-</v>
      </c>
      <c r="CR7" s="53" t="str">
        <f t="shared" si="23"/>
        <v>-</v>
      </c>
      <c r="CS7" s="53">
        <f t="shared" si="23"/>
        <v>17279</v>
      </c>
      <c r="CT7" s="53">
        <f t="shared" si="23"/>
        <v>17851</v>
      </c>
      <c r="CU7" s="53">
        <f t="shared" si="23"/>
        <v>18102</v>
      </c>
      <c r="CV7" s="52"/>
      <c r="CW7" s="52" t="str">
        <f>CW8</f>
        <v>-</v>
      </c>
      <c r="CX7" s="52" t="str">
        <f t="shared" ref="CX7:DF7" si="24">CX8</f>
        <v>-</v>
      </c>
      <c r="CY7" s="52">
        <f t="shared" si="24"/>
        <v>39.1</v>
      </c>
      <c r="CZ7" s="52">
        <f t="shared" si="24"/>
        <v>55.9</v>
      </c>
      <c r="DA7" s="52">
        <f t="shared" si="24"/>
        <v>62.1</v>
      </c>
      <c r="DB7" s="52" t="str">
        <f t="shared" si="24"/>
        <v>-</v>
      </c>
      <c r="DC7" s="52" t="str">
        <f t="shared" si="24"/>
        <v>-</v>
      </c>
      <c r="DD7" s="52">
        <f t="shared" si="24"/>
        <v>55.7</v>
      </c>
      <c r="DE7" s="52">
        <f t="shared" si="24"/>
        <v>57.2</v>
      </c>
      <c r="DF7" s="52">
        <f t="shared" si="24"/>
        <v>58.7</v>
      </c>
      <c r="DG7" s="52"/>
      <c r="DH7" s="52" t="str">
        <f>DH8</f>
        <v>-</v>
      </c>
      <c r="DI7" s="52" t="str">
        <f t="shared" ref="DI7:DQ7" si="25">DI8</f>
        <v>-</v>
      </c>
      <c r="DJ7" s="52">
        <f t="shared" si="25"/>
        <v>17.3</v>
      </c>
      <c r="DK7" s="52">
        <f t="shared" si="25"/>
        <v>23.9</v>
      </c>
      <c r="DL7" s="52">
        <f t="shared" si="25"/>
        <v>25.8</v>
      </c>
      <c r="DM7" s="52" t="str">
        <f t="shared" si="25"/>
        <v>-</v>
      </c>
      <c r="DN7" s="52" t="str">
        <f t="shared" si="25"/>
        <v>-</v>
      </c>
      <c r="DO7" s="52">
        <f t="shared" si="25"/>
        <v>24.4</v>
      </c>
      <c r="DP7" s="52">
        <f t="shared" si="25"/>
        <v>25.7</v>
      </c>
      <c r="DQ7" s="52">
        <f t="shared" si="25"/>
        <v>25.9</v>
      </c>
      <c r="DR7" s="52"/>
      <c r="DS7" s="52" t="str">
        <f>DS8</f>
        <v>-</v>
      </c>
      <c r="DT7" s="52" t="str">
        <f t="shared" ref="DT7:EB7" si="26">DT8</f>
        <v>-</v>
      </c>
      <c r="DU7" s="52">
        <f t="shared" si="26"/>
        <v>0</v>
      </c>
      <c r="DV7" s="52">
        <f t="shared" si="26"/>
        <v>19.8</v>
      </c>
      <c r="DW7" s="52">
        <f t="shared" si="26"/>
        <v>33.299999999999997</v>
      </c>
      <c r="DX7" s="52" t="str">
        <f t="shared" si="26"/>
        <v>-</v>
      </c>
      <c r="DY7" s="52" t="str">
        <f t="shared" si="26"/>
        <v>-</v>
      </c>
      <c r="DZ7" s="52">
        <f t="shared" si="26"/>
        <v>67.8</v>
      </c>
      <c r="EA7" s="52">
        <f t="shared" si="26"/>
        <v>61.8</v>
      </c>
      <c r="EB7" s="52">
        <f t="shared" si="26"/>
        <v>56.5</v>
      </c>
      <c r="EC7" s="52"/>
      <c r="ED7" s="52" t="str">
        <f>ED8</f>
        <v>-</v>
      </c>
      <c r="EE7" s="52" t="str">
        <f t="shared" ref="EE7:EM7" si="27">EE8</f>
        <v>-</v>
      </c>
      <c r="EF7" s="52">
        <f t="shared" si="27"/>
        <v>16.5</v>
      </c>
      <c r="EG7" s="52">
        <f t="shared" si="27"/>
        <v>36.299999999999997</v>
      </c>
      <c r="EH7" s="52">
        <f t="shared" si="27"/>
        <v>82.5</v>
      </c>
      <c r="EI7" s="52" t="str">
        <f t="shared" si="27"/>
        <v>-</v>
      </c>
      <c r="EJ7" s="52" t="str">
        <f t="shared" si="27"/>
        <v>-</v>
      </c>
      <c r="EK7" s="52">
        <f t="shared" si="27"/>
        <v>56.1</v>
      </c>
      <c r="EL7" s="52">
        <f t="shared" si="27"/>
        <v>57.5</v>
      </c>
      <c r="EM7" s="52">
        <f t="shared" si="27"/>
        <v>59.3</v>
      </c>
      <c r="EN7" s="52"/>
      <c r="EO7" s="52" t="str">
        <f>EO8</f>
        <v>-</v>
      </c>
      <c r="EP7" s="52" t="str">
        <f t="shared" ref="EP7:EX7" si="28">EP8</f>
        <v>-</v>
      </c>
      <c r="EQ7" s="52">
        <f t="shared" si="28"/>
        <v>17</v>
      </c>
      <c r="ER7" s="52">
        <f t="shared" si="28"/>
        <v>34.6</v>
      </c>
      <c r="ES7" s="52">
        <f t="shared" si="28"/>
        <v>89.9</v>
      </c>
      <c r="ET7" s="52" t="str">
        <f t="shared" si="28"/>
        <v>-</v>
      </c>
      <c r="EU7" s="52" t="str">
        <f t="shared" si="28"/>
        <v>-</v>
      </c>
      <c r="EV7" s="52">
        <f t="shared" si="28"/>
        <v>69.7</v>
      </c>
      <c r="EW7" s="52">
        <f t="shared" si="28"/>
        <v>70.400000000000006</v>
      </c>
      <c r="EX7" s="52">
        <f t="shared" si="28"/>
        <v>71.900000000000006</v>
      </c>
      <c r="EY7" s="52"/>
      <c r="EZ7" s="53" t="str">
        <f>EZ8</f>
        <v>-</v>
      </c>
      <c r="FA7" s="53" t="str">
        <f t="shared" ref="FA7:FI7" si="29">FA8</f>
        <v>-</v>
      </c>
      <c r="FB7" s="53">
        <f t="shared" si="29"/>
        <v>7324740</v>
      </c>
      <c r="FC7" s="53">
        <f t="shared" si="29"/>
        <v>7888813</v>
      </c>
      <c r="FD7" s="53">
        <f t="shared" si="29"/>
        <v>9229411</v>
      </c>
      <c r="FE7" s="53" t="str">
        <f t="shared" si="29"/>
        <v>-</v>
      </c>
      <c r="FF7" s="53" t="str">
        <f t="shared" si="29"/>
        <v>-</v>
      </c>
      <c r="FG7" s="53">
        <f t="shared" si="29"/>
        <v>49693831</v>
      </c>
      <c r="FH7" s="53">
        <f t="shared" si="29"/>
        <v>50513249</v>
      </c>
      <c r="FI7" s="53">
        <f t="shared" si="29"/>
        <v>51975936</v>
      </c>
      <c r="FJ7" s="53"/>
    </row>
    <row r="8" spans="1:166" s="54" customFormat="1" x14ac:dyDescent="0.2">
      <c r="A8" s="35"/>
      <c r="B8" s="55">
        <v>2024</v>
      </c>
      <c r="C8" s="55">
        <v>137510</v>
      </c>
      <c r="D8" s="55">
        <v>46</v>
      </c>
      <c r="E8" s="55">
        <v>6</v>
      </c>
      <c r="F8" s="55">
        <v>0</v>
      </c>
      <c r="G8" s="55">
        <v>2</v>
      </c>
      <c r="H8" s="55" t="s">
        <v>174</v>
      </c>
      <c r="I8" s="55" t="s">
        <v>175</v>
      </c>
      <c r="J8" s="55" t="s">
        <v>176</v>
      </c>
      <c r="K8" s="55" t="s">
        <v>177</v>
      </c>
      <c r="L8" s="55" t="s">
        <v>178</v>
      </c>
      <c r="M8" s="55" t="s">
        <v>179</v>
      </c>
      <c r="N8" s="55" t="s">
        <v>180</v>
      </c>
      <c r="O8" s="55" t="s">
        <v>181</v>
      </c>
      <c r="P8" s="55" t="s">
        <v>182</v>
      </c>
      <c r="Q8" s="56">
        <v>20</v>
      </c>
      <c r="R8" s="55" t="s">
        <v>183</v>
      </c>
      <c r="S8" s="55" t="s">
        <v>184</v>
      </c>
      <c r="T8" s="55" t="s">
        <v>185</v>
      </c>
      <c r="U8" s="56" t="s">
        <v>40</v>
      </c>
      <c r="V8" s="56">
        <v>23480</v>
      </c>
      <c r="W8" s="55" t="s">
        <v>186</v>
      </c>
      <c r="X8" s="55" t="s">
        <v>186</v>
      </c>
      <c r="Y8" s="57" t="s">
        <v>187</v>
      </c>
      <c r="Z8" s="56">
        <v>304</v>
      </c>
      <c r="AA8" s="56" t="s">
        <v>40</v>
      </c>
      <c r="AB8" s="56" t="s">
        <v>40</v>
      </c>
      <c r="AC8" s="56" t="s">
        <v>40</v>
      </c>
      <c r="AD8" s="56" t="s">
        <v>40</v>
      </c>
      <c r="AE8" s="56">
        <v>304</v>
      </c>
      <c r="AF8" s="56">
        <v>304</v>
      </c>
      <c r="AG8" s="56" t="s">
        <v>40</v>
      </c>
      <c r="AH8" s="56">
        <v>304</v>
      </c>
      <c r="AI8" s="58" t="s">
        <v>40</v>
      </c>
      <c r="AJ8" s="58" t="s">
        <v>40</v>
      </c>
      <c r="AK8" s="58">
        <v>122.5</v>
      </c>
      <c r="AL8" s="58">
        <v>83.5</v>
      </c>
      <c r="AM8" s="58">
        <v>78.7</v>
      </c>
      <c r="AN8" s="58" t="s">
        <v>40</v>
      </c>
      <c r="AO8" s="58" t="s">
        <v>40</v>
      </c>
      <c r="AP8" s="58">
        <v>104.8</v>
      </c>
      <c r="AQ8" s="58">
        <v>95.8</v>
      </c>
      <c r="AR8" s="58">
        <v>92.8</v>
      </c>
      <c r="AS8" s="58">
        <v>93.7</v>
      </c>
      <c r="AT8" s="58" t="s">
        <v>40</v>
      </c>
      <c r="AU8" s="58" t="s">
        <v>40</v>
      </c>
      <c r="AV8" s="58">
        <v>80.5</v>
      </c>
      <c r="AW8" s="58">
        <v>71.599999999999994</v>
      </c>
      <c r="AX8" s="58">
        <v>72.3</v>
      </c>
      <c r="AY8" s="58" t="s">
        <v>40</v>
      </c>
      <c r="AZ8" s="58" t="s">
        <v>40</v>
      </c>
      <c r="BA8" s="58">
        <v>86.6</v>
      </c>
      <c r="BB8" s="58">
        <v>86.2</v>
      </c>
      <c r="BC8" s="58">
        <v>85.2</v>
      </c>
      <c r="BD8" s="58">
        <v>85.2</v>
      </c>
      <c r="BE8" s="59" t="s">
        <v>40</v>
      </c>
      <c r="BF8" s="59" t="s">
        <v>40</v>
      </c>
      <c r="BG8" s="59">
        <v>73.599999999999994</v>
      </c>
      <c r="BH8" s="59">
        <v>66.2</v>
      </c>
      <c r="BI8" s="59">
        <v>66.599999999999994</v>
      </c>
      <c r="BJ8" s="59" t="s">
        <v>40</v>
      </c>
      <c r="BK8" s="59" t="s">
        <v>40</v>
      </c>
      <c r="BL8" s="59">
        <v>84</v>
      </c>
      <c r="BM8" s="59">
        <v>83.4</v>
      </c>
      <c r="BN8" s="59">
        <v>82.4</v>
      </c>
      <c r="BO8" s="59">
        <v>82.6</v>
      </c>
      <c r="BP8" s="58" t="s">
        <v>40</v>
      </c>
      <c r="BQ8" s="58" t="s">
        <v>40</v>
      </c>
      <c r="BR8" s="58">
        <v>51.2</v>
      </c>
      <c r="BS8" s="58">
        <v>52</v>
      </c>
      <c r="BT8" s="58">
        <v>52.4</v>
      </c>
      <c r="BU8" s="58" t="s">
        <v>40</v>
      </c>
      <c r="BV8" s="58" t="s">
        <v>40</v>
      </c>
      <c r="BW8" s="58">
        <v>66.599999999999994</v>
      </c>
      <c r="BX8" s="58">
        <v>68</v>
      </c>
      <c r="BY8" s="58">
        <v>70</v>
      </c>
      <c r="BZ8" s="58">
        <v>70.7</v>
      </c>
      <c r="CA8" s="59" t="s">
        <v>40</v>
      </c>
      <c r="CB8" s="59" t="s">
        <v>40</v>
      </c>
      <c r="CC8" s="59">
        <v>73241</v>
      </c>
      <c r="CD8" s="59">
        <v>69552</v>
      </c>
      <c r="CE8" s="59">
        <v>70787</v>
      </c>
      <c r="CF8" s="59" t="s">
        <v>40</v>
      </c>
      <c r="CG8" s="59" t="s">
        <v>40</v>
      </c>
      <c r="CH8" s="59">
        <v>62697</v>
      </c>
      <c r="CI8" s="59">
        <v>62059</v>
      </c>
      <c r="CJ8" s="59">
        <v>63076</v>
      </c>
      <c r="CK8" s="58">
        <v>63608</v>
      </c>
      <c r="CL8" s="59" t="s">
        <v>40</v>
      </c>
      <c r="CM8" s="59" t="s">
        <v>40</v>
      </c>
      <c r="CN8" s="59">
        <v>18459</v>
      </c>
      <c r="CO8" s="59">
        <v>18797</v>
      </c>
      <c r="CP8" s="59">
        <v>18588</v>
      </c>
      <c r="CQ8" s="59" t="s">
        <v>40</v>
      </c>
      <c r="CR8" s="59" t="s">
        <v>40</v>
      </c>
      <c r="CS8" s="59">
        <v>17279</v>
      </c>
      <c r="CT8" s="59">
        <v>17851</v>
      </c>
      <c r="CU8" s="59">
        <v>18102</v>
      </c>
      <c r="CV8" s="58">
        <v>18510</v>
      </c>
      <c r="CW8" s="59" t="s">
        <v>40</v>
      </c>
      <c r="CX8" s="59" t="s">
        <v>40</v>
      </c>
      <c r="CY8" s="59">
        <v>39.1</v>
      </c>
      <c r="CZ8" s="59">
        <v>55.9</v>
      </c>
      <c r="DA8" s="59">
        <v>62.1</v>
      </c>
      <c r="DB8" s="59" t="s">
        <v>40</v>
      </c>
      <c r="DC8" s="59" t="s">
        <v>40</v>
      </c>
      <c r="DD8" s="59">
        <v>55.7</v>
      </c>
      <c r="DE8" s="59">
        <v>57.2</v>
      </c>
      <c r="DF8" s="59">
        <v>58.7</v>
      </c>
      <c r="DG8" s="59">
        <v>57.7</v>
      </c>
      <c r="DH8" s="59" t="s">
        <v>40</v>
      </c>
      <c r="DI8" s="59" t="s">
        <v>40</v>
      </c>
      <c r="DJ8" s="59">
        <v>17.3</v>
      </c>
      <c r="DK8" s="59">
        <v>23.9</v>
      </c>
      <c r="DL8" s="59">
        <v>25.8</v>
      </c>
      <c r="DM8" s="59" t="s">
        <v>40</v>
      </c>
      <c r="DN8" s="59" t="s">
        <v>40</v>
      </c>
      <c r="DO8" s="59">
        <v>24.4</v>
      </c>
      <c r="DP8" s="59">
        <v>25.7</v>
      </c>
      <c r="DQ8" s="59">
        <v>25.9</v>
      </c>
      <c r="DR8" s="59">
        <v>26.7</v>
      </c>
      <c r="DS8" s="59" t="s">
        <v>40</v>
      </c>
      <c r="DT8" s="59" t="s">
        <v>40</v>
      </c>
      <c r="DU8" s="59">
        <v>0</v>
      </c>
      <c r="DV8" s="59">
        <v>19.8</v>
      </c>
      <c r="DW8" s="59">
        <v>33.299999999999997</v>
      </c>
      <c r="DX8" s="59" t="s">
        <v>40</v>
      </c>
      <c r="DY8" s="59" t="s">
        <v>40</v>
      </c>
      <c r="DZ8" s="59">
        <v>67.8</v>
      </c>
      <c r="EA8" s="59">
        <v>61.8</v>
      </c>
      <c r="EB8" s="59">
        <v>56.5</v>
      </c>
      <c r="EC8" s="59">
        <v>54.3</v>
      </c>
      <c r="ED8" s="58" t="s">
        <v>40</v>
      </c>
      <c r="EE8" s="58" t="s">
        <v>40</v>
      </c>
      <c r="EF8" s="58">
        <v>16.5</v>
      </c>
      <c r="EG8" s="58">
        <v>36.299999999999997</v>
      </c>
      <c r="EH8" s="58">
        <v>82.5</v>
      </c>
      <c r="EI8" s="58" t="s">
        <v>40</v>
      </c>
      <c r="EJ8" s="58" t="s">
        <v>40</v>
      </c>
      <c r="EK8" s="58">
        <v>56.1</v>
      </c>
      <c r="EL8" s="58">
        <v>57.5</v>
      </c>
      <c r="EM8" s="58">
        <v>59.3</v>
      </c>
      <c r="EN8" s="58">
        <v>58</v>
      </c>
      <c r="EO8" s="58" t="s">
        <v>40</v>
      </c>
      <c r="EP8" s="58" t="s">
        <v>40</v>
      </c>
      <c r="EQ8" s="58">
        <v>17</v>
      </c>
      <c r="ER8" s="58">
        <v>34.6</v>
      </c>
      <c r="ES8" s="58">
        <v>89.9</v>
      </c>
      <c r="ET8" s="58" t="s">
        <v>40</v>
      </c>
      <c r="EU8" s="58" t="s">
        <v>40</v>
      </c>
      <c r="EV8" s="58">
        <v>69.7</v>
      </c>
      <c r="EW8" s="58">
        <v>70.400000000000006</v>
      </c>
      <c r="EX8" s="58">
        <v>71.900000000000006</v>
      </c>
      <c r="EY8" s="58">
        <v>70.8</v>
      </c>
      <c r="EZ8" s="59" t="s">
        <v>40</v>
      </c>
      <c r="FA8" s="59" t="s">
        <v>40</v>
      </c>
      <c r="FB8" s="59">
        <v>7324740</v>
      </c>
      <c r="FC8" s="59">
        <v>7888813</v>
      </c>
      <c r="FD8" s="59">
        <v>9229411</v>
      </c>
      <c r="FE8" s="59" t="s">
        <v>40</v>
      </c>
      <c r="FF8" s="59" t="s">
        <v>40</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FB8ECF3-1F3E-4CF4-8AB9-18A32E21E411}"/>
</file>

<file path=customXml/itemProps2.xml><?xml version="1.0" encoding="utf-8"?>
<ds:datastoreItem xmlns:ds="http://schemas.openxmlformats.org/officeDocument/2006/customXml" ds:itemID="{825F122A-B1B1-4B4C-94FB-25FB4697EAD3}"/>
</file>

<file path=customXml/itemProps3.xml><?xml version="1.0" encoding="utf-8"?>
<ds:datastoreItem xmlns:ds="http://schemas.openxmlformats.org/officeDocument/2006/customXml" ds:itemID="{D9049078-E770-4E5E-9B74-2B8A1EB343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2025-12-15T04:56:18Z</dcterms:created>
  <dcterms:modified xsi:type="dcterms:W3CDTF">2026-02-04T04:50:48Z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