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1" documentId="13_ncr:1_{4B51ACB8-B094-47BA-B8EA-16269F6CC0FB}" xr6:coauthVersionLast="47" xr6:coauthVersionMax="47" xr10:uidLastSave="{35484F98-8CE0-49B0-9F97-CAC9D9F9159B}"/>
  <workbookProtection workbookAlgorithmName="SHA-512" workbookHashValue="EHqAyQhe8EgqJ/o2aWxMwhj9DkmgAok4RErNxSQ9TQ6im/F/+QlChBHBo5mlmUR8wmWpPpQ3u5bQmB+O0JE/lw==" workbookSaltValue="owHt3b9aNrXPomSFIDcxm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FC7" i="5"/>
  <c r="FB7" i="5"/>
  <c r="FA7" i="5"/>
  <c r="KV79" i="4" s="1"/>
  <c r="EZ7" i="5"/>
  <c r="KG79" i="4" s="1"/>
  <c r="EX7" i="5"/>
  <c r="EW7" i="5"/>
  <c r="IM80" i="4" s="1"/>
  <c r="EV7" i="5"/>
  <c r="HX80" i="4" s="1"/>
  <c r="EU7" i="5"/>
  <c r="ET7" i="5"/>
  <c r="ES7" i="5"/>
  <c r="ER7" i="5"/>
  <c r="EQ7" i="5"/>
  <c r="EP7" i="5"/>
  <c r="EO7" i="5"/>
  <c r="GT79" i="4" s="1"/>
  <c r="EM7" i="5"/>
  <c r="EL7" i="5"/>
  <c r="EK7" i="5"/>
  <c r="EJ7" i="5"/>
  <c r="EI7" i="5"/>
  <c r="EH7" i="5"/>
  <c r="FO79" i="4" s="1"/>
  <c r="EG7" i="5"/>
  <c r="EZ79" i="4" s="1"/>
  <c r="EF7" i="5"/>
  <c r="EE7" i="5"/>
  <c r="ED7" i="5"/>
  <c r="EB7" i="5"/>
  <c r="BX80" i="4" s="1"/>
  <c r="EA7" i="5"/>
  <c r="DZ7" i="5"/>
  <c r="DY7" i="5"/>
  <c r="AE80" i="4" s="1"/>
  <c r="DX7" i="5"/>
  <c r="P80" i="4" s="1"/>
  <c r="DW7" i="5"/>
  <c r="BX79" i="4" s="1"/>
  <c r="DV7" i="5"/>
  <c r="DU7" i="5"/>
  <c r="DT7" i="5"/>
  <c r="DS7" i="5"/>
  <c r="DQ7" i="5"/>
  <c r="DP7" i="5"/>
  <c r="LY56" i="4" s="1"/>
  <c r="DO7" i="5"/>
  <c r="DN7" i="5"/>
  <c r="KU56" i="4" s="1"/>
  <c r="DM7" i="5"/>
  <c r="DL7" i="5"/>
  <c r="DK7" i="5"/>
  <c r="DJ7" i="5"/>
  <c r="DI7" i="5"/>
  <c r="KU55" i="4" s="1"/>
  <c r="DH7" i="5"/>
  <c r="KF55" i="4" s="1"/>
  <c r="DF7" i="5"/>
  <c r="DE7" i="5"/>
  <c r="IK56" i="4" s="1"/>
  <c r="DD7" i="5"/>
  <c r="HV56" i="4" s="1"/>
  <c r="DC7" i="5"/>
  <c r="DB7" i="5"/>
  <c r="DA7" i="5"/>
  <c r="CZ7" i="5"/>
  <c r="CY7" i="5"/>
  <c r="HV55" i="4" s="1"/>
  <c r="CX7" i="5"/>
  <c r="CW7" i="5"/>
  <c r="CU7" i="5"/>
  <c r="CT7" i="5"/>
  <c r="CS7" i="5"/>
  <c r="CR7" i="5"/>
  <c r="CQ7" i="5"/>
  <c r="CP7" i="5"/>
  <c r="FL55" i="4" s="1"/>
  <c r="CO7" i="5"/>
  <c r="EW55" i="4" s="1"/>
  <c r="CN7" i="5"/>
  <c r="CM7" i="5"/>
  <c r="CL7" i="5"/>
  <c r="CJ7" i="5"/>
  <c r="BX56" i="4" s="1"/>
  <c r="CI7" i="5"/>
  <c r="CH7" i="5"/>
  <c r="CG7" i="5"/>
  <c r="AE56" i="4" s="1"/>
  <c r="CF7" i="5"/>
  <c r="P56" i="4" s="1"/>
  <c r="CE7" i="5"/>
  <c r="BX55" i="4" s="1"/>
  <c r="CD7" i="5"/>
  <c r="CC7" i="5"/>
  <c r="CB7" i="5"/>
  <c r="CA7" i="5"/>
  <c r="P55" i="4" s="1"/>
  <c r="BY7" i="5"/>
  <c r="BX7" i="5"/>
  <c r="BW7" i="5"/>
  <c r="BV7" i="5"/>
  <c r="KU34" i="4" s="1"/>
  <c r="BU7" i="5"/>
  <c r="BT7" i="5"/>
  <c r="BS7" i="5"/>
  <c r="BR7" i="5"/>
  <c r="BQ7" i="5"/>
  <c r="KU33" i="4" s="1"/>
  <c r="BP7" i="5"/>
  <c r="BN7" i="5"/>
  <c r="BM7" i="5"/>
  <c r="IK34" i="4" s="1"/>
  <c r="BL7" i="5"/>
  <c r="HV34" i="4" s="1"/>
  <c r="BK7" i="5"/>
  <c r="BJ7" i="5"/>
  <c r="BI7" i="5"/>
  <c r="BH7" i="5"/>
  <c r="BG7" i="5"/>
  <c r="HV33" i="4" s="1"/>
  <c r="BF7" i="5"/>
  <c r="BE7" i="5"/>
  <c r="GR33" i="4" s="1"/>
  <c r="BC7" i="5"/>
  <c r="BB7" i="5"/>
  <c r="BA7" i="5"/>
  <c r="AZ7" i="5"/>
  <c r="AY7" i="5"/>
  <c r="AX7" i="5"/>
  <c r="AW7" i="5"/>
  <c r="EW33" i="4" s="1"/>
  <c r="AV7" i="5"/>
  <c r="EH33" i="4" s="1"/>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Z6" i="5"/>
  <c r="Y6" i="5"/>
  <c r="FZ12" i="4" s="1"/>
  <c r="X6" i="5"/>
  <c r="EG12" i="4" s="1"/>
  <c r="W6" i="5"/>
  <c r="V6" i="5"/>
  <c r="U6" i="5"/>
  <c r="B12" i="4" s="1"/>
  <c r="T6" i="5"/>
  <c r="FZ10" i="4" s="1"/>
  <c r="S6" i="5"/>
  <c r="EG10" i="4" s="1"/>
  <c r="R6" i="5"/>
  <c r="Q6" i="5"/>
  <c r="AU10" i="4" s="1"/>
  <c r="P6" i="5"/>
  <c r="B10" i="4" s="1"/>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C90" i="4"/>
  <c r="MO80" i="4"/>
  <c r="LK80" i="4"/>
  <c r="KV80" i="4"/>
  <c r="KG80" i="4"/>
  <c r="JB80" i="4"/>
  <c r="HI80" i="4"/>
  <c r="GT80" i="4"/>
  <c r="FO80" i="4"/>
  <c r="EZ80" i="4"/>
  <c r="EK80" i="4"/>
  <c r="DV80" i="4"/>
  <c r="DG80" i="4"/>
  <c r="BI80" i="4"/>
  <c r="AT80" i="4"/>
  <c r="MO79" i="4"/>
  <c r="LZ79" i="4"/>
  <c r="LK79" i="4"/>
  <c r="JB79" i="4"/>
  <c r="IM79" i="4"/>
  <c r="HX79" i="4"/>
  <c r="HI79" i="4"/>
  <c r="EK79" i="4"/>
  <c r="DV79" i="4"/>
  <c r="DG79" i="4"/>
  <c r="BI79" i="4"/>
  <c r="AT79" i="4"/>
  <c r="AE79" i="4"/>
  <c r="P79" i="4"/>
  <c r="MN56" i="4"/>
  <c r="LJ56" i="4"/>
  <c r="KF56" i="4"/>
  <c r="IZ56" i="4"/>
  <c r="HG56" i="4"/>
  <c r="GR56" i="4"/>
  <c r="FL56" i="4"/>
  <c r="EW56" i="4"/>
  <c r="EH56" i="4"/>
  <c r="DS56" i="4"/>
  <c r="DD56" i="4"/>
  <c r="BI56" i="4"/>
  <c r="AT56" i="4"/>
  <c r="MN55" i="4"/>
  <c r="LY55" i="4"/>
  <c r="LJ55" i="4"/>
  <c r="IZ55" i="4"/>
  <c r="IK55" i="4"/>
  <c r="HG55" i="4"/>
  <c r="GR55" i="4"/>
  <c r="EH55" i="4"/>
  <c r="DS55" i="4"/>
  <c r="DD55" i="4"/>
  <c r="BI55" i="4"/>
  <c r="AT55" i="4"/>
  <c r="AE55" i="4"/>
  <c r="FL54" i="4"/>
  <c r="MN34" i="4"/>
  <c r="LY34" i="4"/>
  <c r="LJ34" i="4"/>
  <c r="KF34" i="4"/>
  <c r="IZ34" i="4"/>
  <c r="HG34" i="4"/>
  <c r="GR34" i="4"/>
  <c r="FL34" i="4"/>
  <c r="EW34" i="4"/>
  <c r="EH34" i="4"/>
  <c r="DS34" i="4"/>
  <c r="DD34" i="4"/>
  <c r="BI34" i="4"/>
  <c r="AT34" i="4"/>
  <c r="AE34" i="4"/>
  <c r="MN33" i="4"/>
  <c r="LY33" i="4"/>
  <c r="LJ33" i="4"/>
  <c r="KF33" i="4"/>
  <c r="IZ33" i="4"/>
  <c r="IK33" i="4"/>
  <c r="HG33" i="4"/>
  <c r="FL33" i="4"/>
  <c r="DS33" i="4"/>
  <c r="DD33" i="4"/>
  <c r="BI33" i="4"/>
  <c r="AT33" i="4"/>
  <c r="AE33" i="4"/>
  <c r="LP12" i="4"/>
  <c r="JW12" i="4"/>
  <c r="ID12" i="4"/>
  <c r="CN12" i="4"/>
  <c r="AU12" i="4"/>
  <c r="JW10" i="4"/>
  <c r="ID10" i="4"/>
  <c r="CN10" i="4"/>
  <c r="JW8" i="4"/>
  <c r="ID8" i="4"/>
  <c r="EG8" i="4"/>
  <c r="CN8" i="4"/>
  <c r="AU8" i="4"/>
  <c r="B6" i="4"/>
  <c r="BX78" i="4" l="1"/>
  <c r="BX54" i="4"/>
  <c r="BX32" i="4"/>
  <c r="MO78" i="4"/>
  <c r="MN54" i="4"/>
  <c r="MN32" i="4"/>
  <c r="JB78" i="4"/>
  <c r="IZ54" i="4"/>
  <c r="IZ32" i="4"/>
  <c r="FO78" i="4"/>
  <c r="FL32"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<sst xmlns="http://schemas.openxmlformats.org/spreadsheetml/2006/main" count="391" uniqueCount="191">
  <si>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</si>
  <si>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</si>
  <si>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</si>
  <si>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</si>
  <si>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</si>
  <si>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</si>
  <si>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</si>
  <si>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</si>
  <si>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</si>
  <si>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</si>
  <si>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</si>
  <si>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</si>
  <si>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</si>
  <si>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</si>
  <si>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</si>
  <si>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</si>
  <si>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</si>
  <si>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</si>
  <si>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</si>
  <si>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</si>
  <si>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</si>
  <si>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</si>
  <si>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</si>
  <si>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</si>
  <si>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</si>
  <si>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</si>
  <si>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</si>
  <si>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</si>
  <si>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</si>
  <si>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</si>
  <si>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</si>
  <si>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</si>
  <si>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</si>
  <si>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</si>
  <si>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</si>
  <si>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</si>
  <si>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</si>
  <si>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</si>
  <si>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</si>
  <si>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</si>
  <si>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</si>
  <si>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</si>
  <si>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</si>
  <si>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</si>
  <si>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</si>
  <si>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</si>
  <si>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</si>
  <si>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</si>
  <si>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</si>
  <si>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</si>
  <si>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</si>
  <si>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</si>
  <si>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</si>
  <si>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</si>
  <si>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</si>
  <si>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</si>
  <si>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</si>
  <si>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</si>
  <si>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</si>
  <si>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</si>
  <si>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</si>
  <si>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</si>
  <si>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</si>
  <si>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</si>
  <si>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</si>
  <si>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</si>
  <si>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</si>
  <si>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</si>
  <si>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</si>
  <si>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</si>
  <si>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</si>
  <si>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</si>
  <si>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</si>
  <si>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</si>
  <si>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</si>
  <si>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</si>
  <si>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</si>
  <si>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</si>
  <si>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</si>
  <si>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</si>
  <si>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</si>
  <si>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</si>
  <si>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</si>
  <si>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</si>
  <si>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</si>
  <si>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</si>
  <si>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</si>
  <si>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</si>
  <si>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</si>
  <si>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</si>
  <si>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</si>
  <si>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</si>
  <si>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</si>
  <si>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</si>
  <si>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</si>
  <si>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</si>
  <si>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</si>
  <si>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</si>
  <si>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</si>
  <si>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</si>
  <si>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</si>
  <si>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</si>
  <si>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</si>
  <si>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</si>
  <si>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</si>
  <si>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</si>
  <si>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</si>
  <si>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</si>
  <si>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</si>
  <si>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</si>
  <si>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</si>
  <si>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</si>
  <si>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</si>
  <si>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</si>
  <si>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</si>
  <si>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</si>
  <si>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</si>
  <si>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</si>
  <si>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</si>
  <si>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</si>
  <si>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</si>
  <si>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</si>
  <si>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</si>
  <si>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</si>
  <si>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</si>
  <si>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</si>
  <si>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</si>
  <si>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</si>
  <si>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</si>
  <si>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</si>
  <si>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</si>
  <si>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</si>
  <si>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</si>
  <si>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</si>
  <si>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</si>
  <si>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</si>
  <si>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</si>
  <si>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</si>
  <si>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</si>
  <si>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</si>
  <si>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</si>
  <si>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</si>
  <si>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</si>
  <si>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</si>
  <si>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</si>
  <si>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</si>
  <si>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</si>
  <si>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</si>
  <si>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</si>
  <si>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</si>
  <si>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</si>
  <si>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</si>
  <si>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</si>
  <si>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</si>
  <si>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</si>
  <si>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</si>
  <si>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</si>
  <si>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</si>
  <si>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</si>
  <si>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</si>
  <si>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</si>
  <si>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</si>
  <si>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</si>
  <si>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</si>
  <si>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</si>
  <si>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</si>
  <si>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</si>
  <si>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</si>
  <si>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</si>
  <si>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多摩総合医療センター</t>
  </si>
  <si>
    <t>地方独立行政法人</t>
  </si>
  <si>
    <t>病院事業</t>
  </si>
  <si>
    <t>一般病院</t>
  </si>
  <si>
    <t>500床以上</t>
  </si>
  <si>
    <t>非設置</t>
  </si>
  <si>
    <t>直営</t>
  </si>
  <si>
    <t>対象</t>
  </si>
  <si>
    <t>透 I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</si>
  <si>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</si>
  <si>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</si>
  <si>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</si>
  <si>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</si>
  <si>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</si>
  <si>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</si>
  <si>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</si>
  <si>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</si>
  <si>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</si>
  <si>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三次救急をはじめとする「東京ER・多摩[総合]」及び精神科救急を含む救急医療、がん医療、周産期医療等を重点医療として、医療機能の更なる充実強化を図り、多摩地域全体の医療水準の向上を目指します。</t>
    <rPh sb="0" eb="2">
      <t>サンジ</t>
    </rPh>
    <rPh sb="2" eb="4">
      <t>キュウキュウ</t>
    </rPh>
    <rPh sb="12" eb="14">
      <t>トウキョウ</t>
    </rPh>
    <rPh sb="17" eb="19">
      <t>タマ</t>
    </rPh>
    <rPh sb="20" eb="22">
      <t>ソウゴウ</t>
    </rPh>
    <rPh sb="24" eb="25">
      <t>オヨ</t>
    </rPh>
    <rPh sb="26" eb="31">
      <t>セイシンカキュウキュウ</t>
    </rPh>
    <rPh sb="32" eb="33">
      <t>フク</t>
    </rPh>
    <rPh sb="34" eb="36">
      <t>キュウキュウ</t>
    </rPh>
    <rPh sb="36" eb="38">
      <t>イリョウ</t>
    </rPh>
    <rPh sb="41" eb="43">
      <t>イリョウ</t>
    </rPh>
    <rPh sb="44" eb="49">
      <t>シュウサンキイリョウ</t>
    </rPh>
    <rPh sb="49" eb="50">
      <t>ナド</t>
    </rPh>
    <rPh sb="51" eb="53">
      <t>ジュウテン</t>
    </rPh>
    <rPh sb="53" eb="55">
      <t>イリョウ</t>
    </rPh>
    <rPh sb="59" eb="63">
      <t>イリョウキノウ</t>
    </rPh>
    <rPh sb="64" eb="65">
      <t>サラ</t>
    </rPh>
    <rPh sb="67" eb="69">
      <t>ジュウジツ</t>
    </rPh>
    <rPh sb="69" eb="71">
      <t>キョウカ</t>
    </rPh>
    <rPh sb="72" eb="73">
      <t>ハカ</t>
    </rPh>
    <rPh sb="75" eb="77">
      <t>タマ</t>
    </rPh>
    <rPh sb="77" eb="79">
      <t>チイキ</t>
    </rPh>
    <rPh sb="79" eb="81">
      <t>ゼンタイ</t>
    </rPh>
    <rPh sb="82" eb="84">
      <t>イリョウ</t>
    </rPh>
    <rPh sb="84" eb="86">
      <t>スイジュン</t>
    </rPh>
    <rPh sb="87" eb="89">
      <t>コウジョウ</t>
    </rPh>
    <rPh sb="90" eb="92">
      <t>メザ</t>
    </rPh>
    <phoneticPr fontId="5"/>
  </si>
  <si>
    <t>・「経常収支比率」は、国庫補助金の収益減等により減少しましたが、コロナ禍の影響がまだ残る中でも集患し、「医業収支比率」は昨年度より改善しています。
・「病床利用率」は、コロナ禍の影響が残りつつも患者の受診控えが解消されていき、昨年度よりも向上しています。
・「入院患者1人1日当たり収益」は、R4までのコロナ患者に対する特例での増加を超える金額となっており、コロナの影響は残るも手術患者や救急部門の増のほか、評価料収入の増等により増加しています。
・「外来患者１人１日当たり収益」は、患者が戻るにつれて増加傾向となっています。
・「材料費対医療収益比率」は、PFI事業により運営しており、医薬品費及び診療材料費を調達業務の委託料として計上しているため、他の類似病院平均値に比べて数値が低くなっています。</t>
    <rPh sb="20" eb="21">
      <t>トウ</t>
    </rPh>
    <phoneticPr fontId="5"/>
  </si>
  <si>
    <r>
      <t xml:space="preserve">東京都立病院機構では、安全に医療を提供し、患者が安心して快適な療養生活を送れるような環境を整備するため、計画的な施設整備を実施していきます。
・「①有形固定資産減価償却率」、「②器械備品減価償却率」については、法人化に伴い設立団体（東京都）から資産を引継いだ際、減価償却累計額を差し引いた額を取得価額とする整理を行ったため、類似病院平均値より低くなっています。
</t>
    </r>
    <r>
      <rPr>
        <sz val="11"/>
        <rFont val="ＭＳ Ｐゴシック"/>
        <family val="3"/>
        <charset val="128"/>
      </rPr>
      <t>・「③１床当たり有形固定資産」については、建物を新設したため、類似病院平均値より高くなっています。</t>
    </r>
    <rPh sb="202" eb="204">
      <t>タテモノ</t>
    </rPh>
    <rPh sb="205" eb="207">
      <t>シンセツ</t>
    </rPh>
    <rPh sb="212" eb="216">
      <t>ルイジビョウイン</t>
    </rPh>
    <rPh sb="216" eb="218">
      <t>ヘイキン</t>
    </rPh>
    <rPh sb="218" eb="219">
      <t>チ</t>
    </rPh>
    <rPh sb="221" eb="222">
      <t>タカ</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</si>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</sst>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68</c:v>
                </c:pt>
                <c:pt idx="3">
                  <c:v>72.599999999999994</c:v>
                </c:pt>
                <c:pt idx="4">
                  <c:v>79.7</c:v>
                </c:pt>
              </c:numCache>
            </c:numRef>
          </c:val>
          <c:extLst>
            <c:ext xmlns:c16="http://schemas.microsoft.com/office/drawing/2014/chart" uri="{C3380CC4-5D6E-409C-BE32-E72D297353CC}">
              <c16:uniqueId val="{00000000-54DB-4FB5-9377-D5F4E831594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72.2</c:v>
                </c:pt>
                <c:pt idx="3">
                  <c:v>74.400000000000006</c:v>
                </c:pt>
                <c:pt idx="4">
                  <c:v>76.3</c:v>
                </c:pt>
              </c:numCache>
            </c:numRef>
          </c:val>
          <c:smooth val="0"/>
          <c:extLst>
            <c:ext xmlns:c16="http://schemas.microsoft.com/office/drawing/2014/chart" uri="{C3380CC4-5D6E-409C-BE32-E72D297353CC}">
              <c16:uniqueId val="{00000001-54DB-4FB5-9377-D5F4E831594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19991</c:v>
                </c:pt>
                <c:pt idx="3">
                  <c:v>21040</c:v>
                </c:pt>
                <c:pt idx="4">
                  <c:v>22206</c:v>
                </c:pt>
              </c:numCache>
            </c:numRef>
          </c:val>
          <c:extLst>
            <c:ext xmlns:c16="http://schemas.microsoft.com/office/drawing/2014/chart" uri="{C3380CC4-5D6E-409C-BE32-E72D297353CC}">
              <c16:uniqueId val="{00000000-A724-4BE6-AD2D-D58B9FC86DA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23704</c:v>
                </c:pt>
                <c:pt idx="3">
                  <c:v>25007</c:v>
                </c:pt>
                <c:pt idx="4">
                  <c:v>25545</c:v>
                </c:pt>
              </c:numCache>
            </c:numRef>
          </c:val>
          <c:smooth val="0"/>
          <c:extLst>
            <c:ext xmlns:c16="http://schemas.microsoft.com/office/drawing/2014/chart" uri="{C3380CC4-5D6E-409C-BE32-E72D297353CC}">
              <c16:uniqueId val="{00000001-A724-4BE6-AD2D-D58B9FC86DA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84616</c:v>
                </c:pt>
                <c:pt idx="3">
                  <c:v>83394</c:v>
                </c:pt>
                <c:pt idx="4">
                  <c:v>88323</c:v>
                </c:pt>
              </c:numCache>
            </c:numRef>
          </c:val>
          <c:extLst>
            <c:ext xmlns:c16="http://schemas.microsoft.com/office/drawing/2014/chart" uri="{C3380CC4-5D6E-409C-BE32-E72D297353CC}">
              <c16:uniqueId val="{00000000-C6D9-4F86-B3CB-39789F5B6FD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82275</c:v>
                </c:pt>
                <c:pt idx="3">
                  <c:v>83606</c:v>
                </c:pt>
                <c:pt idx="4">
                  <c:v>85381</c:v>
                </c:pt>
              </c:numCache>
            </c:numRef>
          </c:val>
          <c:smooth val="0"/>
          <c:extLst>
            <c:ext xmlns:c16="http://schemas.microsoft.com/office/drawing/2014/chart" uri="{C3380CC4-5D6E-409C-BE32-E72D297353CC}">
              <c16:uniqueId val="{00000001-C6D9-4F86-B3CB-39789F5B6FD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1</c:v>
                </c:pt>
                <c:pt idx="3">
                  <c:v>6.5</c:v>
                </c:pt>
                <c:pt idx="4">
                  <c:v>17.100000000000001</c:v>
                </c:pt>
              </c:numCache>
            </c:numRef>
          </c:val>
          <c:extLst>
            <c:ext xmlns:c16="http://schemas.microsoft.com/office/drawing/2014/chart" uri="{C3380CC4-5D6E-409C-BE32-E72D297353CC}">
              <c16:uniqueId val="{00000000-8715-4084-B805-4E33CFDF7BF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25.3</c:v>
                </c:pt>
                <c:pt idx="3">
                  <c:v>21</c:v>
                </c:pt>
                <c:pt idx="4">
                  <c:v>24.3</c:v>
                </c:pt>
              </c:numCache>
            </c:numRef>
          </c:val>
          <c:smooth val="0"/>
          <c:extLst>
            <c:ext xmlns:c16="http://schemas.microsoft.com/office/drawing/2014/chart" uri="{C3380CC4-5D6E-409C-BE32-E72D297353CC}">
              <c16:uniqueId val="{00000001-8715-4084-B805-4E33CFDF7BF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72.8</c:v>
                </c:pt>
                <c:pt idx="3">
                  <c:v>76.099999999999994</c:v>
                </c:pt>
                <c:pt idx="4">
                  <c:v>79.5</c:v>
                </c:pt>
              </c:numCache>
            </c:numRef>
          </c:val>
          <c:extLst>
            <c:ext xmlns:c16="http://schemas.microsoft.com/office/drawing/2014/chart" uri="{C3380CC4-5D6E-409C-BE32-E72D297353CC}">
              <c16:uniqueId val="{00000000-3152-4CEB-88DD-9C677213598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88.6</c:v>
                </c:pt>
                <c:pt idx="3">
                  <c:v>89.5</c:v>
                </c:pt>
                <c:pt idx="4">
                  <c:v>88.3</c:v>
                </c:pt>
              </c:numCache>
            </c:numRef>
          </c:val>
          <c:smooth val="0"/>
          <c:extLst>
            <c:ext xmlns:c16="http://schemas.microsoft.com/office/drawing/2014/chart" uri="{C3380CC4-5D6E-409C-BE32-E72D297353CC}">
              <c16:uniqueId val="{00000001-3152-4CEB-88DD-9C677213598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78.3</c:v>
                </c:pt>
                <c:pt idx="3">
                  <c:v>82.2</c:v>
                </c:pt>
                <c:pt idx="4">
                  <c:v>84.6</c:v>
                </c:pt>
              </c:numCache>
            </c:numRef>
          </c:val>
          <c:extLst>
            <c:ext xmlns:c16="http://schemas.microsoft.com/office/drawing/2014/chart" uri="{C3380CC4-5D6E-409C-BE32-E72D297353CC}">
              <c16:uniqueId val="{00000000-0F35-43F6-8971-B8016C01A28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90.6</c:v>
                </c:pt>
                <c:pt idx="3">
                  <c:v>91.5</c:v>
                </c:pt>
                <c:pt idx="4">
                  <c:v>90.4</c:v>
                </c:pt>
              </c:numCache>
            </c:numRef>
          </c:val>
          <c:smooth val="0"/>
          <c:extLst>
            <c:ext xmlns:c16="http://schemas.microsoft.com/office/drawing/2014/chart" uri="{C3380CC4-5D6E-409C-BE32-E72D297353CC}">
              <c16:uniqueId val="{00000001-0F35-43F6-8971-B8016C01A28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99</c:v>
                </c:pt>
                <c:pt idx="3">
                  <c:v>94</c:v>
                </c:pt>
                <c:pt idx="4">
                  <c:v>91.7</c:v>
                </c:pt>
              </c:numCache>
            </c:numRef>
          </c:val>
          <c:extLst>
            <c:ext xmlns:c16="http://schemas.microsoft.com/office/drawing/2014/chart" uri="{C3380CC4-5D6E-409C-BE32-E72D297353CC}">
              <c16:uniqueId val="{00000000-D66A-4843-B0F9-F0E0BE1899C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102.9</c:v>
                </c:pt>
                <c:pt idx="3">
                  <c:v>97.4</c:v>
                </c:pt>
                <c:pt idx="4">
                  <c:v>95</c:v>
                </c:pt>
              </c:numCache>
            </c:numRef>
          </c:val>
          <c:smooth val="0"/>
          <c:extLst>
            <c:ext xmlns:c16="http://schemas.microsoft.com/office/drawing/2014/chart" uri="{C3380CC4-5D6E-409C-BE32-E72D297353CC}">
              <c16:uniqueId val="{00000001-D66A-4843-B0F9-F0E0BE1899C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9.8000000000000007</c:v>
                </c:pt>
                <c:pt idx="3">
                  <c:v>21.4</c:v>
                </c:pt>
                <c:pt idx="4">
                  <c:v>26.7</c:v>
                </c:pt>
              </c:numCache>
            </c:numRef>
          </c:val>
          <c:extLst>
            <c:ext xmlns:c16="http://schemas.microsoft.com/office/drawing/2014/chart" uri="{C3380CC4-5D6E-409C-BE32-E72D297353CC}">
              <c16:uniqueId val="{00000000-9844-4418-8CD5-6703F6D5522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55.5</c:v>
                </c:pt>
                <c:pt idx="3">
                  <c:v>56</c:v>
                </c:pt>
                <c:pt idx="4">
                  <c:v>57.4</c:v>
                </c:pt>
              </c:numCache>
            </c:numRef>
          </c:val>
          <c:smooth val="0"/>
          <c:extLst>
            <c:ext xmlns:c16="http://schemas.microsoft.com/office/drawing/2014/chart" uri="{C3380CC4-5D6E-409C-BE32-E72D297353CC}">
              <c16:uniqueId val="{00000001-9844-4418-8CD5-6703F6D5522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17.100000000000001</c:v>
                </c:pt>
                <c:pt idx="3">
                  <c:v>37.799999999999997</c:v>
                </c:pt>
                <c:pt idx="4">
                  <c:v>38.200000000000003</c:v>
                </c:pt>
              </c:numCache>
            </c:numRef>
          </c:val>
          <c:extLst>
            <c:ext xmlns:c16="http://schemas.microsoft.com/office/drawing/2014/chart" uri="{C3380CC4-5D6E-409C-BE32-E72D297353CC}">
              <c16:uniqueId val="{00000000-724B-4F74-A597-93CEB415C4E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70.7</c:v>
                </c:pt>
                <c:pt idx="3">
                  <c:v>70.3</c:v>
                </c:pt>
                <c:pt idx="4">
                  <c:v>69.900000000000006</c:v>
                </c:pt>
              </c:numCache>
            </c:numRef>
          </c:val>
          <c:smooth val="0"/>
          <c:extLst>
            <c:ext xmlns:c16="http://schemas.microsoft.com/office/drawing/2014/chart" uri="{C3380CC4-5D6E-409C-BE32-E72D297353CC}">
              <c16:uniqueId val="{00000001-724B-4F74-A597-93CEB415C4E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56026932</c:v>
                </c:pt>
                <c:pt idx="3">
                  <c:v>59837086</c:v>
                </c:pt>
                <c:pt idx="4">
                  <c:v>74981488</c:v>
                </c:pt>
              </c:numCache>
            </c:numRef>
          </c:val>
          <c:extLst>
            <c:ext xmlns:c16="http://schemas.microsoft.com/office/drawing/2014/chart" uri="{C3380CC4-5D6E-409C-BE32-E72D297353CC}">
              <c16:uniqueId val="{00000000-228B-4E6C-973A-B65B6C8E3FF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58800982</c:v>
                </c:pt>
                <c:pt idx="3">
                  <c:v>59984927</c:v>
                </c:pt>
                <c:pt idx="4">
                  <c:v>62086611</c:v>
                </c:pt>
              </c:numCache>
            </c:numRef>
          </c:val>
          <c:smooth val="0"/>
          <c:extLst>
            <c:ext xmlns:c16="http://schemas.microsoft.com/office/drawing/2014/chart" uri="{C3380CC4-5D6E-409C-BE32-E72D297353CC}">
              <c16:uniqueId val="{00000001-228B-4E6C-973A-B65B6C8E3FF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1.2</c:v>
                </c:pt>
                <c:pt idx="3">
                  <c:v>1.1000000000000001</c:v>
                </c:pt>
                <c:pt idx="4">
                  <c:v>1.2</c:v>
                </c:pt>
              </c:numCache>
            </c:numRef>
          </c:val>
          <c:extLst>
            <c:ext xmlns:c16="http://schemas.microsoft.com/office/drawing/2014/chart" uri="{C3380CC4-5D6E-409C-BE32-E72D297353CC}">
              <c16:uniqueId val="{00000000-2452-474E-834E-138FAD9CC04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29.4</c:v>
                </c:pt>
                <c:pt idx="3">
                  <c:v>30.9</c:v>
                </c:pt>
                <c:pt idx="4">
                  <c:v>31.3</c:v>
                </c:pt>
              </c:numCache>
            </c:numRef>
          </c:val>
          <c:smooth val="0"/>
          <c:extLst>
            <c:ext xmlns:c16="http://schemas.microsoft.com/office/drawing/2014/chart" uri="{C3380CC4-5D6E-409C-BE32-E72D297353CC}">
              <c16:uniqueId val="{00000001-2452-474E-834E-138FAD9CC04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42.1</c:v>
                </c:pt>
                <c:pt idx="3">
                  <c:v>44.8</c:v>
                </c:pt>
                <c:pt idx="4">
                  <c:v>44</c:v>
                </c:pt>
              </c:numCache>
            </c:numRef>
          </c:val>
          <c:extLst>
            <c:ext xmlns:c16="http://schemas.microsoft.com/office/drawing/2014/chart" uri="{C3380CC4-5D6E-409C-BE32-E72D297353CC}">
              <c16:uniqueId val="{00000000-10B0-41FF-BAEE-FE0ADA452DC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48.8</c:v>
                </c:pt>
                <c:pt idx="3">
                  <c:v>48.6</c:v>
                </c:pt>
                <c:pt idx="4">
                  <c:v>49.8</c:v>
                </c:pt>
              </c:numCache>
            </c:numRef>
          </c:val>
          <c:smooth val="0"/>
          <c:extLst>
            <c:ext xmlns:c16="http://schemas.microsoft.com/office/drawing/2014/chart" uri="{C3380CC4-5D6E-409C-BE32-E72D297353CC}">
              <c16:uniqueId val="{00000001-10B0-41FF-BAEE-FE0ADA452DC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155" t="s">
        <v>0</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c r="JT2" s="155"/>
      <c r="JU2" s="155"/>
      <c r="JV2" s="155"/>
      <c r="JW2" s="155"/>
      <c r="JX2" s="155"/>
      <c r="JY2" s="155"/>
      <c r="JZ2" s="155"/>
      <c r="KA2" s="155"/>
      <c r="KB2" s="155"/>
      <c r="KC2" s="155"/>
      <c r="KD2" s="155"/>
      <c r="KE2" s="155"/>
      <c r="KF2" s="155"/>
      <c r="KG2" s="155"/>
      <c r="KH2" s="155"/>
      <c r="KI2" s="155"/>
      <c r="KJ2" s="155"/>
      <c r="KK2" s="155"/>
      <c r="KL2" s="155"/>
      <c r="KM2" s="155"/>
      <c r="KN2" s="155"/>
      <c r="KO2" s="155"/>
      <c r="KP2" s="155"/>
      <c r="KQ2" s="155"/>
      <c r="KR2" s="155"/>
      <c r="KS2" s="155"/>
      <c r="KT2" s="155"/>
      <c r="KU2" s="155"/>
      <c r="KV2" s="155"/>
      <c r="KW2" s="155"/>
      <c r="KX2" s="155"/>
      <c r="KY2" s="155"/>
      <c r="KZ2" s="155"/>
      <c r="LA2" s="155"/>
      <c r="LB2" s="155"/>
      <c r="LC2" s="155"/>
      <c r="LD2" s="155"/>
      <c r="LE2" s="155"/>
      <c r="LF2" s="155"/>
      <c r="LG2" s="155"/>
      <c r="LH2" s="155"/>
      <c r="LI2" s="155"/>
      <c r="LJ2" s="155"/>
      <c r="LK2" s="155"/>
      <c r="LL2" s="155"/>
      <c r="LM2" s="155"/>
      <c r="LN2" s="155"/>
      <c r="LO2" s="155"/>
      <c r="LP2" s="155"/>
      <c r="LQ2" s="155"/>
      <c r="LR2" s="155"/>
      <c r="LS2" s="155"/>
      <c r="LT2" s="155"/>
      <c r="LU2" s="155"/>
      <c r="LV2" s="155"/>
      <c r="LW2" s="155"/>
      <c r="LX2" s="155"/>
      <c r="LY2" s="155"/>
      <c r="LZ2" s="155"/>
      <c r="MA2" s="155"/>
      <c r="MB2" s="155"/>
      <c r="MC2" s="155"/>
      <c r="MD2" s="155"/>
      <c r="ME2" s="155"/>
      <c r="MF2" s="155"/>
      <c r="MG2" s="155"/>
      <c r="MH2" s="155"/>
      <c r="MI2" s="155"/>
      <c r="MJ2" s="155"/>
      <c r="MK2" s="155"/>
      <c r="ML2" s="155"/>
      <c r="MM2" s="155"/>
      <c r="MN2" s="155"/>
      <c r="MO2" s="155"/>
      <c r="MP2" s="155"/>
      <c r="MQ2" s="155"/>
      <c r="MR2" s="155"/>
      <c r="MS2" s="155"/>
      <c r="MT2" s="155"/>
      <c r="MU2" s="155"/>
      <c r="MV2" s="155"/>
      <c r="MW2" s="155"/>
      <c r="MX2" s="155"/>
      <c r="MY2" s="155"/>
      <c r="MZ2" s="155"/>
      <c r="NA2" s="155"/>
      <c r="NB2" s="155"/>
      <c r="NC2" s="155"/>
      <c r="ND2" s="155"/>
      <c r="NE2" s="155"/>
      <c r="NF2" s="155"/>
      <c r="NG2" s="155"/>
      <c r="NH2" s="155"/>
      <c r="NI2" s="155"/>
      <c r="NJ2" s="155"/>
      <c r="NK2" s="155"/>
      <c r="NL2" s="155"/>
      <c r="NM2" s="155"/>
      <c r="NN2" s="155"/>
      <c r="NO2" s="155"/>
      <c r="NP2" s="155"/>
      <c r="NQ2" s="155"/>
      <c r="NR2" s="155"/>
      <c r="NS2" s="155"/>
      <c r="NT2" s="155"/>
      <c r="NU2" s="155"/>
      <c r="NV2" s="155"/>
      <c r="NW2" s="155"/>
      <c r="NX2" s="155"/>
    </row>
    <row r="3" spans="1:388" ht="9.9" customHeight="1" x14ac:dyDescent="0.2">
      <c r="A3" s="2"/>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c r="JT3" s="155"/>
      <c r="JU3" s="155"/>
      <c r="JV3" s="155"/>
      <c r="JW3" s="155"/>
      <c r="JX3" s="155"/>
      <c r="JY3" s="155"/>
      <c r="JZ3" s="155"/>
      <c r="KA3" s="155"/>
      <c r="KB3" s="155"/>
      <c r="KC3" s="155"/>
      <c r="KD3" s="155"/>
      <c r="KE3" s="155"/>
      <c r="KF3" s="155"/>
      <c r="KG3" s="155"/>
      <c r="KH3" s="155"/>
      <c r="KI3" s="155"/>
      <c r="KJ3" s="155"/>
      <c r="KK3" s="155"/>
      <c r="KL3" s="155"/>
      <c r="KM3" s="155"/>
      <c r="KN3" s="155"/>
      <c r="KO3" s="155"/>
      <c r="KP3" s="155"/>
      <c r="KQ3" s="155"/>
      <c r="KR3" s="155"/>
      <c r="KS3" s="155"/>
      <c r="KT3" s="155"/>
      <c r="KU3" s="155"/>
      <c r="KV3" s="155"/>
      <c r="KW3" s="155"/>
      <c r="KX3" s="155"/>
      <c r="KY3" s="155"/>
      <c r="KZ3" s="155"/>
      <c r="LA3" s="155"/>
      <c r="LB3" s="155"/>
      <c r="LC3" s="155"/>
      <c r="LD3" s="155"/>
      <c r="LE3" s="155"/>
      <c r="LF3" s="155"/>
      <c r="LG3" s="155"/>
      <c r="LH3" s="155"/>
      <c r="LI3" s="155"/>
      <c r="LJ3" s="155"/>
      <c r="LK3" s="155"/>
      <c r="LL3" s="155"/>
      <c r="LM3" s="155"/>
      <c r="LN3" s="155"/>
      <c r="LO3" s="155"/>
      <c r="LP3" s="155"/>
      <c r="LQ3" s="155"/>
      <c r="LR3" s="155"/>
      <c r="LS3" s="155"/>
      <c r="LT3" s="155"/>
      <c r="LU3" s="155"/>
      <c r="LV3" s="155"/>
      <c r="LW3" s="155"/>
      <c r="LX3" s="155"/>
      <c r="LY3" s="155"/>
      <c r="LZ3" s="155"/>
      <c r="MA3" s="155"/>
      <c r="MB3" s="155"/>
      <c r="MC3" s="155"/>
      <c r="MD3" s="155"/>
      <c r="ME3" s="155"/>
      <c r="MF3" s="155"/>
      <c r="MG3" s="155"/>
      <c r="MH3" s="155"/>
      <c r="MI3" s="155"/>
      <c r="MJ3" s="155"/>
      <c r="MK3" s="155"/>
      <c r="ML3" s="155"/>
      <c r="MM3" s="155"/>
      <c r="MN3" s="155"/>
      <c r="MO3" s="155"/>
      <c r="MP3" s="155"/>
      <c r="MQ3" s="155"/>
      <c r="MR3" s="155"/>
      <c r="MS3" s="155"/>
      <c r="MT3" s="155"/>
      <c r="MU3" s="155"/>
      <c r="MV3" s="155"/>
      <c r="MW3" s="155"/>
      <c r="MX3" s="155"/>
      <c r="MY3" s="155"/>
      <c r="MZ3" s="155"/>
      <c r="NA3" s="155"/>
      <c r="NB3" s="155"/>
      <c r="NC3" s="155"/>
      <c r="ND3" s="155"/>
      <c r="NE3" s="155"/>
      <c r="NF3" s="155"/>
      <c r="NG3" s="155"/>
      <c r="NH3" s="155"/>
      <c r="NI3" s="155"/>
      <c r="NJ3" s="155"/>
      <c r="NK3" s="155"/>
      <c r="NL3" s="155"/>
      <c r="NM3" s="155"/>
      <c r="NN3" s="155"/>
      <c r="NO3" s="155"/>
      <c r="NP3" s="155"/>
      <c r="NQ3" s="155"/>
      <c r="NR3" s="155"/>
      <c r="NS3" s="155"/>
      <c r="NT3" s="155"/>
      <c r="NU3" s="155"/>
      <c r="NV3" s="155"/>
      <c r="NW3" s="155"/>
      <c r="NX3" s="155"/>
    </row>
    <row r="4" spans="1:388" ht="9.9" customHeight="1" x14ac:dyDescent="0.2">
      <c r="A4" s="2"/>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c r="JT4" s="155"/>
      <c r="JU4" s="155"/>
      <c r="JV4" s="155"/>
      <c r="JW4" s="155"/>
      <c r="JX4" s="155"/>
      <c r="JY4" s="155"/>
      <c r="JZ4" s="155"/>
      <c r="KA4" s="155"/>
      <c r="KB4" s="155"/>
      <c r="KC4" s="155"/>
      <c r="KD4" s="155"/>
      <c r="KE4" s="155"/>
      <c r="KF4" s="155"/>
      <c r="KG4" s="155"/>
      <c r="KH4" s="155"/>
      <c r="KI4" s="155"/>
      <c r="KJ4" s="155"/>
      <c r="KK4" s="155"/>
      <c r="KL4" s="155"/>
      <c r="KM4" s="155"/>
      <c r="KN4" s="155"/>
      <c r="KO4" s="155"/>
      <c r="KP4" s="155"/>
      <c r="KQ4" s="155"/>
      <c r="KR4" s="155"/>
      <c r="KS4" s="155"/>
      <c r="KT4" s="155"/>
      <c r="KU4" s="155"/>
      <c r="KV4" s="155"/>
      <c r="KW4" s="155"/>
      <c r="KX4" s="155"/>
      <c r="KY4" s="155"/>
      <c r="KZ4" s="155"/>
      <c r="LA4" s="155"/>
      <c r="LB4" s="155"/>
      <c r="LC4" s="155"/>
      <c r="LD4" s="155"/>
      <c r="LE4" s="155"/>
      <c r="LF4" s="155"/>
      <c r="LG4" s="155"/>
      <c r="LH4" s="155"/>
      <c r="LI4" s="155"/>
      <c r="LJ4" s="155"/>
      <c r="LK4" s="155"/>
      <c r="LL4" s="155"/>
      <c r="LM4" s="155"/>
      <c r="LN4" s="155"/>
      <c r="LO4" s="155"/>
      <c r="LP4" s="155"/>
      <c r="LQ4" s="155"/>
      <c r="LR4" s="155"/>
      <c r="LS4" s="155"/>
      <c r="LT4" s="155"/>
      <c r="LU4" s="155"/>
      <c r="LV4" s="155"/>
      <c r="LW4" s="155"/>
      <c r="LX4" s="155"/>
      <c r="LY4" s="155"/>
      <c r="LZ4" s="155"/>
      <c r="MA4" s="155"/>
      <c r="MB4" s="155"/>
      <c r="MC4" s="155"/>
      <c r="MD4" s="155"/>
      <c r="ME4" s="155"/>
      <c r="MF4" s="155"/>
      <c r="MG4" s="155"/>
      <c r="MH4" s="155"/>
      <c r="MI4" s="155"/>
      <c r="MJ4" s="155"/>
      <c r="MK4" s="155"/>
      <c r="ML4" s="155"/>
      <c r="MM4" s="155"/>
      <c r="MN4" s="155"/>
      <c r="MO4" s="155"/>
      <c r="MP4" s="155"/>
      <c r="MQ4" s="155"/>
      <c r="MR4" s="155"/>
      <c r="MS4" s="155"/>
      <c r="MT4" s="155"/>
      <c r="MU4" s="155"/>
      <c r="MV4" s="155"/>
      <c r="MW4" s="155"/>
      <c r="MX4" s="155"/>
      <c r="MY4" s="155"/>
      <c r="MZ4" s="155"/>
      <c r="NA4" s="155"/>
      <c r="NB4" s="155"/>
      <c r="NC4" s="155"/>
      <c r="ND4" s="155"/>
      <c r="NE4" s="155"/>
      <c r="NF4" s="155"/>
      <c r="NG4" s="155"/>
      <c r="NH4" s="155"/>
      <c r="NI4" s="155"/>
      <c r="NJ4" s="155"/>
      <c r="NK4" s="155"/>
      <c r="NL4" s="155"/>
      <c r="NM4" s="155"/>
      <c r="NN4" s="155"/>
      <c r="NO4" s="155"/>
      <c r="NP4" s="155"/>
      <c r="NQ4" s="155"/>
      <c r="NR4" s="155"/>
      <c r="NS4" s="155"/>
      <c r="NT4" s="155"/>
      <c r="NU4" s="155"/>
      <c r="NV4" s="155"/>
      <c r="NW4" s="155"/>
      <c r="NX4" s="155"/>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156" t="str">
        <f>データ!H6</f>
        <v>東京都地方独立行政法人東京都立病院機構　多摩総合医療センター</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157" t="s">
        <v>9</v>
      </c>
      <c r="NK7" s="158"/>
      <c r="NL7" s="158"/>
      <c r="NM7" s="158"/>
      <c r="NN7" s="158"/>
      <c r="NO7" s="158"/>
      <c r="NP7" s="158"/>
      <c r="NQ7" s="158"/>
      <c r="NR7" s="158"/>
      <c r="NS7" s="158"/>
      <c r="NT7" s="158"/>
      <c r="NU7" s="158"/>
      <c r="NV7" s="158"/>
      <c r="NW7" s="159"/>
      <c r="NX7" s="3"/>
    </row>
    <row r="8" spans="1:388" ht="18.899999999999999" customHeight="1" x14ac:dyDescent="0.2">
      <c r="A8" s="2"/>
      <c r="B8" s="137" t="str">
        <f>データ!K6</f>
        <v>地方独立行政法人</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9"/>
      <c r="AU8" s="137" t="str">
        <f>データ!L6</f>
        <v>病院事業</v>
      </c>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9"/>
      <c r="CN8" s="137" t="str">
        <f>データ!M6</f>
        <v>一般病院</v>
      </c>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9"/>
      <c r="EG8" s="137" t="str">
        <f>データ!N6</f>
        <v>500床以上</v>
      </c>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9"/>
      <c r="FZ8" s="137" t="str">
        <f>データ!O7</f>
        <v>非設置</v>
      </c>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9"/>
      <c r="ID8" s="121">
        <f>データ!Z6</f>
        <v>705</v>
      </c>
      <c r="IE8" s="122"/>
      <c r="IF8" s="122"/>
      <c r="IG8" s="122"/>
      <c r="IH8" s="122"/>
      <c r="II8" s="122"/>
      <c r="IJ8" s="122"/>
      <c r="IK8" s="122"/>
      <c r="IL8" s="122"/>
      <c r="IM8" s="122"/>
      <c r="IN8" s="122"/>
      <c r="IO8" s="122"/>
      <c r="IP8" s="122"/>
      <c r="IQ8" s="122"/>
      <c r="IR8" s="122"/>
      <c r="IS8" s="122"/>
      <c r="IT8" s="122"/>
      <c r="IU8" s="122"/>
      <c r="IV8" s="122"/>
      <c r="IW8" s="122"/>
      <c r="IX8" s="122"/>
      <c r="IY8" s="122"/>
      <c r="IZ8" s="122"/>
      <c r="JA8" s="122"/>
      <c r="JB8" s="122"/>
      <c r="JC8" s="122"/>
      <c r="JD8" s="122"/>
      <c r="JE8" s="122"/>
      <c r="JF8" s="122"/>
      <c r="JG8" s="122"/>
      <c r="JH8" s="122"/>
      <c r="JI8" s="122"/>
      <c r="JJ8" s="122"/>
      <c r="JK8" s="122"/>
      <c r="JL8" s="122"/>
      <c r="JM8" s="122"/>
      <c r="JN8" s="122"/>
      <c r="JO8" s="122"/>
      <c r="JP8" s="122"/>
      <c r="JQ8" s="122"/>
      <c r="JR8" s="122"/>
      <c r="JS8" s="122"/>
      <c r="JT8" s="122"/>
      <c r="JU8" s="122"/>
      <c r="JV8" s="123"/>
      <c r="JW8" s="121" t="str">
        <f>データ!AA6</f>
        <v>-</v>
      </c>
      <c r="JX8" s="122"/>
      <c r="JY8" s="122"/>
      <c r="JZ8" s="122"/>
      <c r="KA8" s="122"/>
      <c r="KB8" s="122"/>
      <c r="KC8" s="122"/>
      <c r="KD8" s="122"/>
      <c r="KE8" s="122"/>
      <c r="KF8" s="122"/>
      <c r="KG8" s="122"/>
      <c r="KH8" s="122"/>
      <c r="KI8" s="122"/>
      <c r="KJ8" s="122"/>
      <c r="KK8" s="122"/>
      <c r="KL8" s="122"/>
      <c r="KM8" s="122"/>
      <c r="KN8" s="122"/>
      <c r="KO8" s="122"/>
      <c r="KP8" s="122"/>
      <c r="KQ8" s="122"/>
      <c r="KR8" s="122"/>
      <c r="KS8" s="122"/>
      <c r="KT8" s="122"/>
      <c r="KU8" s="122"/>
      <c r="KV8" s="122"/>
      <c r="KW8" s="122"/>
      <c r="KX8" s="122"/>
      <c r="KY8" s="122"/>
      <c r="KZ8" s="122"/>
      <c r="LA8" s="122"/>
      <c r="LB8" s="122"/>
      <c r="LC8" s="122"/>
      <c r="LD8" s="122"/>
      <c r="LE8" s="122"/>
      <c r="LF8" s="122"/>
      <c r="LG8" s="122"/>
      <c r="LH8" s="122"/>
      <c r="LI8" s="122"/>
      <c r="LJ8" s="122"/>
      <c r="LK8" s="122"/>
      <c r="LL8" s="122"/>
      <c r="LM8" s="122"/>
      <c r="LN8" s="122"/>
      <c r="LO8" s="123"/>
      <c r="LP8" s="121">
        <f>データ!AB6</f>
        <v>29</v>
      </c>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122"/>
      <c r="ND8" s="122"/>
      <c r="NE8" s="122"/>
      <c r="NF8" s="122"/>
      <c r="NG8" s="122"/>
      <c r="NH8" s="123"/>
      <c r="NI8" s="3"/>
      <c r="NJ8" s="153" t="s">
        <v>10</v>
      </c>
      <c r="NK8" s="154"/>
      <c r="NL8" s="147" t="s">
        <v>11</v>
      </c>
      <c r="NM8" s="147"/>
      <c r="NN8" s="147"/>
      <c r="NO8" s="147"/>
      <c r="NP8" s="147"/>
      <c r="NQ8" s="147"/>
      <c r="NR8" s="147"/>
      <c r="NS8" s="147"/>
      <c r="NT8" s="147"/>
      <c r="NU8" s="147"/>
      <c r="NV8" s="147"/>
      <c r="NW8" s="148"/>
      <c r="NX8" s="3"/>
    </row>
    <row r="9" spans="1:388" ht="18.899999999999999" customHeight="1" x14ac:dyDescent="0.2">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51" t="s">
        <v>21</v>
      </c>
      <c r="NM9" s="151"/>
      <c r="NN9" s="151"/>
      <c r="NO9" s="151"/>
      <c r="NP9" s="151"/>
      <c r="NQ9" s="151"/>
      <c r="NR9" s="151"/>
      <c r="NS9" s="151"/>
      <c r="NT9" s="151"/>
      <c r="NU9" s="151"/>
      <c r="NV9" s="151"/>
      <c r="NW9" s="152"/>
      <c r="NX9" s="3"/>
    </row>
    <row r="10" spans="1:388" ht="18.899999999999999" customHeight="1" x14ac:dyDescent="0.2">
      <c r="A10" s="2"/>
      <c r="B10" s="137" t="str">
        <f>データ!P6</f>
        <v>直営</v>
      </c>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9"/>
      <c r="AU10" s="121">
        <f>データ!Q6</f>
        <v>34</v>
      </c>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3"/>
      <c r="CN10" s="137" t="str">
        <f>データ!R6</f>
        <v>対象</v>
      </c>
      <c r="CO10" s="138"/>
      <c r="CP10" s="138"/>
      <c r="CQ10" s="138"/>
      <c r="CR10" s="138"/>
      <c r="CS10" s="138"/>
      <c r="CT10" s="138"/>
      <c r="CU10" s="138"/>
      <c r="CV10" s="138"/>
      <c r="CW10" s="138"/>
      <c r="CX10" s="138"/>
      <c r="CY10" s="138"/>
      <c r="CZ10" s="138"/>
      <c r="DA10" s="138"/>
      <c r="DB10" s="138"/>
      <c r="DC10" s="138"/>
      <c r="DD10" s="138"/>
      <c r="DE10" s="138"/>
      <c r="DF10" s="138"/>
      <c r="DG10" s="138"/>
      <c r="DH10" s="138"/>
      <c r="DI10" s="138"/>
      <c r="DJ10" s="138"/>
      <c r="DK10" s="138"/>
      <c r="DL10" s="138"/>
      <c r="DM10" s="138"/>
      <c r="DN10" s="138"/>
      <c r="DO10" s="138"/>
      <c r="DP10" s="138"/>
      <c r="DQ10" s="138"/>
      <c r="DR10" s="138"/>
      <c r="DS10" s="138"/>
      <c r="DT10" s="138"/>
      <c r="DU10" s="138"/>
      <c r="DV10" s="138"/>
      <c r="DW10" s="138"/>
      <c r="DX10" s="138"/>
      <c r="DY10" s="138"/>
      <c r="DZ10" s="138"/>
      <c r="EA10" s="138"/>
      <c r="EB10" s="138"/>
      <c r="EC10" s="138"/>
      <c r="ED10" s="138"/>
      <c r="EE10" s="138"/>
      <c r="EF10" s="139"/>
      <c r="EG10" s="137" t="str">
        <f>データ!S6</f>
        <v>透 I 訓 ガ</v>
      </c>
      <c r="EH10" s="138"/>
      <c r="EI10" s="138"/>
      <c r="EJ10" s="138"/>
      <c r="EK10" s="138"/>
      <c r="EL10" s="138"/>
      <c r="EM10" s="138"/>
      <c r="EN10" s="138"/>
      <c r="EO10" s="138"/>
      <c r="EP10" s="138"/>
      <c r="EQ10" s="138"/>
      <c r="ER10" s="138"/>
      <c r="ES10" s="138"/>
      <c r="ET10" s="138"/>
      <c r="EU10" s="138"/>
      <c r="EV10" s="138"/>
      <c r="EW10" s="138"/>
      <c r="EX10" s="138"/>
      <c r="EY10" s="138"/>
      <c r="EZ10" s="138"/>
      <c r="FA10" s="138"/>
      <c r="FB10" s="138"/>
      <c r="FC10" s="138"/>
      <c r="FD10" s="138"/>
      <c r="FE10" s="138"/>
      <c r="FF10" s="138"/>
      <c r="FG10" s="138"/>
      <c r="FH10" s="138"/>
      <c r="FI10" s="138"/>
      <c r="FJ10" s="138"/>
      <c r="FK10" s="138"/>
      <c r="FL10" s="138"/>
      <c r="FM10" s="138"/>
      <c r="FN10" s="138"/>
      <c r="FO10" s="138"/>
      <c r="FP10" s="138"/>
      <c r="FQ10" s="138"/>
      <c r="FR10" s="138"/>
      <c r="FS10" s="138"/>
      <c r="FT10" s="138"/>
      <c r="FU10" s="138"/>
      <c r="FV10" s="138"/>
      <c r="FW10" s="138"/>
      <c r="FX10" s="138"/>
      <c r="FY10" s="139"/>
      <c r="FZ10" s="137" t="str">
        <f>データ!T6</f>
        <v>救 臨 が 感 災 地 輪</v>
      </c>
      <c r="GA10" s="138"/>
      <c r="GB10" s="138"/>
      <c r="GC10" s="138"/>
      <c r="GD10" s="138"/>
      <c r="GE10" s="138"/>
      <c r="GF10" s="138"/>
      <c r="GG10" s="138"/>
      <c r="GH10" s="138"/>
      <c r="GI10" s="138"/>
      <c r="GJ10" s="138"/>
      <c r="GK10" s="138"/>
      <c r="GL10" s="138"/>
      <c r="GM10" s="138"/>
      <c r="GN10" s="138"/>
      <c r="GO10" s="138"/>
      <c r="GP10" s="138"/>
      <c r="GQ10" s="138"/>
      <c r="GR10" s="138"/>
      <c r="GS10" s="138"/>
      <c r="GT10" s="138"/>
      <c r="GU10" s="138"/>
      <c r="GV10" s="138"/>
      <c r="GW10" s="138"/>
      <c r="GX10" s="138"/>
      <c r="GY10" s="138"/>
      <c r="GZ10" s="138"/>
      <c r="HA10" s="138"/>
      <c r="HB10" s="138"/>
      <c r="HC10" s="138"/>
      <c r="HD10" s="138"/>
      <c r="HE10" s="138"/>
      <c r="HF10" s="138"/>
      <c r="HG10" s="138"/>
      <c r="HH10" s="138"/>
      <c r="HI10" s="138"/>
      <c r="HJ10" s="138"/>
      <c r="HK10" s="138"/>
      <c r="HL10" s="138"/>
      <c r="HM10" s="138"/>
      <c r="HN10" s="138"/>
      <c r="HO10" s="138"/>
      <c r="HP10" s="138"/>
      <c r="HQ10" s="138"/>
      <c r="HR10" s="139"/>
      <c r="ID10" s="121">
        <f>データ!AC6</f>
        <v>36</v>
      </c>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c r="JR10" s="122"/>
      <c r="JS10" s="122"/>
      <c r="JT10" s="122"/>
      <c r="JU10" s="122"/>
      <c r="JV10" s="123"/>
      <c r="JW10" s="121">
        <f>データ!AD6</f>
        <v>19</v>
      </c>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22"/>
      <c r="LK10" s="122"/>
      <c r="LL10" s="122"/>
      <c r="LM10" s="122"/>
      <c r="LN10" s="122"/>
      <c r="LO10" s="123"/>
      <c r="LP10" s="121">
        <f>データ!AE6</f>
        <v>789</v>
      </c>
      <c r="LQ10" s="122"/>
      <c r="LR10" s="122"/>
      <c r="LS10" s="122"/>
      <c r="LT10" s="122"/>
      <c r="LU10" s="122"/>
      <c r="LV10" s="122"/>
      <c r="LW10" s="122"/>
      <c r="LX10" s="122"/>
      <c r="LY10" s="122"/>
      <c r="LZ10" s="122"/>
      <c r="MA10" s="122"/>
      <c r="MB10" s="122"/>
      <c r="MC10" s="122"/>
      <c r="MD10" s="122"/>
      <c r="ME10" s="122"/>
      <c r="MF10" s="122"/>
      <c r="MG10" s="122"/>
      <c r="MH10" s="122"/>
      <c r="MI10" s="122"/>
      <c r="MJ10" s="122"/>
      <c r="MK10" s="122"/>
      <c r="ML10" s="122"/>
      <c r="MM10" s="122"/>
      <c r="MN10" s="122"/>
      <c r="MO10" s="122"/>
      <c r="MP10" s="122"/>
      <c r="MQ10" s="122"/>
      <c r="MR10" s="122"/>
      <c r="MS10" s="122"/>
      <c r="MT10" s="122"/>
      <c r="MU10" s="122"/>
      <c r="MV10" s="122"/>
      <c r="MW10" s="122"/>
      <c r="MX10" s="122"/>
      <c r="MY10" s="122"/>
      <c r="MZ10" s="122"/>
      <c r="NA10" s="122"/>
      <c r="NB10" s="122"/>
      <c r="NC10" s="122"/>
      <c r="ND10" s="122"/>
      <c r="NE10" s="122"/>
      <c r="NF10" s="122"/>
      <c r="NG10" s="122"/>
      <c r="NH10" s="123"/>
      <c r="NI10" s="2"/>
      <c r="NJ10" s="145" t="s">
        <v>22</v>
      </c>
      <c r="NK10" s="146"/>
      <c r="NL10" s="140" t="s">
        <v>23</v>
      </c>
      <c r="NM10" s="140"/>
      <c r="NN10" s="140"/>
      <c r="NO10" s="140"/>
      <c r="NP10" s="140"/>
      <c r="NQ10" s="140"/>
      <c r="NR10" s="140"/>
      <c r="NS10" s="140"/>
      <c r="NT10" s="140"/>
      <c r="NU10" s="140"/>
      <c r="NV10" s="140"/>
      <c r="NW10" s="141"/>
      <c r="NX10" s="3"/>
    </row>
    <row r="11" spans="1:388" ht="18.899999999999999" customHeight="1" x14ac:dyDescent="0.2">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5"/>
      <c r="NJ11" s="3"/>
      <c r="NK11" s="3"/>
      <c r="NL11" s="3"/>
      <c r="NM11" s="3"/>
      <c r="NN11" s="3"/>
      <c r="NO11" s="3"/>
      <c r="NP11" s="3"/>
      <c r="NQ11" s="3"/>
      <c r="NR11" s="3"/>
      <c r="NS11" s="3"/>
      <c r="NT11" s="3"/>
      <c r="NU11" s="3"/>
      <c r="NV11" s="3"/>
      <c r="NW11" s="3"/>
      <c r="NX11" s="3"/>
    </row>
    <row r="12" spans="1:388" ht="18.899999999999999" customHeight="1" x14ac:dyDescent="0.2">
      <c r="A12" s="2"/>
      <c r="B12" s="121" t="str">
        <f>データ!U6</f>
        <v>-</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3"/>
      <c r="AU12" s="121">
        <f>データ!V6</f>
        <v>58962</v>
      </c>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3"/>
      <c r="CN12" s="137" t="str">
        <f>データ!W6</f>
        <v>非該当</v>
      </c>
      <c r="CO12" s="138"/>
      <c r="CP12" s="138"/>
      <c r="CQ12" s="138"/>
      <c r="CR12" s="138"/>
      <c r="CS12" s="138"/>
      <c r="CT12" s="138"/>
      <c r="CU12" s="138"/>
      <c r="CV12" s="138"/>
      <c r="CW12" s="138"/>
      <c r="CX12" s="138"/>
      <c r="CY12" s="138"/>
      <c r="CZ12" s="138"/>
      <c r="DA12" s="138"/>
      <c r="DB12" s="138"/>
      <c r="DC12" s="138"/>
      <c r="DD12" s="138"/>
      <c r="DE12" s="138"/>
      <c r="DF12" s="138"/>
      <c r="DG12" s="138"/>
      <c r="DH12" s="138"/>
      <c r="DI12" s="138"/>
      <c r="DJ12" s="138"/>
      <c r="DK12" s="138"/>
      <c r="DL12" s="138"/>
      <c r="DM12" s="138"/>
      <c r="DN12" s="138"/>
      <c r="DO12" s="138"/>
      <c r="DP12" s="138"/>
      <c r="DQ12" s="138"/>
      <c r="DR12" s="138"/>
      <c r="DS12" s="138"/>
      <c r="DT12" s="138"/>
      <c r="DU12" s="138"/>
      <c r="DV12" s="138"/>
      <c r="DW12" s="138"/>
      <c r="DX12" s="138"/>
      <c r="DY12" s="138"/>
      <c r="DZ12" s="138"/>
      <c r="EA12" s="138"/>
      <c r="EB12" s="138"/>
      <c r="EC12" s="138"/>
      <c r="ED12" s="138"/>
      <c r="EE12" s="138"/>
      <c r="EF12" s="139"/>
      <c r="EG12" s="137" t="str">
        <f>データ!X6</f>
        <v>非該当</v>
      </c>
      <c r="EH12" s="138"/>
      <c r="EI12" s="138"/>
      <c r="EJ12" s="138"/>
      <c r="EK12" s="138"/>
      <c r="EL12" s="138"/>
      <c r="EM12" s="138"/>
      <c r="EN12" s="138"/>
      <c r="EO12" s="138"/>
      <c r="EP12" s="138"/>
      <c r="EQ12" s="138"/>
      <c r="ER12" s="138"/>
      <c r="ES12" s="138"/>
      <c r="ET12" s="138"/>
      <c r="EU12" s="138"/>
      <c r="EV12" s="138"/>
      <c r="EW12" s="138"/>
      <c r="EX12" s="138"/>
      <c r="EY12" s="138"/>
      <c r="EZ12" s="138"/>
      <c r="FA12" s="138"/>
      <c r="FB12" s="138"/>
      <c r="FC12" s="138"/>
      <c r="FD12" s="138"/>
      <c r="FE12" s="138"/>
      <c r="FF12" s="138"/>
      <c r="FG12" s="138"/>
      <c r="FH12" s="138"/>
      <c r="FI12" s="138"/>
      <c r="FJ12" s="138"/>
      <c r="FK12" s="138"/>
      <c r="FL12" s="138"/>
      <c r="FM12" s="138"/>
      <c r="FN12" s="138"/>
      <c r="FO12" s="138"/>
      <c r="FP12" s="138"/>
      <c r="FQ12" s="138"/>
      <c r="FR12" s="138"/>
      <c r="FS12" s="138"/>
      <c r="FT12" s="138"/>
      <c r="FU12" s="138"/>
      <c r="FV12" s="138"/>
      <c r="FW12" s="138"/>
      <c r="FX12" s="138"/>
      <c r="FY12" s="139"/>
      <c r="FZ12" s="137" t="str">
        <f>データ!Y6</f>
        <v>７：１</v>
      </c>
      <c r="GA12" s="138"/>
      <c r="GB12" s="138"/>
      <c r="GC12" s="138"/>
      <c r="GD12" s="138"/>
      <c r="GE12" s="138"/>
      <c r="GF12" s="138"/>
      <c r="GG12" s="138"/>
      <c r="GH12" s="138"/>
      <c r="GI12" s="138"/>
      <c r="GJ12" s="138"/>
      <c r="GK12" s="138"/>
      <c r="GL12" s="138"/>
      <c r="GM12" s="138"/>
      <c r="GN12" s="138"/>
      <c r="GO12" s="138"/>
      <c r="GP12" s="138"/>
      <c r="GQ12" s="138"/>
      <c r="GR12" s="138"/>
      <c r="GS12" s="138"/>
      <c r="GT12" s="138"/>
      <c r="GU12" s="138"/>
      <c r="GV12" s="138"/>
      <c r="GW12" s="138"/>
      <c r="GX12" s="138"/>
      <c r="GY12" s="138"/>
      <c r="GZ12" s="138"/>
      <c r="HA12" s="138"/>
      <c r="HB12" s="138"/>
      <c r="HC12" s="138"/>
      <c r="HD12" s="138"/>
      <c r="HE12" s="138"/>
      <c r="HF12" s="138"/>
      <c r="HG12" s="138"/>
      <c r="HH12" s="138"/>
      <c r="HI12" s="138"/>
      <c r="HJ12" s="138"/>
      <c r="HK12" s="138"/>
      <c r="HL12" s="138"/>
      <c r="HM12" s="138"/>
      <c r="HN12" s="138"/>
      <c r="HO12" s="138"/>
      <c r="HP12" s="138"/>
      <c r="HQ12" s="138"/>
      <c r="HR12" s="139"/>
      <c r="ID12" s="121">
        <f>データ!AF6</f>
        <v>705</v>
      </c>
      <c r="IE12" s="122"/>
      <c r="IF12" s="122"/>
      <c r="IG12" s="122"/>
      <c r="IH12" s="122"/>
      <c r="II12" s="122"/>
      <c r="IJ12" s="122"/>
      <c r="IK12" s="122"/>
      <c r="IL12" s="122"/>
      <c r="IM12" s="122"/>
      <c r="IN12" s="122"/>
      <c r="IO12" s="122"/>
      <c r="IP12" s="122"/>
      <c r="IQ12" s="122"/>
      <c r="IR12" s="122"/>
      <c r="IS12" s="122"/>
      <c r="IT12" s="122"/>
      <c r="IU12" s="122"/>
      <c r="IV12" s="122"/>
      <c r="IW12" s="122"/>
      <c r="IX12" s="122"/>
      <c r="IY12" s="122"/>
      <c r="IZ12" s="122"/>
      <c r="JA12" s="122"/>
      <c r="JB12" s="122"/>
      <c r="JC12" s="122"/>
      <c r="JD12" s="122"/>
      <c r="JE12" s="122"/>
      <c r="JF12" s="122"/>
      <c r="JG12" s="122"/>
      <c r="JH12" s="122"/>
      <c r="JI12" s="122"/>
      <c r="JJ12" s="122"/>
      <c r="JK12" s="122"/>
      <c r="JL12" s="122"/>
      <c r="JM12" s="122"/>
      <c r="JN12" s="122"/>
      <c r="JO12" s="122"/>
      <c r="JP12" s="122"/>
      <c r="JQ12" s="122"/>
      <c r="JR12" s="122"/>
      <c r="JS12" s="122"/>
      <c r="JT12" s="122"/>
      <c r="JU12" s="122"/>
      <c r="JV12" s="123"/>
      <c r="JW12" s="121" t="str">
        <f>データ!AG6</f>
        <v>-</v>
      </c>
      <c r="JX12" s="122"/>
      <c r="JY12" s="122"/>
      <c r="JZ12" s="122"/>
      <c r="KA12" s="122"/>
      <c r="KB12" s="122"/>
      <c r="KC12" s="122"/>
      <c r="KD12" s="122"/>
      <c r="KE12" s="122"/>
      <c r="KF12" s="122"/>
      <c r="KG12" s="122"/>
      <c r="KH12" s="122"/>
      <c r="KI12" s="122"/>
      <c r="KJ12" s="122"/>
      <c r="KK12" s="122"/>
      <c r="KL12" s="122"/>
      <c r="KM12" s="122"/>
      <c r="KN12" s="122"/>
      <c r="KO12" s="122"/>
      <c r="KP12" s="122"/>
      <c r="KQ12" s="122"/>
      <c r="KR12" s="122"/>
      <c r="KS12" s="122"/>
      <c r="KT12" s="122"/>
      <c r="KU12" s="122"/>
      <c r="KV12" s="122"/>
      <c r="KW12" s="122"/>
      <c r="KX12" s="122"/>
      <c r="KY12" s="122"/>
      <c r="KZ12" s="122"/>
      <c r="LA12" s="122"/>
      <c r="LB12" s="122"/>
      <c r="LC12" s="122"/>
      <c r="LD12" s="122"/>
      <c r="LE12" s="122"/>
      <c r="LF12" s="122"/>
      <c r="LG12" s="122"/>
      <c r="LH12" s="122"/>
      <c r="LI12" s="122"/>
      <c r="LJ12" s="122"/>
      <c r="LK12" s="122"/>
      <c r="LL12" s="122"/>
      <c r="LM12" s="122"/>
      <c r="LN12" s="122"/>
      <c r="LO12" s="123"/>
      <c r="LP12" s="121">
        <f>データ!AH6</f>
        <v>705</v>
      </c>
      <c r="LQ12" s="122"/>
      <c r="LR12" s="122"/>
      <c r="LS12" s="122"/>
      <c r="LT12" s="122"/>
      <c r="LU12" s="122"/>
      <c r="LV12" s="122"/>
      <c r="LW12" s="122"/>
      <c r="LX12" s="122"/>
      <c r="LY12" s="122"/>
      <c r="LZ12" s="122"/>
      <c r="MA12" s="122"/>
      <c r="MB12" s="122"/>
      <c r="MC12" s="122"/>
      <c r="MD12" s="122"/>
      <c r="ME12" s="122"/>
      <c r="MF12" s="122"/>
      <c r="MG12" s="122"/>
      <c r="MH12" s="122"/>
      <c r="MI12" s="122"/>
      <c r="MJ12" s="122"/>
      <c r="MK12" s="122"/>
      <c r="ML12" s="122"/>
      <c r="MM12" s="122"/>
      <c r="MN12" s="122"/>
      <c r="MO12" s="122"/>
      <c r="MP12" s="122"/>
      <c r="MQ12" s="122"/>
      <c r="MR12" s="122"/>
      <c r="MS12" s="122"/>
      <c r="MT12" s="122"/>
      <c r="MU12" s="122"/>
      <c r="MV12" s="122"/>
      <c r="MW12" s="122"/>
      <c r="MX12" s="122"/>
      <c r="MY12" s="122"/>
      <c r="MZ12" s="122"/>
      <c r="NA12" s="122"/>
      <c r="NB12" s="122"/>
      <c r="NC12" s="122"/>
      <c r="ND12" s="122"/>
      <c r="NE12" s="122"/>
      <c r="NF12" s="122"/>
      <c r="NG12" s="122"/>
      <c r="NH12" s="123"/>
      <c r="NI12" s="5"/>
      <c r="NJ12" s="3"/>
      <c r="NK12" s="3"/>
      <c r="NL12" s="3"/>
      <c r="NM12" s="3"/>
      <c r="NN12" s="3"/>
      <c r="NO12" s="3"/>
      <c r="NP12" s="3"/>
      <c r="NQ12" s="3"/>
      <c r="NR12" s="3"/>
      <c r="NS12" s="3"/>
      <c r="NT12" s="3"/>
      <c r="NU12" s="3"/>
      <c r="NV12" s="3"/>
      <c r="NW12" s="3"/>
      <c r="NX12" s="3"/>
    </row>
    <row r="13" spans="1:388" ht="17.25" customHeight="1" x14ac:dyDescent="0.25">
      <c r="A13" s="2"/>
      <c r="B13" s="124" t="s">
        <v>32</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c r="IJ13" s="124"/>
      <c r="IK13" s="124"/>
      <c r="IL13" s="124"/>
      <c r="IM13" s="124"/>
      <c r="IN13" s="124"/>
      <c r="IO13" s="124"/>
      <c r="IP13" s="124"/>
      <c r="IQ13" s="124"/>
      <c r="IR13" s="124"/>
      <c r="IS13" s="124"/>
      <c r="IT13" s="124"/>
      <c r="IU13" s="124"/>
      <c r="IV13" s="124"/>
      <c r="IW13" s="124"/>
      <c r="IX13" s="124"/>
      <c r="IY13" s="124"/>
      <c r="IZ13" s="124"/>
      <c r="JA13" s="124"/>
      <c r="JB13" s="124"/>
      <c r="JC13" s="124"/>
      <c r="JD13" s="124"/>
      <c r="JE13" s="124"/>
      <c r="JF13" s="124"/>
      <c r="JG13" s="124"/>
      <c r="JH13" s="124"/>
      <c r="JI13" s="124"/>
      <c r="JJ13" s="124"/>
      <c r="JK13" s="124"/>
      <c r="JL13" s="124"/>
      <c r="JM13" s="124"/>
      <c r="JN13" s="124"/>
      <c r="JO13" s="124"/>
      <c r="JP13" s="124"/>
      <c r="JQ13" s="124"/>
      <c r="JR13" s="124"/>
      <c r="JS13" s="124"/>
      <c r="JT13" s="124"/>
      <c r="JU13" s="124"/>
      <c r="JV13" s="124"/>
      <c r="JW13" s="124"/>
      <c r="JX13" s="124"/>
      <c r="JY13" s="124"/>
      <c r="JZ13" s="124"/>
      <c r="KA13" s="124"/>
      <c r="KB13" s="124"/>
      <c r="KC13" s="124"/>
      <c r="KD13" s="124"/>
      <c r="KE13" s="124"/>
      <c r="KF13" s="124"/>
      <c r="KG13" s="124"/>
      <c r="KH13" s="124"/>
      <c r="KI13" s="124"/>
      <c r="KJ13" s="124"/>
      <c r="KK13" s="124"/>
      <c r="KL13" s="124"/>
      <c r="KM13" s="124"/>
      <c r="KN13" s="124"/>
      <c r="KO13" s="124"/>
      <c r="KP13" s="124"/>
      <c r="KQ13" s="124"/>
      <c r="KR13" s="124"/>
      <c r="KS13" s="124"/>
      <c r="KT13" s="124"/>
      <c r="KU13" s="124"/>
      <c r="KV13" s="124"/>
      <c r="KW13" s="124"/>
      <c r="KX13" s="124"/>
      <c r="KY13" s="124"/>
      <c r="KZ13" s="124"/>
      <c r="LA13" s="124"/>
      <c r="LB13" s="124"/>
      <c r="LC13" s="124"/>
      <c r="LD13" s="124"/>
      <c r="LE13" s="124"/>
      <c r="LF13" s="124"/>
      <c r="LG13" s="124"/>
      <c r="LH13" s="124"/>
      <c r="LI13" s="124"/>
      <c r="LJ13" s="124"/>
      <c r="LK13" s="124"/>
      <c r="LL13" s="124"/>
      <c r="LM13" s="124"/>
      <c r="LN13" s="124"/>
      <c r="LO13" s="124"/>
      <c r="LP13" s="124"/>
      <c r="LQ13" s="124"/>
      <c r="LR13" s="124"/>
      <c r="LS13" s="124"/>
      <c r="LT13" s="124"/>
      <c r="LU13" s="124"/>
      <c r="LV13" s="124"/>
      <c r="LW13" s="124"/>
      <c r="LX13" s="124"/>
      <c r="LY13" s="124"/>
      <c r="LZ13" s="124"/>
      <c r="MA13" s="124"/>
      <c r="MB13" s="124"/>
      <c r="MC13" s="124"/>
      <c r="MD13" s="124"/>
      <c r="ME13" s="124"/>
      <c r="MF13" s="124"/>
      <c r="MG13" s="124"/>
      <c r="MH13" s="124"/>
      <c r="MI13" s="124"/>
      <c r="MJ13" s="124"/>
      <c r="MK13" s="124"/>
      <c r="ML13" s="124"/>
      <c r="MM13" s="124"/>
      <c r="MN13" s="124"/>
      <c r="MO13" s="124"/>
      <c r="MP13" s="124"/>
      <c r="MQ13" s="124"/>
      <c r="MR13" s="124"/>
      <c r="MS13" s="124"/>
      <c r="MT13" s="124"/>
      <c r="MU13" s="124"/>
      <c r="MV13" s="124"/>
      <c r="MW13" s="124"/>
      <c r="MX13" s="124"/>
      <c r="MY13" s="124"/>
      <c r="MZ13" s="124"/>
      <c r="NA13" s="124"/>
      <c r="NB13" s="124"/>
      <c r="NC13" s="124"/>
      <c r="ND13" s="124"/>
      <c r="NE13" s="124"/>
      <c r="NF13" s="124"/>
      <c r="NG13" s="124"/>
      <c r="NH13" s="124"/>
      <c r="NI13" s="5"/>
      <c r="NJ13" s="6"/>
      <c r="NK13" s="6"/>
      <c r="NL13" s="6"/>
      <c r="NM13" s="6"/>
      <c r="NN13" s="6"/>
      <c r="NO13" s="6"/>
      <c r="NP13" s="6"/>
      <c r="NQ13" s="6"/>
      <c r="NR13" s="6"/>
      <c r="NS13" s="6"/>
      <c r="NT13" s="6"/>
      <c r="NU13" s="6"/>
      <c r="NV13" s="6"/>
      <c r="NW13" s="6"/>
      <c r="NX13" s="6"/>
    </row>
    <row r="14" spans="1:388" ht="17.25" customHeight="1" x14ac:dyDescent="0.2">
      <c r="A14" s="2"/>
      <c r="B14" s="124" t="s">
        <v>33</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c r="IJ14" s="124"/>
      <c r="IK14" s="124"/>
      <c r="IL14" s="124"/>
      <c r="IM14" s="124"/>
      <c r="IN14" s="124"/>
      <c r="IO14" s="124"/>
      <c r="IP14" s="124"/>
      <c r="IQ14" s="124"/>
      <c r="IR14" s="124"/>
      <c r="IS14" s="124"/>
      <c r="IT14" s="124"/>
      <c r="IU14" s="124"/>
      <c r="IV14" s="124"/>
      <c r="IW14" s="124"/>
      <c r="IX14" s="124"/>
      <c r="IY14" s="124"/>
      <c r="IZ14" s="124"/>
      <c r="JA14" s="124"/>
      <c r="JB14" s="124"/>
      <c r="JC14" s="124"/>
      <c r="JD14" s="124"/>
      <c r="JE14" s="124"/>
      <c r="JF14" s="124"/>
      <c r="JG14" s="124"/>
      <c r="JH14" s="124"/>
      <c r="JI14" s="124"/>
      <c r="JJ14" s="124"/>
      <c r="JK14" s="124"/>
      <c r="JL14" s="124"/>
      <c r="JM14" s="124"/>
      <c r="JN14" s="124"/>
      <c r="JO14" s="124"/>
      <c r="JP14" s="124"/>
      <c r="JQ14" s="124"/>
      <c r="JR14" s="124"/>
      <c r="JS14" s="124"/>
      <c r="JT14" s="124"/>
      <c r="JU14" s="124"/>
      <c r="JV14" s="124"/>
      <c r="JW14" s="124"/>
      <c r="JX14" s="124"/>
      <c r="JY14" s="124"/>
      <c r="JZ14" s="124"/>
      <c r="KA14" s="124"/>
      <c r="KB14" s="124"/>
      <c r="KC14" s="124"/>
      <c r="KD14" s="124"/>
      <c r="KE14" s="124"/>
      <c r="KF14" s="124"/>
      <c r="KG14" s="124"/>
      <c r="KH14" s="124"/>
      <c r="KI14" s="124"/>
      <c r="KJ14" s="124"/>
      <c r="KK14" s="124"/>
      <c r="KL14" s="124"/>
      <c r="KM14" s="124"/>
      <c r="KN14" s="124"/>
      <c r="KO14" s="124"/>
      <c r="KP14" s="124"/>
      <c r="KQ14" s="124"/>
      <c r="KR14" s="124"/>
      <c r="KS14" s="124"/>
      <c r="KT14" s="124"/>
      <c r="KU14" s="124"/>
      <c r="KV14" s="124"/>
      <c r="KW14" s="124"/>
      <c r="KX14" s="124"/>
      <c r="KY14" s="124"/>
      <c r="KZ14" s="124"/>
      <c r="LA14" s="124"/>
      <c r="LB14" s="124"/>
      <c r="LC14" s="124"/>
      <c r="LD14" s="124"/>
      <c r="LE14" s="124"/>
      <c r="LF14" s="124"/>
      <c r="LG14" s="124"/>
      <c r="LH14" s="124"/>
      <c r="LI14" s="124"/>
      <c r="LJ14" s="124"/>
      <c r="LK14" s="124"/>
      <c r="LL14" s="124"/>
      <c r="LM14" s="124"/>
      <c r="LN14" s="124"/>
      <c r="LO14" s="124"/>
      <c r="LP14" s="124"/>
      <c r="LQ14" s="124"/>
      <c r="LR14" s="124"/>
      <c r="LS14" s="124"/>
      <c r="LT14" s="124"/>
      <c r="LU14" s="124"/>
      <c r="LV14" s="124"/>
      <c r="LW14" s="124"/>
      <c r="LX14" s="124"/>
      <c r="LY14" s="124"/>
      <c r="LZ14" s="124"/>
      <c r="MA14" s="124"/>
      <c r="MB14" s="124"/>
      <c r="MC14" s="124"/>
      <c r="MD14" s="124"/>
      <c r="ME14" s="124"/>
      <c r="MF14" s="124"/>
      <c r="MG14" s="124"/>
      <c r="MH14" s="124"/>
      <c r="MI14" s="124"/>
      <c r="MJ14" s="124"/>
      <c r="MK14" s="124"/>
      <c r="ML14" s="124"/>
      <c r="MM14" s="124"/>
      <c r="MN14" s="124"/>
      <c r="MO14" s="124"/>
      <c r="MP14" s="124"/>
      <c r="MQ14" s="124"/>
      <c r="MR14" s="124"/>
      <c r="MS14" s="124"/>
      <c r="MT14" s="124"/>
      <c r="MU14" s="124"/>
      <c r="MV14" s="124"/>
      <c r="MW14" s="124"/>
      <c r="MX14" s="124"/>
      <c r="MY14" s="124"/>
      <c r="MZ14" s="124"/>
      <c r="NA14" s="124"/>
      <c r="NB14" s="124"/>
      <c r="NC14" s="124"/>
      <c r="ND14" s="124"/>
      <c r="NE14" s="124"/>
      <c r="NF14" s="124"/>
      <c r="NG14" s="124"/>
      <c r="NH14" s="124"/>
      <c r="NI14" s="5"/>
      <c r="NJ14" s="89" t="s">
        <v>34</v>
      </c>
      <c r="NK14" s="89"/>
      <c r="NL14" s="89"/>
      <c r="NM14" s="89"/>
      <c r="NN14" s="89"/>
      <c r="NO14" s="89"/>
      <c r="NP14" s="89"/>
      <c r="NQ14" s="89"/>
      <c r="NR14" s="89"/>
      <c r="NS14" s="89"/>
      <c r="NT14" s="89"/>
      <c r="NU14" s="89"/>
      <c r="NV14" s="89"/>
      <c r="NW14" s="89"/>
      <c r="NX14" s="8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6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5" t="s">
        <v>36</v>
      </c>
      <c r="NK16" s="126"/>
      <c r="NL16" s="126"/>
      <c r="NM16" s="126"/>
      <c r="NN16" s="127"/>
      <c r="NO16" s="128" t="s">
        <v>37</v>
      </c>
      <c r="NP16" s="129"/>
      <c r="NQ16" s="129"/>
      <c r="NR16" s="129"/>
      <c r="NS16" s="130"/>
      <c r="NT16" s="128" t="s">
        <v>38</v>
      </c>
      <c r="NU16" s="129"/>
      <c r="NV16" s="129"/>
      <c r="NW16" s="129"/>
      <c r="NX16" s="130"/>
    </row>
    <row r="17" spans="1:393" ht="13.6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4" t="s">
        <v>39</v>
      </c>
      <c r="NK17" s="135"/>
      <c r="NL17" s="135"/>
      <c r="NM17" s="135"/>
      <c r="NN17" s="136"/>
      <c r="NO17" s="131"/>
      <c r="NP17" s="132"/>
      <c r="NQ17" s="132"/>
      <c r="NR17" s="132"/>
      <c r="NS17" s="133"/>
      <c r="NT17" s="131"/>
      <c r="NU17" s="132"/>
      <c r="NV17" s="132"/>
      <c r="NW17" s="132"/>
      <c r="NX17" s="133"/>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3" t="s">
        <v>40</v>
      </c>
      <c r="NK18" s="114"/>
      <c r="NL18" s="114"/>
      <c r="NM18" s="117" t="s">
        <v>41</v>
      </c>
      <c r="NN18" s="118"/>
      <c r="NO18" s="113" t="s">
        <v>186</v>
      </c>
      <c r="NP18" s="114"/>
      <c r="NQ18" s="114"/>
      <c r="NR18" s="117" t="s">
        <v>41</v>
      </c>
      <c r="NS18" s="118"/>
      <c r="NT18" s="113" t="s">
        <v>40</v>
      </c>
      <c r="NU18" s="114"/>
      <c r="NV18" s="114"/>
      <c r="NW18" s="117" t="s">
        <v>41</v>
      </c>
      <c r="NX18" s="118"/>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5"/>
      <c r="NK19" s="116"/>
      <c r="NL19" s="116"/>
      <c r="NM19" s="119"/>
      <c r="NN19" s="120"/>
      <c r="NO19" s="115"/>
      <c r="NP19" s="116"/>
      <c r="NQ19" s="116"/>
      <c r="NR19" s="119"/>
      <c r="NS19" s="120"/>
      <c r="NT19" s="115"/>
      <c r="NU19" s="116"/>
      <c r="NV19" s="116"/>
      <c r="NW19" s="119"/>
      <c r="NX19" s="120"/>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4" t="s">
        <v>187</v>
      </c>
      <c r="NK22" s="105"/>
      <c r="NL22" s="105"/>
      <c r="NM22" s="105"/>
      <c r="NN22" s="105"/>
      <c r="NO22" s="105"/>
      <c r="NP22" s="105"/>
      <c r="NQ22" s="105"/>
      <c r="NR22" s="105"/>
      <c r="NS22" s="105"/>
      <c r="NT22" s="105"/>
      <c r="NU22" s="105"/>
      <c r="NV22" s="105"/>
      <c r="NW22" s="105"/>
      <c r="NX22" s="106"/>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7"/>
      <c r="NK23" s="108"/>
      <c r="NL23" s="108"/>
      <c r="NM23" s="108"/>
      <c r="NN23" s="108"/>
      <c r="NO23" s="108"/>
      <c r="NP23" s="108"/>
      <c r="NQ23" s="108"/>
      <c r="NR23" s="108"/>
      <c r="NS23" s="108"/>
      <c r="NT23" s="108"/>
      <c r="NU23" s="108"/>
      <c r="NV23" s="108"/>
      <c r="NW23" s="108"/>
      <c r="NX23" s="109"/>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7"/>
      <c r="NK24" s="108"/>
      <c r="NL24" s="108"/>
      <c r="NM24" s="108"/>
      <c r="NN24" s="108"/>
      <c r="NO24" s="108"/>
      <c r="NP24" s="108"/>
      <c r="NQ24" s="108"/>
      <c r="NR24" s="108"/>
      <c r="NS24" s="108"/>
      <c r="NT24" s="108"/>
      <c r="NU24" s="108"/>
      <c r="NV24" s="108"/>
      <c r="NW24" s="108"/>
      <c r="NX24" s="109"/>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7"/>
      <c r="NK25" s="108"/>
      <c r="NL25" s="108"/>
      <c r="NM25" s="108"/>
      <c r="NN25" s="108"/>
      <c r="NO25" s="108"/>
      <c r="NP25" s="108"/>
      <c r="NQ25" s="108"/>
      <c r="NR25" s="108"/>
      <c r="NS25" s="108"/>
      <c r="NT25" s="108"/>
      <c r="NU25" s="108"/>
      <c r="NV25" s="108"/>
      <c r="NW25" s="108"/>
      <c r="NX25" s="109"/>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7"/>
      <c r="NK26" s="108"/>
      <c r="NL26" s="108"/>
      <c r="NM26" s="108"/>
      <c r="NN26" s="108"/>
      <c r="NO26" s="108"/>
      <c r="NP26" s="108"/>
      <c r="NQ26" s="108"/>
      <c r="NR26" s="108"/>
      <c r="NS26" s="108"/>
      <c r="NT26" s="108"/>
      <c r="NU26" s="108"/>
      <c r="NV26" s="108"/>
      <c r="NW26" s="108"/>
      <c r="NX26" s="109"/>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7"/>
      <c r="NK27" s="108"/>
      <c r="NL27" s="108"/>
      <c r="NM27" s="108"/>
      <c r="NN27" s="108"/>
      <c r="NO27" s="108"/>
      <c r="NP27" s="108"/>
      <c r="NQ27" s="108"/>
      <c r="NR27" s="108"/>
      <c r="NS27" s="108"/>
      <c r="NT27" s="108"/>
      <c r="NU27" s="108"/>
      <c r="NV27" s="108"/>
      <c r="NW27" s="108"/>
      <c r="NX27" s="109"/>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7"/>
      <c r="NK28" s="108"/>
      <c r="NL28" s="108"/>
      <c r="NM28" s="108"/>
      <c r="NN28" s="108"/>
      <c r="NO28" s="108"/>
      <c r="NP28" s="108"/>
      <c r="NQ28" s="108"/>
      <c r="NR28" s="108"/>
      <c r="NS28" s="108"/>
      <c r="NT28" s="108"/>
      <c r="NU28" s="108"/>
      <c r="NV28" s="108"/>
      <c r="NW28" s="108"/>
      <c r="NX28" s="109"/>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7"/>
      <c r="NK29" s="108"/>
      <c r="NL29" s="108"/>
      <c r="NM29" s="108"/>
      <c r="NN29" s="108"/>
      <c r="NO29" s="108"/>
      <c r="NP29" s="108"/>
      <c r="NQ29" s="108"/>
      <c r="NR29" s="108"/>
      <c r="NS29" s="108"/>
      <c r="NT29" s="108"/>
      <c r="NU29" s="108"/>
      <c r="NV29" s="108"/>
      <c r="NW29" s="108"/>
      <c r="NX29" s="109"/>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7"/>
      <c r="NK30" s="108"/>
      <c r="NL30" s="108"/>
      <c r="NM30" s="108"/>
      <c r="NN30" s="108"/>
      <c r="NO30" s="108"/>
      <c r="NP30" s="108"/>
      <c r="NQ30" s="108"/>
      <c r="NR30" s="108"/>
      <c r="NS30" s="108"/>
      <c r="NT30" s="108"/>
      <c r="NU30" s="108"/>
      <c r="NV30" s="108"/>
      <c r="NW30" s="108"/>
      <c r="NX30" s="109"/>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7"/>
      <c r="NK31" s="108"/>
      <c r="NL31" s="108"/>
      <c r="NM31" s="108"/>
      <c r="NN31" s="108"/>
      <c r="NO31" s="108"/>
      <c r="NP31" s="108"/>
      <c r="NQ31" s="108"/>
      <c r="NR31" s="108"/>
      <c r="NS31" s="108"/>
      <c r="NT31" s="108"/>
      <c r="NU31" s="108"/>
      <c r="NV31" s="108"/>
      <c r="NW31" s="108"/>
      <c r="NX31" s="109"/>
      <c r="OC31" s="16" t="s">
        <v>56</v>
      </c>
    </row>
    <row r="32" spans="1:393" ht="13.6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7"/>
      <c r="NK32" s="108"/>
      <c r="NL32" s="108"/>
      <c r="NM32" s="108"/>
      <c r="NN32" s="108"/>
      <c r="NO32" s="108"/>
      <c r="NP32" s="108"/>
      <c r="NQ32" s="108"/>
      <c r="NR32" s="108"/>
      <c r="NS32" s="108"/>
      <c r="NT32" s="108"/>
      <c r="NU32" s="108"/>
      <c r="NV32" s="108"/>
      <c r="NW32" s="108"/>
      <c r="NX32" s="109"/>
      <c r="OC32" s="16" t="s">
        <v>57</v>
      </c>
    </row>
    <row r="33" spans="1:393" ht="13.6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f>データ!AK7</f>
        <v>99</v>
      </c>
      <c r="AU33" s="70"/>
      <c r="AV33" s="70"/>
      <c r="AW33" s="70"/>
      <c r="AX33" s="70"/>
      <c r="AY33" s="70"/>
      <c r="AZ33" s="70"/>
      <c r="BA33" s="70"/>
      <c r="BB33" s="70"/>
      <c r="BC33" s="70"/>
      <c r="BD33" s="70"/>
      <c r="BE33" s="70"/>
      <c r="BF33" s="70"/>
      <c r="BG33" s="70"/>
      <c r="BH33" s="71"/>
      <c r="BI33" s="69">
        <f>データ!AL7</f>
        <v>94</v>
      </c>
      <c r="BJ33" s="70"/>
      <c r="BK33" s="70"/>
      <c r="BL33" s="70"/>
      <c r="BM33" s="70"/>
      <c r="BN33" s="70"/>
      <c r="BO33" s="70"/>
      <c r="BP33" s="70"/>
      <c r="BQ33" s="70"/>
      <c r="BR33" s="70"/>
      <c r="BS33" s="70"/>
      <c r="BT33" s="70"/>
      <c r="BU33" s="70"/>
      <c r="BV33" s="70"/>
      <c r="BW33" s="71"/>
      <c r="BX33" s="69">
        <f>データ!AM7</f>
        <v>91.7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f>データ!AV7</f>
        <v>78.3</v>
      </c>
      <c r="EI33" s="70"/>
      <c r="EJ33" s="70"/>
      <c r="EK33" s="70"/>
      <c r="EL33" s="70"/>
      <c r="EM33" s="70"/>
      <c r="EN33" s="70"/>
      <c r="EO33" s="70"/>
      <c r="EP33" s="70"/>
      <c r="EQ33" s="70"/>
      <c r="ER33" s="70"/>
      <c r="ES33" s="70"/>
      <c r="ET33" s="70"/>
      <c r="EU33" s="70"/>
      <c r="EV33" s="71"/>
      <c r="EW33" s="69">
        <f>データ!AW7</f>
        <v>82.2</v>
      </c>
      <c r="EX33" s="70"/>
      <c r="EY33" s="70"/>
      <c r="EZ33" s="70"/>
      <c r="FA33" s="70"/>
      <c r="FB33" s="70"/>
      <c r="FC33" s="70"/>
      <c r="FD33" s="70"/>
      <c r="FE33" s="70"/>
      <c r="FF33" s="70"/>
      <c r="FG33" s="70"/>
      <c r="FH33" s="70"/>
      <c r="FI33" s="70"/>
      <c r="FJ33" s="70"/>
      <c r="FK33" s="71"/>
      <c r="FL33" s="69">
        <f>データ!AX7</f>
        <v>84.6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f>データ!BG7</f>
        <v>72.8</v>
      </c>
      <c r="HW33" s="70"/>
      <c r="HX33" s="70"/>
      <c r="HY33" s="70"/>
      <c r="HZ33" s="70"/>
      <c r="IA33" s="70"/>
      <c r="IB33" s="70"/>
      <c r="IC33" s="70"/>
      <c r="ID33" s="70"/>
      <c r="IE33" s="70"/>
      <c r="IF33" s="70"/>
      <c r="IG33" s="70"/>
      <c r="IH33" s="70"/>
      <c r="II33" s="70"/>
      <c r="IJ33" s="71"/>
      <c r="IK33" s="69">
        <f>データ!BH7</f>
        <v>76.099999999999994</v>
      </c>
      <c r="IL33" s="70"/>
      <c r="IM33" s="70"/>
      <c r="IN33" s="70"/>
      <c r="IO33" s="70"/>
      <c r="IP33" s="70"/>
      <c r="IQ33" s="70"/>
      <c r="IR33" s="70"/>
      <c r="IS33" s="70"/>
      <c r="IT33" s="70"/>
      <c r="IU33" s="70"/>
      <c r="IV33" s="70"/>
      <c r="IW33" s="70"/>
      <c r="IX33" s="70"/>
      <c r="IY33" s="71"/>
      <c r="IZ33" s="69">
        <f>データ!BI7</f>
        <v>79.5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f>データ!BR7</f>
        <v>68</v>
      </c>
      <c r="LK33" s="70"/>
      <c r="LL33" s="70"/>
      <c r="LM33" s="70"/>
      <c r="LN33" s="70"/>
      <c r="LO33" s="70"/>
      <c r="LP33" s="70"/>
      <c r="LQ33" s="70"/>
      <c r="LR33" s="70"/>
      <c r="LS33" s="70"/>
      <c r="LT33" s="70"/>
      <c r="LU33" s="70"/>
      <c r="LV33" s="70"/>
      <c r="LW33" s="70"/>
      <c r="LX33" s="71"/>
      <c r="LY33" s="69">
        <f>データ!BS7</f>
        <v>72.599999999999994</v>
      </c>
      <c r="LZ33" s="70"/>
      <c r="MA33" s="70"/>
      <c r="MB33" s="70"/>
      <c r="MC33" s="70"/>
      <c r="MD33" s="70"/>
      <c r="ME33" s="70"/>
      <c r="MF33" s="70"/>
      <c r="MG33" s="70"/>
      <c r="MH33" s="70"/>
      <c r="MI33" s="70"/>
      <c r="MJ33" s="70"/>
      <c r="MK33" s="70"/>
      <c r="ML33" s="70"/>
      <c r="MM33" s="71"/>
      <c r="MN33" s="69">
        <f>データ!BT7</f>
        <v>79.7</v>
      </c>
      <c r="MO33" s="70"/>
      <c r="MP33" s="70"/>
      <c r="MQ33" s="70"/>
      <c r="MR33" s="70"/>
      <c r="MS33" s="70"/>
      <c r="MT33" s="70"/>
      <c r="MU33" s="70"/>
      <c r="MV33" s="70"/>
      <c r="MW33" s="70"/>
      <c r="MX33" s="70"/>
      <c r="MY33" s="70"/>
      <c r="MZ33" s="70"/>
      <c r="NA33" s="70"/>
      <c r="NB33" s="71"/>
      <c r="ND33" s="2"/>
      <c r="NE33" s="2"/>
      <c r="NF33" s="2"/>
      <c r="NG33" s="2"/>
      <c r="NH33" s="15"/>
      <c r="NI33" s="2"/>
      <c r="NJ33" s="107"/>
      <c r="NK33" s="108"/>
      <c r="NL33" s="108"/>
      <c r="NM33" s="108"/>
      <c r="NN33" s="108"/>
      <c r="NO33" s="108"/>
      <c r="NP33" s="108"/>
      <c r="NQ33" s="108"/>
      <c r="NR33" s="108"/>
      <c r="NS33" s="108"/>
      <c r="NT33" s="108"/>
      <c r="NU33" s="108"/>
      <c r="NV33" s="108"/>
      <c r="NW33" s="108"/>
      <c r="NX33" s="109"/>
      <c r="OC33" s="16" t="s">
        <v>59</v>
      </c>
    </row>
    <row r="34" spans="1:393" ht="13.6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10"/>
      <c r="NK34" s="111"/>
      <c r="NL34" s="111"/>
      <c r="NM34" s="111"/>
      <c r="NN34" s="111"/>
      <c r="NO34" s="111"/>
      <c r="NP34" s="111"/>
      <c r="NQ34" s="111"/>
      <c r="NR34" s="111"/>
      <c r="NS34" s="111"/>
      <c r="NT34" s="111"/>
      <c r="NU34" s="111"/>
      <c r="NV34" s="111"/>
      <c r="NW34" s="111"/>
      <c r="NX34" s="112"/>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6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189</v>
      </c>
      <c r="NK54" s="98"/>
      <c r="NL54" s="98"/>
      <c r="NM54" s="98"/>
      <c r="NN54" s="98"/>
      <c r="NO54" s="98"/>
      <c r="NP54" s="98"/>
      <c r="NQ54" s="98"/>
      <c r="NR54" s="98"/>
      <c r="NS54" s="98"/>
      <c r="NT54" s="98"/>
      <c r="NU54" s="98"/>
      <c r="NV54" s="98"/>
      <c r="NW54" s="98"/>
      <c r="NX54" s="99"/>
      <c r="OC54" s="16" t="s">
        <v>84</v>
      </c>
    </row>
    <row r="55" spans="1:393" ht="13.6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f>データ!CC7</f>
        <v>84616</v>
      </c>
      <c r="AU55" s="67"/>
      <c r="AV55" s="67"/>
      <c r="AW55" s="67"/>
      <c r="AX55" s="67"/>
      <c r="AY55" s="67"/>
      <c r="AZ55" s="67"/>
      <c r="BA55" s="67"/>
      <c r="BB55" s="67"/>
      <c r="BC55" s="67"/>
      <c r="BD55" s="67"/>
      <c r="BE55" s="67"/>
      <c r="BF55" s="67"/>
      <c r="BG55" s="67"/>
      <c r="BH55" s="68"/>
      <c r="BI55" s="66">
        <f>データ!CD7</f>
        <v>83394</v>
      </c>
      <c r="BJ55" s="67"/>
      <c r="BK55" s="67"/>
      <c r="BL55" s="67"/>
      <c r="BM55" s="67"/>
      <c r="BN55" s="67"/>
      <c r="BO55" s="67"/>
      <c r="BP55" s="67"/>
      <c r="BQ55" s="67"/>
      <c r="BR55" s="67"/>
      <c r="BS55" s="67"/>
      <c r="BT55" s="67"/>
      <c r="BU55" s="67"/>
      <c r="BV55" s="67"/>
      <c r="BW55" s="68"/>
      <c r="BX55" s="66">
        <f>データ!CE7</f>
        <v>88323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f>データ!CN7</f>
        <v>19991</v>
      </c>
      <c r="EI55" s="67"/>
      <c r="EJ55" s="67"/>
      <c r="EK55" s="67"/>
      <c r="EL55" s="67"/>
      <c r="EM55" s="67"/>
      <c r="EN55" s="67"/>
      <c r="EO55" s="67"/>
      <c r="EP55" s="67"/>
      <c r="EQ55" s="67"/>
      <c r="ER55" s="67"/>
      <c r="ES55" s="67"/>
      <c r="ET55" s="67"/>
      <c r="EU55" s="67"/>
      <c r="EV55" s="68"/>
      <c r="EW55" s="66">
        <f>データ!CO7</f>
        <v>21040</v>
      </c>
      <c r="EX55" s="67"/>
      <c r="EY55" s="67"/>
      <c r="EZ55" s="67"/>
      <c r="FA55" s="67"/>
      <c r="FB55" s="67"/>
      <c r="FC55" s="67"/>
      <c r="FD55" s="67"/>
      <c r="FE55" s="67"/>
      <c r="FF55" s="67"/>
      <c r="FG55" s="67"/>
      <c r="FH55" s="67"/>
      <c r="FI55" s="67"/>
      <c r="FJ55" s="67"/>
      <c r="FK55" s="68"/>
      <c r="FL55" s="66">
        <f>データ!CP7</f>
        <v>22206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f>データ!CY7</f>
        <v>42.1</v>
      </c>
      <c r="HW55" s="70"/>
      <c r="HX55" s="70"/>
      <c r="HY55" s="70"/>
      <c r="HZ55" s="70"/>
      <c r="IA55" s="70"/>
      <c r="IB55" s="70"/>
      <c r="IC55" s="70"/>
      <c r="ID55" s="70"/>
      <c r="IE55" s="70"/>
      <c r="IF55" s="70"/>
      <c r="IG55" s="70"/>
      <c r="IH55" s="70"/>
      <c r="II55" s="70"/>
      <c r="IJ55" s="71"/>
      <c r="IK55" s="69">
        <f>データ!CZ7</f>
        <v>44.8</v>
      </c>
      <c r="IL55" s="70"/>
      <c r="IM55" s="70"/>
      <c r="IN55" s="70"/>
      <c r="IO55" s="70"/>
      <c r="IP55" s="70"/>
      <c r="IQ55" s="70"/>
      <c r="IR55" s="70"/>
      <c r="IS55" s="70"/>
      <c r="IT55" s="70"/>
      <c r="IU55" s="70"/>
      <c r="IV55" s="70"/>
      <c r="IW55" s="70"/>
      <c r="IX55" s="70"/>
      <c r="IY55" s="71"/>
      <c r="IZ55" s="69">
        <f>データ!DA7</f>
        <v>44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f>データ!DJ7</f>
        <v>1.2</v>
      </c>
      <c r="LK55" s="70"/>
      <c r="LL55" s="70"/>
      <c r="LM55" s="70"/>
      <c r="LN55" s="70"/>
      <c r="LO55" s="70"/>
      <c r="LP55" s="70"/>
      <c r="LQ55" s="70"/>
      <c r="LR55" s="70"/>
      <c r="LS55" s="70"/>
      <c r="LT55" s="70"/>
      <c r="LU55" s="70"/>
      <c r="LV55" s="70"/>
      <c r="LW55" s="70"/>
      <c r="LX55" s="71"/>
      <c r="LY55" s="69">
        <f>データ!DK7</f>
        <v>1.1000000000000001</v>
      </c>
      <c r="LZ55" s="70"/>
      <c r="MA55" s="70"/>
      <c r="MB55" s="70"/>
      <c r="MC55" s="70"/>
      <c r="MD55" s="70"/>
      <c r="ME55" s="70"/>
      <c r="MF55" s="70"/>
      <c r="MG55" s="70"/>
      <c r="MH55" s="70"/>
      <c r="MI55" s="70"/>
      <c r="MJ55" s="70"/>
      <c r="MK55" s="70"/>
      <c r="ML55" s="70"/>
      <c r="MM55" s="71"/>
      <c r="MN55" s="69">
        <f>データ!DL7</f>
        <v>1.2</v>
      </c>
      <c r="MO55" s="70"/>
      <c r="MP55" s="70"/>
      <c r="MQ55" s="70"/>
      <c r="MR55" s="70"/>
      <c r="MS55" s="70"/>
      <c r="MT55" s="70"/>
      <c r="MU55" s="70"/>
      <c r="MV55" s="70"/>
      <c r="MW55" s="70"/>
      <c r="MX55" s="70"/>
      <c r="MY55" s="70"/>
      <c r="MZ55" s="70"/>
      <c r="NA55" s="70"/>
      <c r="NB55" s="71"/>
      <c r="NC55" s="2"/>
      <c r="ND55" s="2"/>
      <c r="NE55" s="2"/>
      <c r="NF55" s="2"/>
      <c r="NG55" s="2"/>
      <c r="NH55" s="15"/>
      <c r="NI55" s="2"/>
      <c r="NJ55" s="100"/>
      <c r="NK55" s="98"/>
      <c r="NL55" s="98"/>
      <c r="NM55" s="98"/>
      <c r="NN55" s="98"/>
      <c r="NO55" s="98"/>
      <c r="NP55" s="98"/>
      <c r="NQ55" s="98"/>
      <c r="NR55" s="98"/>
      <c r="NS55" s="98"/>
      <c r="NT55" s="98"/>
      <c r="NU55" s="98"/>
      <c r="NV55" s="98"/>
      <c r="NW55" s="98"/>
      <c r="NX55" s="99"/>
      <c r="OC55" s="16" t="s">
        <v>85</v>
      </c>
    </row>
    <row r="56" spans="1:393" ht="13.6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100"/>
      <c r="NK56" s="98"/>
      <c r="NL56" s="98"/>
      <c r="NM56" s="98"/>
      <c r="NN56" s="98"/>
      <c r="NO56" s="98"/>
      <c r="NP56" s="98"/>
      <c r="NQ56" s="98"/>
      <c r="NR56" s="98"/>
      <c r="NS56" s="98"/>
      <c r="NT56" s="98"/>
      <c r="NU56" s="98"/>
      <c r="NV56" s="98"/>
      <c r="NW56" s="98"/>
      <c r="NX56" s="99"/>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00"/>
      <c r="NK57" s="98"/>
      <c r="NL57" s="98"/>
      <c r="NM57" s="98"/>
      <c r="NN57" s="98"/>
      <c r="NO57" s="98"/>
      <c r="NP57" s="98"/>
      <c r="NQ57" s="98"/>
      <c r="NR57" s="98"/>
      <c r="NS57" s="98"/>
      <c r="NT57" s="98"/>
      <c r="NU57" s="98"/>
      <c r="NV57" s="98"/>
      <c r="NW57" s="98"/>
      <c r="NX57" s="99"/>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00"/>
      <c r="NK58" s="98"/>
      <c r="NL58" s="98"/>
      <c r="NM58" s="98"/>
      <c r="NN58" s="98"/>
      <c r="NO58" s="98"/>
      <c r="NP58" s="98"/>
      <c r="NQ58" s="98"/>
      <c r="NR58" s="98"/>
      <c r="NS58" s="98"/>
      <c r="NT58" s="98"/>
      <c r="NU58" s="98"/>
      <c r="NV58" s="98"/>
      <c r="NW58" s="98"/>
      <c r="NX58" s="99"/>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00"/>
      <c r="NK59" s="98"/>
      <c r="NL59" s="98"/>
      <c r="NM59" s="98"/>
      <c r="NN59" s="98"/>
      <c r="NO59" s="98"/>
      <c r="NP59" s="98"/>
      <c r="NQ59" s="98"/>
      <c r="NR59" s="98"/>
      <c r="NS59" s="98"/>
      <c r="NT59" s="98"/>
      <c r="NU59" s="98"/>
      <c r="NV59" s="98"/>
      <c r="NW59" s="98"/>
      <c r="NX59" s="99"/>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00"/>
      <c r="NK60" s="98"/>
      <c r="NL60" s="98"/>
      <c r="NM60" s="98"/>
      <c r="NN60" s="98"/>
      <c r="NO60" s="98"/>
      <c r="NP60" s="98"/>
      <c r="NQ60" s="98"/>
      <c r="NR60" s="98"/>
      <c r="NS60" s="98"/>
      <c r="NT60" s="98"/>
      <c r="NU60" s="98"/>
      <c r="NV60" s="98"/>
      <c r="NW60" s="98"/>
      <c r="NX60" s="99"/>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00"/>
      <c r="NK61" s="98"/>
      <c r="NL61" s="98"/>
      <c r="NM61" s="98"/>
      <c r="NN61" s="98"/>
      <c r="NO61" s="98"/>
      <c r="NP61" s="98"/>
      <c r="NQ61" s="98"/>
      <c r="NR61" s="98"/>
      <c r="NS61" s="98"/>
      <c r="NT61" s="98"/>
      <c r="NU61" s="98"/>
      <c r="NV61" s="98"/>
      <c r="NW61" s="98"/>
      <c r="NX61" s="99"/>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00"/>
      <c r="NK62" s="98"/>
      <c r="NL62" s="98"/>
      <c r="NM62" s="98"/>
      <c r="NN62" s="98"/>
      <c r="NO62" s="98"/>
      <c r="NP62" s="98"/>
      <c r="NQ62" s="98"/>
      <c r="NR62" s="98"/>
      <c r="NS62" s="98"/>
      <c r="NT62" s="98"/>
      <c r="NU62" s="98"/>
      <c r="NV62" s="98"/>
      <c r="NW62" s="98"/>
      <c r="NX62" s="99"/>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00"/>
      <c r="NK63" s="98"/>
      <c r="NL63" s="98"/>
      <c r="NM63" s="98"/>
      <c r="NN63" s="98"/>
      <c r="NO63" s="98"/>
      <c r="NP63" s="98"/>
      <c r="NQ63" s="98"/>
      <c r="NR63" s="98"/>
      <c r="NS63" s="98"/>
      <c r="NT63" s="98"/>
      <c r="NU63" s="98"/>
      <c r="NV63" s="98"/>
      <c r="NW63" s="98"/>
      <c r="NX63" s="99"/>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00"/>
      <c r="NK64" s="98"/>
      <c r="NL64" s="98"/>
      <c r="NM64" s="98"/>
      <c r="NN64" s="98"/>
      <c r="NO64" s="98"/>
      <c r="NP64" s="98"/>
      <c r="NQ64" s="98"/>
      <c r="NR64" s="98"/>
      <c r="NS64" s="98"/>
      <c r="NT64" s="98"/>
      <c r="NU64" s="98"/>
      <c r="NV64" s="98"/>
      <c r="NW64" s="98"/>
      <c r="NX64" s="99"/>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00"/>
      <c r="NK65" s="98"/>
      <c r="NL65" s="98"/>
      <c r="NM65" s="98"/>
      <c r="NN65" s="98"/>
      <c r="NO65" s="98"/>
      <c r="NP65" s="98"/>
      <c r="NQ65" s="98"/>
      <c r="NR65" s="98"/>
      <c r="NS65" s="98"/>
      <c r="NT65" s="98"/>
      <c r="NU65" s="98"/>
      <c r="NV65" s="98"/>
      <c r="NW65" s="98"/>
      <c r="NX65" s="99"/>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00"/>
      <c r="NK66" s="98"/>
      <c r="NL66" s="98"/>
      <c r="NM66" s="98"/>
      <c r="NN66" s="98"/>
      <c r="NO66" s="98"/>
      <c r="NP66" s="98"/>
      <c r="NQ66" s="98"/>
      <c r="NR66" s="98"/>
      <c r="NS66" s="98"/>
      <c r="NT66" s="98"/>
      <c r="NU66" s="98"/>
      <c r="NV66" s="98"/>
      <c r="NW66" s="98"/>
      <c r="NX66" s="99"/>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1"/>
      <c r="NK67" s="102"/>
      <c r="NL67" s="102"/>
      <c r="NM67" s="102"/>
      <c r="NN67" s="102"/>
      <c r="NO67" s="102"/>
      <c r="NP67" s="102"/>
      <c r="NQ67" s="102"/>
      <c r="NR67" s="102"/>
      <c r="NS67" s="102"/>
      <c r="NT67" s="102"/>
      <c r="NU67" s="102"/>
      <c r="NV67" s="102"/>
      <c r="NW67" s="102"/>
      <c r="NX67" s="103"/>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6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6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f>データ!DU7</f>
        <v>1</v>
      </c>
      <c r="AU79" s="70"/>
      <c r="AV79" s="70"/>
      <c r="AW79" s="70"/>
      <c r="AX79" s="70"/>
      <c r="AY79" s="70"/>
      <c r="AZ79" s="70"/>
      <c r="BA79" s="70"/>
      <c r="BB79" s="70"/>
      <c r="BC79" s="70"/>
      <c r="BD79" s="70"/>
      <c r="BE79" s="70"/>
      <c r="BF79" s="70"/>
      <c r="BG79" s="70"/>
      <c r="BH79" s="71"/>
      <c r="BI79" s="69">
        <f>データ!DV7</f>
        <v>6.5</v>
      </c>
      <c r="BJ79" s="70"/>
      <c r="BK79" s="70"/>
      <c r="BL79" s="70"/>
      <c r="BM79" s="70"/>
      <c r="BN79" s="70"/>
      <c r="BO79" s="70"/>
      <c r="BP79" s="70"/>
      <c r="BQ79" s="70"/>
      <c r="BR79" s="70"/>
      <c r="BS79" s="70"/>
      <c r="BT79" s="70"/>
      <c r="BU79" s="70"/>
      <c r="BV79" s="70"/>
      <c r="BW79" s="71"/>
      <c r="BX79" s="69">
        <f>データ!DW7</f>
        <v>17.100000000000001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f>データ!EF7</f>
        <v>9.8000000000000007</v>
      </c>
      <c r="EL79" s="70"/>
      <c r="EM79" s="70"/>
      <c r="EN79" s="70"/>
      <c r="EO79" s="70"/>
      <c r="EP79" s="70"/>
      <c r="EQ79" s="70"/>
      <c r="ER79" s="70"/>
      <c r="ES79" s="70"/>
      <c r="ET79" s="70"/>
      <c r="EU79" s="70"/>
      <c r="EV79" s="70"/>
      <c r="EW79" s="70"/>
      <c r="EX79" s="70"/>
      <c r="EY79" s="71"/>
      <c r="EZ79" s="69">
        <f>データ!EG7</f>
        <v>21.4</v>
      </c>
      <c r="FA79" s="70"/>
      <c r="FB79" s="70"/>
      <c r="FC79" s="70"/>
      <c r="FD79" s="70"/>
      <c r="FE79" s="70"/>
      <c r="FF79" s="70"/>
      <c r="FG79" s="70"/>
      <c r="FH79" s="70"/>
      <c r="FI79" s="70"/>
      <c r="FJ79" s="70"/>
      <c r="FK79" s="70"/>
      <c r="FL79" s="70"/>
      <c r="FM79" s="70"/>
      <c r="FN79" s="71"/>
      <c r="FO79" s="69">
        <f>データ!EH7</f>
        <v>26.7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f>データ!EQ7</f>
        <v>17.100000000000001</v>
      </c>
      <c r="HY79" s="70"/>
      <c r="HZ79" s="70"/>
      <c r="IA79" s="70"/>
      <c r="IB79" s="70"/>
      <c r="IC79" s="70"/>
      <c r="ID79" s="70"/>
      <c r="IE79" s="70"/>
      <c r="IF79" s="70"/>
      <c r="IG79" s="70"/>
      <c r="IH79" s="70"/>
      <c r="II79" s="70"/>
      <c r="IJ79" s="70"/>
      <c r="IK79" s="70"/>
      <c r="IL79" s="71"/>
      <c r="IM79" s="69">
        <f>データ!ER7</f>
        <v>37.799999999999997</v>
      </c>
      <c r="IN79" s="70"/>
      <c r="IO79" s="70"/>
      <c r="IP79" s="70"/>
      <c r="IQ79" s="70"/>
      <c r="IR79" s="70"/>
      <c r="IS79" s="70"/>
      <c r="IT79" s="70"/>
      <c r="IU79" s="70"/>
      <c r="IV79" s="70"/>
      <c r="IW79" s="70"/>
      <c r="IX79" s="70"/>
      <c r="IY79" s="70"/>
      <c r="IZ79" s="70"/>
      <c r="JA79" s="71"/>
      <c r="JB79" s="69">
        <f>データ!ES7</f>
        <v>38.200000000000003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f>データ!FB7</f>
        <v>56026932</v>
      </c>
      <c r="LL79" s="67"/>
      <c r="LM79" s="67"/>
      <c r="LN79" s="67"/>
      <c r="LO79" s="67"/>
      <c r="LP79" s="67"/>
      <c r="LQ79" s="67"/>
      <c r="LR79" s="67"/>
      <c r="LS79" s="67"/>
      <c r="LT79" s="67"/>
      <c r="LU79" s="67"/>
      <c r="LV79" s="67"/>
      <c r="LW79" s="67"/>
      <c r="LX79" s="67"/>
      <c r="LY79" s="68"/>
      <c r="LZ79" s="66">
        <f>データ!FC7</f>
        <v>59837086</v>
      </c>
      <c r="MA79" s="67"/>
      <c r="MB79" s="67"/>
      <c r="MC79" s="67"/>
      <c r="MD79" s="67"/>
      <c r="ME79" s="67"/>
      <c r="MF79" s="67"/>
      <c r="MG79" s="67"/>
      <c r="MH79" s="67"/>
      <c r="MI79" s="67"/>
      <c r="MJ79" s="67"/>
      <c r="MK79" s="67"/>
      <c r="ML79" s="67"/>
      <c r="MM79" s="67"/>
      <c r="MN79" s="68"/>
      <c r="MO79" s="66">
        <f>データ!FD7</f>
        <v>74981488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6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E2E0Rud9DhbaJQlMfrzJDPs+3Ylx6Il3DUMi8IYJx3UwfCAMS10VwA9KfEIIHXd6BNvhYlbOTvtrbMZpw7lIg==" saltValue="BGtm2VC9sAo6B+bM6HvhY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5" t="s">
        <v>112</v>
      </c>
      <c r="AJ4" s="166"/>
      <c r="AK4" s="166"/>
      <c r="AL4" s="166"/>
      <c r="AM4" s="166"/>
      <c r="AN4" s="166"/>
      <c r="AO4" s="166"/>
      <c r="AP4" s="166"/>
      <c r="AQ4" s="166"/>
      <c r="AR4" s="166"/>
      <c r="AS4" s="167"/>
      <c r="AT4" s="164" t="s">
        <v>113</v>
      </c>
      <c r="AU4" s="163"/>
      <c r="AV4" s="163"/>
      <c r="AW4" s="163"/>
      <c r="AX4" s="163"/>
      <c r="AY4" s="163"/>
      <c r="AZ4" s="163"/>
      <c r="BA4" s="163"/>
      <c r="BB4" s="163"/>
      <c r="BC4" s="163"/>
      <c r="BD4" s="163"/>
      <c r="BE4" s="164" t="s">
        <v>114</v>
      </c>
      <c r="BF4" s="163"/>
      <c r="BG4" s="163"/>
      <c r="BH4" s="163"/>
      <c r="BI4" s="163"/>
      <c r="BJ4" s="163"/>
      <c r="BK4" s="163"/>
      <c r="BL4" s="163"/>
      <c r="BM4" s="163"/>
      <c r="BN4" s="163"/>
      <c r="BO4" s="163"/>
      <c r="BP4" s="165" t="s">
        <v>115</v>
      </c>
      <c r="BQ4" s="166"/>
      <c r="BR4" s="166"/>
      <c r="BS4" s="166"/>
      <c r="BT4" s="166"/>
      <c r="BU4" s="166"/>
      <c r="BV4" s="166"/>
      <c r="BW4" s="166"/>
      <c r="BX4" s="166"/>
      <c r="BY4" s="166"/>
      <c r="BZ4" s="167"/>
      <c r="CA4" s="163" t="s">
        <v>116</v>
      </c>
      <c r="CB4" s="163"/>
      <c r="CC4" s="163"/>
      <c r="CD4" s="163"/>
      <c r="CE4" s="163"/>
      <c r="CF4" s="163"/>
      <c r="CG4" s="163"/>
      <c r="CH4" s="163"/>
      <c r="CI4" s="163"/>
      <c r="CJ4" s="163"/>
      <c r="CK4" s="163"/>
      <c r="CL4" s="164" t="s">
        <v>117</v>
      </c>
      <c r="CM4" s="163"/>
      <c r="CN4" s="163"/>
      <c r="CO4" s="163"/>
      <c r="CP4" s="163"/>
      <c r="CQ4" s="163"/>
      <c r="CR4" s="163"/>
      <c r="CS4" s="163"/>
      <c r="CT4" s="163"/>
      <c r="CU4" s="163"/>
      <c r="CV4" s="163"/>
      <c r="CW4" s="163" t="s">
        <v>118</v>
      </c>
      <c r="CX4" s="163"/>
      <c r="CY4" s="163"/>
      <c r="CZ4" s="163"/>
      <c r="DA4" s="163"/>
      <c r="DB4" s="163"/>
      <c r="DC4" s="163"/>
      <c r="DD4" s="163"/>
      <c r="DE4" s="163"/>
      <c r="DF4" s="163"/>
      <c r="DG4" s="163"/>
      <c r="DH4" s="163" t="s">
        <v>119</v>
      </c>
      <c r="DI4" s="163"/>
      <c r="DJ4" s="163"/>
      <c r="DK4" s="163"/>
      <c r="DL4" s="163"/>
      <c r="DM4" s="163"/>
      <c r="DN4" s="163"/>
      <c r="DO4" s="163"/>
      <c r="DP4" s="163"/>
      <c r="DQ4" s="163"/>
      <c r="DR4" s="163"/>
      <c r="DS4" s="164" t="s">
        <v>120</v>
      </c>
      <c r="DT4" s="163"/>
      <c r="DU4" s="163"/>
      <c r="DV4" s="163"/>
      <c r="DW4" s="163"/>
      <c r="DX4" s="163"/>
      <c r="DY4" s="163"/>
      <c r="DZ4" s="163"/>
      <c r="EA4" s="163"/>
      <c r="EB4" s="163"/>
      <c r="EC4" s="163"/>
      <c r="ED4" s="165" t="s">
        <v>121</v>
      </c>
      <c r="EE4" s="166"/>
      <c r="EF4" s="166"/>
      <c r="EG4" s="166"/>
      <c r="EH4" s="166"/>
      <c r="EI4" s="166"/>
      <c r="EJ4" s="166"/>
      <c r="EK4" s="166"/>
      <c r="EL4" s="166"/>
      <c r="EM4" s="166"/>
      <c r="EN4" s="167"/>
      <c r="EO4" s="163" t="s">
        <v>122</v>
      </c>
      <c r="EP4" s="163"/>
      <c r="EQ4" s="163"/>
      <c r="ER4" s="163"/>
      <c r="ES4" s="163"/>
      <c r="ET4" s="163"/>
      <c r="EU4" s="163"/>
      <c r="EV4" s="163"/>
      <c r="EW4" s="163"/>
      <c r="EX4" s="163"/>
      <c r="EY4" s="163"/>
      <c r="EZ4" s="163" t="s">
        <v>123</v>
      </c>
      <c r="FA4" s="163"/>
      <c r="FB4" s="163"/>
      <c r="FC4" s="163"/>
      <c r="FD4" s="163"/>
      <c r="FE4" s="163"/>
      <c r="FF4" s="163"/>
      <c r="FG4" s="163"/>
      <c r="FH4" s="163"/>
      <c r="FI4" s="163"/>
      <c r="FJ4" s="16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148</v>
      </c>
      <c r="BF5" s="49" t="s">
        <v>160</v>
      </c>
      <c r="BG5" s="49" t="s">
        <v>150</v>
      </c>
      <c r="BH5" s="49" t="s">
        <v>151</v>
      </c>
      <c r="BI5" s="49" t="s">
        <v>161</v>
      </c>
      <c r="BJ5" s="49" t="s">
        <v>153</v>
      </c>
      <c r="BK5" s="49" t="s">
        <v>154</v>
      </c>
      <c r="BL5" s="49" t="s">
        <v>155</v>
      </c>
      <c r="BM5" s="49" t="s">
        <v>156</v>
      </c>
      <c r="BN5" s="49" t="s">
        <v>157</v>
      </c>
      <c r="BO5" s="49" t="s">
        <v>158</v>
      </c>
      <c r="BP5" s="49" t="s">
        <v>162</v>
      </c>
      <c r="BQ5" s="49" t="s">
        <v>160</v>
      </c>
      <c r="BR5" s="49" t="s">
        <v>159</v>
      </c>
      <c r="BS5" s="49" t="s">
        <v>163</v>
      </c>
      <c r="BT5" s="49" t="s">
        <v>152</v>
      </c>
      <c r="BU5" s="49" t="s">
        <v>153</v>
      </c>
      <c r="BV5" s="49" t="s">
        <v>154</v>
      </c>
      <c r="BW5" s="49" t="s">
        <v>155</v>
      </c>
      <c r="BX5" s="49" t="s">
        <v>156</v>
      </c>
      <c r="BY5" s="49" t="s">
        <v>157</v>
      </c>
      <c r="BZ5" s="49" t="s">
        <v>158</v>
      </c>
      <c r="CA5" s="49" t="s">
        <v>162</v>
      </c>
      <c r="CB5" s="49" t="s">
        <v>149</v>
      </c>
      <c r="CC5" s="49" t="s">
        <v>150</v>
      </c>
      <c r="CD5" s="49" t="s">
        <v>163</v>
      </c>
      <c r="CE5" s="49" t="s">
        <v>161</v>
      </c>
      <c r="CF5" s="49" t="s">
        <v>153</v>
      </c>
      <c r="CG5" s="49" t="s">
        <v>154</v>
      </c>
      <c r="CH5" s="49" t="s">
        <v>155</v>
      </c>
      <c r="CI5" s="49" t="s">
        <v>156</v>
      </c>
      <c r="CJ5" s="49" t="s">
        <v>157</v>
      </c>
      <c r="CK5" s="49" t="s">
        <v>158</v>
      </c>
      <c r="CL5" s="49" t="s">
        <v>148</v>
      </c>
      <c r="CM5" s="49" t="s">
        <v>160</v>
      </c>
      <c r="CN5" s="49" t="s">
        <v>159</v>
      </c>
      <c r="CO5" s="49" t="s">
        <v>151</v>
      </c>
      <c r="CP5" s="49" t="s">
        <v>152</v>
      </c>
      <c r="CQ5" s="49" t="s">
        <v>153</v>
      </c>
      <c r="CR5" s="49" t="s">
        <v>154</v>
      </c>
      <c r="CS5" s="49" t="s">
        <v>155</v>
      </c>
      <c r="CT5" s="49" t="s">
        <v>156</v>
      </c>
      <c r="CU5" s="49" t="s">
        <v>157</v>
      </c>
      <c r="CV5" s="49" t="s">
        <v>158</v>
      </c>
      <c r="CW5" s="49" t="s">
        <v>162</v>
      </c>
      <c r="CX5" s="49" t="s">
        <v>160</v>
      </c>
      <c r="CY5" s="49" t="s">
        <v>150</v>
      </c>
      <c r="CZ5" s="49" t="s">
        <v>151</v>
      </c>
      <c r="DA5" s="49" t="s">
        <v>161</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162</v>
      </c>
      <c r="DT5" s="49" t="s">
        <v>160</v>
      </c>
      <c r="DU5" s="49" t="s">
        <v>159</v>
      </c>
      <c r="DV5" s="49" t="s">
        <v>151</v>
      </c>
      <c r="DW5" s="49" t="s">
        <v>152</v>
      </c>
      <c r="DX5" s="49" t="s">
        <v>153</v>
      </c>
      <c r="DY5" s="49" t="s">
        <v>154</v>
      </c>
      <c r="DZ5" s="49" t="s">
        <v>155</v>
      </c>
      <c r="EA5" s="49" t="s">
        <v>156</v>
      </c>
      <c r="EB5" s="49" t="s">
        <v>157</v>
      </c>
      <c r="EC5" s="49" t="s">
        <v>158</v>
      </c>
      <c r="ED5" s="49" t="s">
        <v>148</v>
      </c>
      <c r="EE5" s="49" t="s">
        <v>149</v>
      </c>
      <c r="EF5" s="49" t="s">
        <v>159</v>
      </c>
      <c r="EG5" s="49" t="s">
        <v>151</v>
      </c>
      <c r="EH5" s="49" t="s">
        <v>161</v>
      </c>
      <c r="EI5" s="49" t="s">
        <v>153</v>
      </c>
      <c r="EJ5" s="49" t="s">
        <v>154</v>
      </c>
      <c r="EK5" s="49" t="s">
        <v>155</v>
      </c>
      <c r="EL5" s="49" t="s">
        <v>156</v>
      </c>
      <c r="EM5" s="49" t="s">
        <v>157</v>
      </c>
      <c r="EN5" s="49" t="s">
        <v>158</v>
      </c>
      <c r="EO5" s="49" t="s">
        <v>148</v>
      </c>
      <c r="EP5" s="49" t="s">
        <v>149</v>
      </c>
      <c r="EQ5" s="49" t="s">
        <v>159</v>
      </c>
      <c r="ER5" s="49" t="s">
        <v>163</v>
      </c>
      <c r="ES5" s="49" t="s">
        <v>152</v>
      </c>
      <c r="ET5" s="49" t="s">
        <v>153</v>
      </c>
      <c r="EU5" s="49" t="s">
        <v>154</v>
      </c>
      <c r="EV5" s="49" t="s">
        <v>155</v>
      </c>
      <c r="EW5" s="49" t="s">
        <v>156</v>
      </c>
      <c r="EX5" s="49" t="s">
        <v>157</v>
      </c>
      <c r="EY5" s="49" t="s">
        <v>164</v>
      </c>
      <c r="EZ5" s="49" t="s">
        <v>148</v>
      </c>
      <c r="FA5" s="49" t="s">
        <v>160</v>
      </c>
      <c r="FB5" s="49" t="s">
        <v>159</v>
      </c>
      <c r="FC5" s="49" t="s">
        <v>151</v>
      </c>
      <c r="FD5" s="49" t="s">
        <v>152</v>
      </c>
      <c r="FE5" s="49" t="s">
        <v>153</v>
      </c>
      <c r="FF5" s="49" t="s">
        <v>154</v>
      </c>
      <c r="FG5" s="49" t="s">
        <v>155</v>
      </c>
      <c r="FH5" s="49" t="s">
        <v>156</v>
      </c>
      <c r="FI5" s="49" t="s">
        <v>157</v>
      </c>
      <c r="FJ5" s="49" t="s">
        <v>158</v>
      </c>
    </row>
    <row r="6" spans="1:166" s="54" customFormat="1" x14ac:dyDescent="0.2">
      <c r="A6" s="35" t="s">
        <v>165</v>
      </c>
      <c r="B6" s="50">
        <f>B8</f>
        <v>2024</v>
      </c>
      <c r="C6" s="50">
        <f t="shared" ref="C6:M6" si="2">C8</f>
        <v>137510</v>
      </c>
      <c r="D6" s="50">
        <f t="shared" si="2"/>
        <v>46</v>
      </c>
      <c r="E6" s="50">
        <f t="shared" si="2"/>
        <v>6</v>
      </c>
      <c r="F6" s="50">
        <f t="shared" si="2"/>
        <v>0</v>
      </c>
      <c r="G6" s="50">
        <f t="shared" si="2"/>
        <v>8</v>
      </c>
      <c r="H6" s="160" t="str">
        <f>IF(H8&lt;&gt;I8,H8,"")&amp;IF(I8&lt;&gt;J8,I8,"")&amp;"　"&amp;J8</f>
        <v>東京都地方独立行政法人東京都立病院機構　多摩総合医療センター</v>
      </c>
      <c r="I6" s="161"/>
      <c r="J6" s="162"/>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34</v>
      </c>
      <c r="R6" s="50" t="str">
        <f t="shared" si="3"/>
        <v>対象</v>
      </c>
      <c r="S6" s="50" t="str">
        <f t="shared" si="3"/>
        <v>透 I 訓 ガ</v>
      </c>
      <c r="T6" s="50" t="str">
        <f t="shared" si="3"/>
        <v>救 臨 が 感 災 地 輪</v>
      </c>
      <c r="U6" s="51" t="str">
        <f>U8</f>
        <v>-</v>
      </c>
      <c r="V6" s="51">
        <f>V8</f>
        <v>58962</v>
      </c>
      <c r="W6" s="50" t="str">
        <f>W8</f>
        <v>非該当</v>
      </c>
      <c r="X6" s="50" t="str">
        <f t="shared" ref="X6" si="4">X8</f>
        <v>非該当</v>
      </c>
      <c r="Y6" s="50" t="str">
        <f t="shared" si="3"/>
        <v>７：１</v>
      </c>
      <c r="Z6" s="51">
        <f t="shared" si="3"/>
        <v>705</v>
      </c>
      <c r="AA6" s="51" t="str">
        <f t="shared" si="3"/>
        <v>-</v>
      </c>
      <c r="AB6" s="51">
        <f t="shared" si="3"/>
        <v>29</v>
      </c>
      <c r="AC6" s="51">
        <f t="shared" si="3"/>
        <v>36</v>
      </c>
      <c r="AD6" s="51">
        <f t="shared" si="3"/>
        <v>19</v>
      </c>
      <c r="AE6" s="51">
        <f t="shared" si="3"/>
        <v>789</v>
      </c>
      <c r="AF6" s="51">
        <f t="shared" si="3"/>
        <v>705</v>
      </c>
      <c r="AG6" s="51" t="str">
        <f t="shared" si="3"/>
        <v>-</v>
      </c>
      <c r="AH6" s="51">
        <f t="shared" si="3"/>
        <v>705</v>
      </c>
      <c r="AI6" s="52" t="e">
        <f>IF(AI8="-",NA(),AI8)</f>
        <v>#N/A</v>
      </c>
      <c r="AJ6" s="52" t="e">
        <f t="shared" ref="AJ6:AR6" si="5">IF(AJ8="-",NA(),AJ8)</f>
        <v>#N/A</v>
      </c>
      <c r="AK6" s="52">
        <f t="shared" si="5"/>
        <v>99</v>
      </c>
      <c r="AL6" s="52">
        <f t="shared" si="5"/>
        <v>94</v>
      </c>
      <c r="AM6" s="52">
        <f t="shared" si="5"/>
        <v>91.7</v>
      </c>
      <c r="AN6" s="52" t="e">
        <f t="shared" si="5"/>
        <v>#N/A</v>
      </c>
      <c r="AO6" s="52" t="e">
        <f t="shared" si="5"/>
        <v>#N/A</v>
      </c>
      <c r="AP6" s="52">
        <f t="shared" si="5"/>
        <v>102.9</v>
      </c>
      <c r="AQ6" s="52">
        <f t="shared" si="5"/>
        <v>97.4</v>
      </c>
      <c r="AR6" s="52">
        <f t="shared" si="5"/>
        <v>95</v>
      </c>
      <c r="AS6" s="52" t="str">
        <f>IF(AS8="-","【-】","【"&amp;SUBSTITUTE(TEXT(AS8,"#,##0.0"),"-","△")&amp;"】")</f>
        <v>【93.7】</v>
      </c>
      <c r="AT6" s="52" t="e">
        <f>IF(AT8="-",NA(),AT8)</f>
        <v>#N/A</v>
      </c>
      <c r="AU6" s="52" t="e">
        <f t="shared" ref="AU6:BC6" si="6">IF(AU8="-",NA(),AU8)</f>
        <v>#N/A</v>
      </c>
      <c r="AV6" s="52">
        <f t="shared" si="6"/>
        <v>78.3</v>
      </c>
      <c r="AW6" s="52">
        <f t="shared" si="6"/>
        <v>82.2</v>
      </c>
      <c r="AX6" s="52">
        <f t="shared" si="6"/>
        <v>84.6</v>
      </c>
      <c r="AY6" s="52" t="e">
        <f t="shared" si="6"/>
        <v>#N/A</v>
      </c>
      <c r="AZ6" s="52" t="e">
        <f t="shared" si="6"/>
        <v>#N/A</v>
      </c>
      <c r="BA6" s="52">
        <f t="shared" si="6"/>
        <v>90.6</v>
      </c>
      <c r="BB6" s="52">
        <f t="shared" si="6"/>
        <v>91.5</v>
      </c>
      <c r="BC6" s="52">
        <f t="shared" si="6"/>
        <v>90.4</v>
      </c>
      <c r="BD6" s="52" t="str">
        <f>IF(BD8="-","【-】","【"&amp;SUBSTITUTE(TEXT(BD8,"#,##0.0"),"-","△")&amp;"】")</f>
        <v>【85.2】</v>
      </c>
      <c r="BE6" s="52" t="e">
        <f>IF(BE8="-",NA(),BE8)</f>
        <v>#N/A</v>
      </c>
      <c r="BF6" s="52" t="e">
        <f t="shared" ref="BF6:BN6" si="7">IF(BF8="-",NA(),BF8)</f>
        <v>#N/A</v>
      </c>
      <c r="BG6" s="52">
        <f t="shared" si="7"/>
        <v>72.8</v>
      </c>
      <c r="BH6" s="52">
        <f t="shared" si="7"/>
        <v>76.099999999999994</v>
      </c>
      <c r="BI6" s="52">
        <f t="shared" si="7"/>
        <v>79.5</v>
      </c>
      <c r="BJ6" s="52" t="e">
        <f t="shared" si="7"/>
        <v>#N/A</v>
      </c>
      <c r="BK6" s="52" t="e">
        <f t="shared" si="7"/>
        <v>#N/A</v>
      </c>
      <c r="BL6" s="52">
        <f t="shared" si="7"/>
        <v>88.6</v>
      </c>
      <c r="BM6" s="52">
        <f t="shared" si="7"/>
        <v>89.5</v>
      </c>
      <c r="BN6" s="52">
        <f t="shared" si="7"/>
        <v>88.3</v>
      </c>
      <c r="BO6" s="52" t="str">
        <f>IF(BO8="-","【-】","【"&amp;SUBSTITUTE(TEXT(BO8,"#,##0.0"),"-","△")&amp;"】")</f>
        <v>【82.6】</v>
      </c>
      <c r="BP6" s="52" t="e">
        <f>IF(BP8="-",NA(),BP8)</f>
        <v>#N/A</v>
      </c>
      <c r="BQ6" s="52" t="e">
        <f t="shared" ref="BQ6:BY6" si="8">IF(BQ8="-",NA(),BQ8)</f>
        <v>#N/A</v>
      </c>
      <c r="BR6" s="52">
        <f t="shared" si="8"/>
        <v>68</v>
      </c>
      <c r="BS6" s="52">
        <f t="shared" si="8"/>
        <v>72.599999999999994</v>
      </c>
      <c r="BT6" s="52">
        <f t="shared" si="8"/>
        <v>79.7</v>
      </c>
      <c r="BU6" s="52" t="e">
        <f t="shared" si="8"/>
        <v>#N/A</v>
      </c>
      <c r="BV6" s="52" t="e">
        <f t="shared" si="8"/>
        <v>#N/A</v>
      </c>
      <c r="BW6" s="52">
        <f t="shared" si="8"/>
        <v>72.2</v>
      </c>
      <c r="BX6" s="52">
        <f t="shared" si="8"/>
        <v>74.400000000000006</v>
      </c>
      <c r="BY6" s="52">
        <f t="shared" si="8"/>
        <v>76.3</v>
      </c>
      <c r="BZ6" s="52" t="str">
        <f>IF(BZ8="-","【-】","【"&amp;SUBSTITUTE(TEXT(BZ8,"#,##0.0"),"-","△")&amp;"】")</f>
        <v>【70.7】</v>
      </c>
      <c r="CA6" s="53" t="e">
        <f>IF(CA8="-",NA(),CA8)</f>
        <v>#N/A</v>
      </c>
      <c r="CB6" s="53" t="e">
        <f t="shared" ref="CB6:CJ6" si="9">IF(CB8="-",NA(),CB8)</f>
        <v>#N/A</v>
      </c>
      <c r="CC6" s="53">
        <f t="shared" si="9"/>
        <v>84616</v>
      </c>
      <c r="CD6" s="53">
        <f t="shared" si="9"/>
        <v>83394</v>
      </c>
      <c r="CE6" s="53">
        <f t="shared" si="9"/>
        <v>88323</v>
      </c>
      <c r="CF6" s="53" t="e">
        <f t="shared" si="9"/>
        <v>#N/A</v>
      </c>
      <c r="CG6" s="53" t="e">
        <f t="shared" si="9"/>
        <v>#N/A</v>
      </c>
      <c r="CH6" s="53">
        <f t="shared" si="9"/>
        <v>82275</v>
      </c>
      <c r="CI6" s="53">
        <f t="shared" si="9"/>
        <v>83606</v>
      </c>
      <c r="CJ6" s="53">
        <f t="shared" si="9"/>
        <v>85381</v>
      </c>
      <c r="CK6" s="52" t="str">
        <f>IF(CK8="-","【-】","【"&amp;SUBSTITUTE(TEXT(CK8,"#,##0"),"-","△")&amp;"】")</f>
        <v>【63,608】</v>
      </c>
      <c r="CL6" s="53" t="e">
        <f>IF(CL8="-",NA(),CL8)</f>
        <v>#N/A</v>
      </c>
      <c r="CM6" s="53" t="e">
        <f t="shared" ref="CM6:CU6" si="10">IF(CM8="-",NA(),CM8)</f>
        <v>#N/A</v>
      </c>
      <c r="CN6" s="53">
        <f t="shared" si="10"/>
        <v>19991</v>
      </c>
      <c r="CO6" s="53">
        <f t="shared" si="10"/>
        <v>21040</v>
      </c>
      <c r="CP6" s="53">
        <f t="shared" si="10"/>
        <v>22206</v>
      </c>
      <c r="CQ6" s="53" t="e">
        <f t="shared" si="10"/>
        <v>#N/A</v>
      </c>
      <c r="CR6" s="53" t="e">
        <f t="shared" si="10"/>
        <v>#N/A</v>
      </c>
      <c r="CS6" s="53">
        <f t="shared" si="10"/>
        <v>23704</v>
      </c>
      <c r="CT6" s="53">
        <f t="shared" si="10"/>
        <v>25007</v>
      </c>
      <c r="CU6" s="53">
        <f t="shared" si="10"/>
        <v>25545</v>
      </c>
      <c r="CV6" s="52" t="str">
        <f>IF(CV8="-","【-】","【"&amp;SUBSTITUTE(TEXT(CV8,"#,##0"),"-","△")&amp;"】")</f>
        <v>【18,510】</v>
      </c>
      <c r="CW6" s="52" t="e">
        <f>IF(CW8="-",NA(),CW8)</f>
        <v>#N/A</v>
      </c>
      <c r="CX6" s="52" t="e">
        <f t="shared" ref="CX6:DF6" si="11">IF(CX8="-",NA(),CX8)</f>
        <v>#N/A</v>
      </c>
      <c r="CY6" s="52">
        <f t="shared" si="11"/>
        <v>42.1</v>
      </c>
      <c r="CZ6" s="52">
        <f t="shared" si="11"/>
        <v>44.8</v>
      </c>
      <c r="DA6" s="52">
        <f t="shared" si="11"/>
        <v>44</v>
      </c>
      <c r="DB6" s="52" t="e">
        <f t="shared" si="11"/>
        <v>#N/A</v>
      </c>
      <c r="DC6" s="52" t="e">
        <f t="shared" si="11"/>
        <v>#N/A</v>
      </c>
      <c r="DD6" s="52">
        <f t="shared" si="11"/>
        <v>48.8</v>
      </c>
      <c r="DE6" s="52">
        <f t="shared" si="11"/>
        <v>48.6</v>
      </c>
      <c r="DF6" s="52">
        <f t="shared" si="11"/>
        <v>49.8</v>
      </c>
      <c r="DG6" s="52" t="str">
        <f>IF(DG8="-","【-】","【"&amp;SUBSTITUTE(TEXT(DG8,"#,##0.0"),"-","△")&amp;"】")</f>
        <v>【57.7】</v>
      </c>
      <c r="DH6" s="52" t="e">
        <f>IF(DH8="-",NA(),DH8)</f>
        <v>#N/A</v>
      </c>
      <c r="DI6" s="52" t="e">
        <f t="shared" ref="DI6:DQ6" si="12">IF(DI8="-",NA(),DI8)</f>
        <v>#N/A</v>
      </c>
      <c r="DJ6" s="52">
        <f t="shared" si="12"/>
        <v>1.2</v>
      </c>
      <c r="DK6" s="52">
        <f t="shared" si="12"/>
        <v>1.1000000000000001</v>
      </c>
      <c r="DL6" s="52">
        <f t="shared" si="12"/>
        <v>1.2</v>
      </c>
      <c r="DM6" s="52" t="e">
        <f t="shared" si="12"/>
        <v>#N/A</v>
      </c>
      <c r="DN6" s="52" t="e">
        <f t="shared" si="12"/>
        <v>#N/A</v>
      </c>
      <c r="DO6" s="52">
        <f t="shared" si="12"/>
        <v>29.4</v>
      </c>
      <c r="DP6" s="52">
        <f t="shared" si="12"/>
        <v>30.9</v>
      </c>
      <c r="DQ6" s="52">
        <f t="shared" si="12"/>
        <v>31.3</v>
      </c>
      <c r="DR6" s="52" t="str">
        <f>IF(DR8="-","【-】","【"&amp;SUBSTITUTE(TEXT(DR8,"#,##0.0"),"-","△")&amp;"】")</f>
        <v>【26.7】</v>
      </c>
      <c r="DS6" s="52" t="e">
        <f>IF(DS8="-",NA(),DS8)</f>
        <v>#N/A</v>
      </c>
      <c r="DT6" s="52" t="e">
        <f t="shared" ref="DT6:EB6" si="13">IF(DT8="-",NA(),DT8)</f>
        <v>#N/A</v>
      </c>
      <c r="DU6" s="52">
        <f t="shared" si="13"/>
        <v>1</v>
      </c>
      <c r="DV6" s="52">
        <f t="shared" si="13"/>
        <v>6.5</v>
      </c>
      <c r="DW6" s="52">
        <f t="shared" si="13"/>
        <v>17.100000000000001</v>
      </c>
      <c r="DX6" s="52" t="e">
        <f t="shared" si="13"/>
        <v>#N/A</v>
      </c>
      <c r="DY6" s="52" t="e">
        <f t="shared" si="13"/>
        <v>#N/A</v>
      </c>
      <c r="DZ6" s="52">
        <f t="shared" si="13"/>
        <v>25.3</v>
      </c>
      <c r="EA6" s="52">
        <f t="shared" si="13"/>
        <v>21</v>
      </c>
      <c r="EB6" s="52">
        <f t="shared" si="13"/>
        <v>24.3</v>
      </c>
      <c r="EC6" s="52" t="str">
        <f>IF(EC8="-","【-】","【"&amp;SUBSTITUTE(TEXT(EC8,"#,##0.0"),"-","△")&amp;"】")</f>
        <v>【54.3】</v>
      </c>
      <c r="ED6" s="52" t="e">
        <f>IF(ED8="-",NA(),ED8)</f>
        <v>#N/A</v>
      </c>
      <c r="EE6" s="52" t="e">
        <f t="shared" ref="EE6:EM6" si="14">IF(EE8="-",NA(),EE8)</f>
        <v>#N/A</v>
      </c>
      <c r="EF6" s="52">
        <f t="shared" si="14"/>
        <v>9.8000000000000007</v>
      </c>
      <c r="EG6" s="52">
        <f t="shared" si="14"/>
        <v>21.4</v>
      </c>
      <c r="EH6" s="52">
        <f t="shared" si="14"/>
        <v>26.7</v>
      </c>
      <c r="EI6" s="52" t="e">
        <f t="shared" si="14"/>
        <v>#N/A</v>
      </c>
      <c r="EJ6" s="52" t="e">
        <f t="shared" si="14"/>
        <v>#N/A</v>
      </c>
      <c r="EK6" s="52">
        <f t="shared" si="14"/>
        <v>55.5</v>
      </c>
      <c r="EL6" s="52">
        <f t="shared" si="14"/>
        <v>56</v>
      </c>
      <c r="EM6" s="52">
        <f t="shared" si="14"/>
        <v>57.4</v>
      </c>
      <c r="EN6" s="52" t="str">
        <f>IF(EN8="-","【-】","【"&amp;SUBSTITUTE(TEXT(EN8,"#,##0.0"),"-","△")&amp;"】")</f>
        <v>【58.0】</v>
      </c>
      <c r="EO6" s="52" t="e">
        <f>IF(EO8="-",NA(),EO8)</f>
        <v>#N/A</v>
      </c>
      <c r="EP6" s="52" t="e">
        <f t="shared" ref="EP6:EX6" si="15">IF(EP8="-",NA(),EP8)</f>
        <v>#N/A</v>
      </c>
      <c r="EQ6" s="52">
        <f t="shared" si="15"/>
        <v>17.100000000000001</v>
      </c>
      <c r="ER6" s="52">
        <f t="shared" si="15"/>
        <v>37.799999999999997</v>
      </c>
      <c r="ES6" s="52">
        <f t="shared" si="15"/>
        <v>38.200000000000003</v>
      </c>
      <c r="ET6" s="52" t="e">
        <f t="shared" si="15"/>
        <v>#N/A</v>
      </c>
      <c r="EU6" s="52" t="e">
        <f t="shared" si="15"/>
        <v>#N/A</v>
      </c>
      <c r="EV6" s="52">
        <f t="shared" si="15"/>
        <v>70.7</v>
      </c>
      <c r="EW6" s="52">
        <f t="shared" si="15"/>
        <v>70.3</v>
      </c>
      <c r="EX6" s="52">
        <f t="shared" si="15"/>
        <v>69.900000000000006</v>
      </c>
      <c r="EY6" s="52" t="str">
        <f>IF(EY8="-","【-】","【"&amp;SUBSTITUTE(TEXT(EY8,"#,##0.0"),"-","△")&amp;"】")</f>
        <v>【70.8】</v>
      </c>
      <c r="EZ6" s="53" t="e">
        <f>IF(EZ8="-",NA(),EZ8)</f>
        <v>#N/A</v>
      </c>
      <c r="FA6" s="53" t="e">
        <f t="shared" ref="FA6:FI6" si="16">IF(FA8="-",NA(),FA8)</f>
        <v>#N/A</v>
      </c>
      <c r="FB6" s="53">
        <f t="shared" si="16"/>
        <v>56026932</v>
      </c>
      <c r="FC6" s="53">
        <f t="shared" si="16"/>
        <v>59837086</v>
      </c>
      <c r="FD6" s="53">
        <f t="shared" si="16"/>
        <v>74981488</v>
      </c>
      <c r="FE6" s="53" t="e">
        <f t="shared" si="16"/>
        <v>#N/A</v>
      </c>
      <c r="FF6" s="53" t="e">
        <f t="shared" si="16"/>
        <v>#N/A</v>
      </c>
      <c r="FG6" s="53">
        <f t="shared" si="16"/>
        <v>58800982</v>
      </c>
      <c r="FH6" s="53">
        <f t="shared" si="16"/>
        <v>59984927</v>
      </c>
      <c r="FI6" s="53">
        <f t="shared" si="16"/>
        <v>62086611</v>
      </c>
      <c r="FJ6" s="53" t="str">
        <f>IF(FJ8="-","【-】","【"&amp;SUBSTITUTE(TEXT(FJ8,"#,##0"),"-","△")&amp;"】")</f>
        <v>【53,183,039】</v>
      </c>
    </row>
    <row r="7" spans="1:166" s="54" customFormat="1" x14ac:dyDescent="0.2">
      <c r="A7" s="35" t="s">
        <v>166</v>
      </c>
      <c r="B7" s="50">
        <f t="shared" ref="B7:AH7" si="17">B8</f>
        <v>2024</v>
      </c>
      <c r="C7" s="50">
        <f t="shared" si="17"/>
        <v>137510</v>
      </c>
      <c r="D7" s="50">
        <f t="shared" si="17"/>
        <v>46</v>
      </c>
      <c r="E7" s="50">
        <f t="shared" si="17"/>
        <v>6</v>
      </c>
      <c r="F7" s="50">
        <f t="shared" si="17"/>
        <v>0</v>
      </c>
      <c r="G7" s="50">
        <f t="shared" si="17"/>
        <v>8</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34</v>
      </c>
      <c r="R7" s="50" t="str">
        <f t="shared" si="17"/>
        <v>対象</v>
      </c>
      <c r="S7" s="50" t="str">
        <f t="shared" si="17"/>
        <v>透 I 訓 ガ</v>
      </c>
      <c r="T7" s="50" t="str">
        <f t="shared" si="17"/>
        <v>救 臨 が 感 災 地 輪</v>
      </c>
      <c r="U7" s="51" t="str">
        <f>U8</f>
        <v>-</v>
      </c>
      <c r="V7" s="51">
        <f>V8</f>
        <v>58962</v>
      </c>
      <c r="W7" s="50" t="str">
        <f>W8</f>
        <v>非該当</v>
      </c>
      <c r="X7" s="50" t="str">
        <f t="shared" si="17"/>
        <v>非該当</v>
      </c>
      <c r="Y7" s="50" t="str">
        <f t="shared" si="17"/>
        <v>７：１</v>
      </c>
      <c r="Z7" s="51">
        <f t="shared" si="17"/>
        <v>705</v>
      </c>
      <c r="AA7" s="51" t="str">
        <f t="shared" si="17"/>
        <v>-</v>
      </c>
      <c r="AB7" s="51">
        <f t="shared" si="17"/>
        <v>29</v>
      </c>
      <c r="AC7" s="51">
        <f t="shared" si="17"/>
        <v>36</v>
      </c>
      <c r="AD7" s="51">
        <f t="shared" si="17"/>
        <v>19</v>
      </c>
      <c r="AE7" s="51">
        <f t="shared" si="17"/>
        <v>789</v>
      </c>
      <c r="AF7" s="51">
        <f t="shared" si="17"/>
        <v>705</v>
      </c>
      <c r="AG7" s="51" t="str">
        <f t="shared" si="17"/>
        <v>-</v>
      </c>
      <c r="AH7" s="51">
        <f t="shared" si="17"/>
        <v>705</v>
      </c>
      <c r="AI7" s="52" t="str">
        <f>AI8</f>
        <v>-</v>
      </c>
      <c r="AJ7" s="52" t="str">
        <f t="shared" ref="AJ7:AR7" si="18">AJ8</f>
        <v>-</v>
      </c>
      <c r="AK7" s="52">
        <f t="shared" si="18"/>
        <v>99</v>
      </c>
      <c r="AL7" s="52">
        <f t="shared" si="18"/>
        <v>94</v>
      </c>
      <c r="AM7" s="52">
        <f t="shared" si="18"/>
        <v>91.7</v>
      </c>
      <c r="AN7" s="52" t="str">
        <f t="shared" si="18"/>
        <v>-</v>
      </c>
      <c r="AO7" s="52" t="str">
        <f t="shared" si="18"/>
        <v>-</v>
      </c>
      <c r="AP7" s="52">
        <f t="shared" si="18"/>
        <v>102.9</v>
      </c>
      <c r="AQ7" s="52">
        <f t="shared" si="18"/>
        <v>97.4</v>
      </c>
      <c r="AR7" s="52">
        <f t="shared" si="18"/>
        <v>95</v>
      </c>
      <c r="AS7" s="52"/>
      <c r="AT7" s="52" t="str">
        <f>AT8</f>
        <v>-</v>
      </c>
      <c r="AU7" s="52" t="str">
        <f t="shared" ref="AU7:BC7" si="19">AU8</f>
        <v>-</v>
      </c>
      <c r="AV7" s="52">
        <f t="shared" si="19"/>
        <v>78.3</v>
      </c>
      <c r="AW7" s="52">
        <f t="shared" si="19"/>
        <v>82.2</v>
      </c>
      <c r="AX7" s="52">
        <f t="shared" si="19"/>
        <v>84.6</v>
      </c>
      <c r="AY7" s="52" t="str">
        <f t="shared" si="19"/>
        <v>-</v>
      </c>
      <c r="AZ7" s="52" t="str">
        <f t="shared" si="19"/>
        <v>-</v>
      </c>
      <c r="BA7" s="52">
        <f t="shared" si="19"/>
        <v>90.6</v>
      </c>
      <c r="BB7" s="52">
        <f t="shared" si="19"/>
        <v>91.5</v>
      </c>
      <c r="BC7" s="52">
        <f t="shared" si="19"/>
        <v>90.4</v>
      </c>
      <c r="BD7" s="52"/>
      <c r="BE7" s="52" t="str">
        <f>BE8</f>
        <v>-</v>
      </c>
      <c r="BF7" s="52" t="str">
        <f t="shared" ref="BF7:BN7" si="20">BF8</f>
        <v>-</v>
      </c>
      <c r="BG7" s="52">
        <f t="shared" si="20"/>
        <v>72.8</v>
      </c>
      <c r="BH7" s="52">
        <f t="shared" si="20"/>
        <v>76.099999999999994</v>
      </c>
      <c r="BI7" s="52">
        <f t="shared" si="20"/>
        <v>79.5</v>
      </c>
      <c r="BJ7" s="52" t="str">
        <f t="shared" si="20"/>
        <v>-</v>
      </c>
      <c r="BK7" s="52" t="str">
        <f t="shared" si="20"/>
        <v>-</v>
      </c>
      <c r="BL7" s="52">
        <f t="shared" si="20"/>
        <v>88.6</v>
      </c>
      <c r="BM7" s="52">
        <f t="shared" si="20"/>
        <v>89.5</v>
      </c>
      <c r="BN7" s="52">
        <f t="shared" si="20"/>
        <v>88.3</v>
      </c>
      <c r="BO7" s="52"/>
      <c r="BP7" s="52" t="str">
        <f>BP8</f>
        <v>-</v>
      </c>
      <c r="BQ7" s="52" t="str">
        <f t="shared" ref="BQ7:BY7" si="21">BQ8</f>
        <v>-</v>
      </c>
      <c r="BR7" s="52">
        <f t="shared" si="21"/>
        <v>68</v>
      </c>
      <c r="BS7" s="52">
        <f t="shared" si="21"/>
        <v>72.599999999999994</v>
      </c>
      <c r="BT7" s="52">
        <f t="shared" si="21"/>
        <v>79.7</v>
      </c>
      <c r="BU7" s="52" t="str">
        <f t="shared" si="21"/>
        <v>-</v>
      </c>
      <c r="BV7" s="52" t="str">
        <f t="shared" si="21"/>
        <v>-</v>
      </c>
      <c r="BW7" s="52">
        <f t="shared" si="21"/>
        <v>72.2</v>
      </c>
      <c r="BX7" s="52">
        <f t="shared" si="21"/>
        <v>74.400000000000006</v>
      </c>
      <c r="BY7" s="52">
        <f t="shared" si="21"/>
        <v>76.3</v>
      </c>
      <c r="BZ7" s="52"/>
      <c r="CA7" s="53" t="str">
        <f>CA8</f>
        <v>-</v>
      </c>
      <c r="CB7" s="53" t="str">
        <f t="shared" ref="CB7:CJ7" si="22">CB8</f>
        <v>-</v>
      </c>
      <c r="CC7" s="53">
        <f t="shared" si="22"/>
        <v>84616</v>
      </c>
      <c r="CD7" s="53">
        <f t="shared" si="22"/>
        <v>83394</v>
      </c>
      <c r="CE7" s="53">
        <f t="shared" si="22"/>
        <v>88323</v>
      </c>
      <c r="CF7" s="53" t="str">
        <f t="shared" si="22"/>
        <v>-</v>
      </c>
      <c r="CG7" s="53" t="str">
        <f t="shared" si="22"/>
        <v>-</v>
      </c>
      <c r="CH7" s="53">
        <f t="shared" si="22"/>
        <v>82275</v>
      </c>
      <c r="CI7" s="53">
        <f t="shared" si="22"/>
        <v>83606</v>
      </c>
      <c r="CJ7" s="53">
        <f t="shared" si="22"/>
        <v>85381</v>
      </c>
      <c r="CK7" s="52"/>
      <c r="CL7" s="53" t="str">
        <f>CL8</f>
        <v>-</v>
      </c>
      <c r="CM7" s="53" t="str">
        <f t="shared" ref="CM7:CU7" si="23">CM8</f>
        <v>-</v>
      </c>
      <c r="CN7" s="53">
        <f t="shared" si="23"/>
        <v>19991</v>
      </c>
      <c r="CO7" s="53">
        <f t="shared" si="23"/>
        <v>21040</v>
      </c>
      <c r="CP7" s="53">
        <f t="shared" si="23"/>
        <v>22206</v>
      </c>
      <c r="CQ7" s="53" t="str">
        <f t="shared" si="23"/>
        <v>-</v>
      </c>
      <c r="CR7" s="53" t="str">
        <f t="shared" si="23"/>
        <v>-</v>
      </c>
      <c r="CS7" s="53">
        <f t="shared" si="23"/>
        <v>23704</v>
      </c>
      <c r="CT7" s="53">
        <f t="shared" si="23"/>
        <v>25007</v>
      </c>
      <c r="CU7" s="53">
        <f t="shared" si="23"/>
        <v>25545</v>
      </c>
      <c r="CV7" s="52"/>
      <c r="CW7" s="52" t="str">
        <f>CW8</f>
        <v>-</v>
      </c>
      <c r="CX7" s="52" t="str">
        <f t="shared" ref="CX7:DF7" si="24">CX8</f>
        <v>-</v>
      </c>
      <c r="CY7" s="52">
        <f t="shared" si="24"/>
        <v>42.1</v>
      </c>
      <c r="CZ7" s="52">
        <f t="shared" si="24"/>
        <v>44.8</v>
      </c>
      <c r="DA7" s="52">
        <f t="shared" si="24"/>
        <v>44</v>
      </c>
      <c r="DB7" s="52" t="str">
        <f t="shared" si="24"/>
        <v>-</v>
      </c>
      <c r="DC7" s="52" t="str">
        <f t="shared" si="24"/>
        <v>-</v>
      </c>
      <c r="DD7" s="52">
        <f t="shared" si="24"/>
        <v>48.8</v>
      </c>
      <c r="DE7" s="52">
        <f t="shared" si="24"/>
        <v>48.6</v>
      </c>
      <c r="DF7" s="52">
        <f t="shared" si="24"/>
        <v>49.8</v>
      </c>
      <c r="DG7" s="52"/>
      <c r="DH7" s="52" t="str">
        <f>DH8</f>
        <v>-</v>
      </c>
      <c r="DI7" s="52" t="str">
        <f t="shared" ref="DI7:DQ7" si="25">DI8</f>
        <v>-</v>
      </c>
      <c r="DJ7" s="52">
        <f t="shared" si="25"/>
        <v>1.2</v>
      </c>
      <c r="DK7" s="52">
        <f t="shared" si="25"/>
        <v>1.1000000000000001</v>
      </c>
      <c r="DL7" s="52">
        <f t="shared" si="25"/>
        <v>1.2</v>
      </c>
      <c r="DM7" s="52" t="str">
        <f t="shared" si="25"/>
        <v>-</v>
      </c>
      <c r="DN7" s="52" t="str">
        <f t="shared" si="25"/>
        <v>-</v>
      </c>
      <c r="DO7" s="52">
        <f t="shared" si="25"/>
        <v>29.4</v>
      </c>
      <c r="DP7" s="52">
        <f t="shared" si="25"/>
        <v>30.9</v>
      </c>
      <c r="DQ7" s="52">
        <f t="shared" si="25"/>
        <v>31.3</v>
      </c>
      <c r="DR7" s="52"/>
      <c r="DS7" s="52" t="str">
        <f>DS8</f>
        <v>-</v>
      </c>
      <c r="DT7" s="52" t="str">
        <f t="shared" ref="DT7:EB7" si="26">DT8</f>
        <v>-</v>
      </c>
      <c r="DU7" s="52">
        <f t="shared" si="26"/>
        <v>1</v>
      </c>
      <c r="DV7" s="52">
        <f t="shared" si="26"/>
        <v>6.5</v>
      </c>
      <c r="DW7" s="52">
        <f t="shared" si="26"/>
        <v>17.100000000000001</v>
      </c>
      <c r="DX7" s="52" t="str">
        <f t="shared" si="26"/>
        <v>-</v>
      </c>
      <c r="DY7" s="52" t="str">
        <f t="shared" si="26"/>
        <v>-</v>
      </c>
      <c r="DZ7" s="52">
        <f t="shared" si="26"/>
        <v>25.3</v>
      </c>
      <c r="EA7" s="52">
        <f t="shared" si="26"/>
        <v>21</v>
      </c>
      <c r="EB7" s="52">
        <f t="shared" si="26"/>
        <v>24.3</v>
      </c>
      <c r="EC7" s="52"/>
      <c r="ED7" s="52" t="str">
        <f>ED8</f>
        <v>-</v>
      </c>
      <c r="EE7" s="52" t="str">
        <f t="shared" ref="EE7:EM7" si="27">EE8</f>
        <v>-</v>
      </c>
      <c r="EF7" s="52">
        <f t="shared" si="27"/>
        <v>9.8000000000000007</v>
      </c>
      <c r="EG7" s="52">
        <f t="shared" si="27"/>
        <v>21.4</v>
      </c>
      <c r="EH7" s="52">
        <f t="shared" si="27"/>
        <v>26.7</v>
      </c>
      <c r="EI7" s="52" t="str">
        <f t="shared" si="27"/>
        <v>-</v>
      </c>
      <c r="EJ7" s="52" t="str">
        <f t="shared" si="27"/>
        <v>-</v>
      </c>
      <c r="EK7" s="52">
        <f t="shared" si="27"/>
        <v>55.5</v>
      </c>
      <c r="EL7" s="52">
        <f t="shared" si="27"/>
        <v>56</v>
      </c>
      <c r="EM7" s="52">
        <f t="shared" si="27"/>
        <v>57.4</v>
      </c>
      <c r="EN7" s="52"/>
      <c r="EO7" s="52" t="str">
        <f>EO8</f>
        <v>-</v>
      </c>
      <c r="EP7" s="52" t="str">
        <f t="shared" ref="EP7:EX7" si="28">EP8</f>
        <v>-</v>
      </c>
      <c r="EQ7" s="52">
        <f t="shared" si="28"/>
        <v>17.100000000000001</v>
      </c>
      <c r="ER7" s="52">
        <f t="shared" si="28"/>
        <v>37.799999999999997</v>
      </c>
      <c r="ES7" s="52">
        <f t="shared" si="28"/>
        <v>38.200000000000003</v>
      </c>
      <c r="ET7" s="52" t="str">
        <f t="shared" si="28"/>
        <v>-</v>
      </c>
      <c r="EU7" s="52" t="str">
        <f t="shared" si="28"/>
        <v>-</v>
      </c>
      <c r="EV7" s="52">
        <f t="shared" si="28"/>
        <v>70.7</v>
      </c>
      <c r="EW7" s="52">
        <f t="shared" si="28"/>
        <v>70.3</v>
      </c>
      <c r="EX7" s="52">
        <f t="shared" si="28"/>
        <v>69.900000000000006</v>
      </c>
      <c r="EY7" s="52"/>
      <c r="EZ7" s="53" t="str">
        <f>EZ8</f>
        <v>-</v>
      </c>
      <c r="FA7" s="53" t="str">
        <f t="shared" ref="FA7:FI7" si="29">FA8</f>
        <v>-</v>
      </c>
      <c r="FB7" s="53">
        <f t="shared" si="29"/>
        <v>56026932</v>
      </c>
      <c r="FC7" s="53">
        <f t="shared" si="29"/>
        <v>59837086</v>
      </c>
      <c r="FD7" s="53">
        <f t="shared" si="29"/>
        <v>74981488</v>
      </c>
      <c r="FE7" s="53" t="str">
        <f t="shared" si="29"/>
        <v>-</v>
      </c>
      <c r="FF7" s="53" t="str">
        <f t="shared" si="29"/>
        <v>-</v>
      </c>
      <c r="FG7" s="53">
        <f t="shared" si="29"/>
        <v>58800982</v>
      </c>
      <c r="FH7" s="53">
        <f t="shared" si="29"/>
        <v>59984927</v>
      </c>
      <c r="FI7" s="53">
        <f t="shared" si="29"/>
        <v>62086611</v>
      </c>
      <c r="FJ7" s="53"/>
    </row>
    <row r="8" spans="1:166" s="54" customFormat="1" x14ac:dyDescent="0.2">
      <c r="A8" s="35"/>
      <c r="B8" s="55">
        <v>2024</v>
      </c>
      <c r="C8" s="55">
        <v>137510</v>
      </c>
      <c r="D8" s="55">
        <v>46</v>
      </c>
      <c r="E8" s="55">
        <v>6</v>
      </c>
      <c r="F8" s="55">
        <v>0</v>
      </c>
      <c r="G8" s="55">
        <v>8</v>
      </c>
      <c r="H8" s="55" t="s">
        <v>167</v>
      </c>
      <c r="I8" s="55" t="s">
        <v>168</v>
      </c>
      <c r="J8" s="55" t="s">
        <v>169</v>
      </c>
      <c r="K8" s="55" t="s">
        <v>170</v>
      </c>
      <c r="L8" s="55" t="s">
        <v>171</v>
      </c>
      <c r="M8" s="55" t="s">
        <v>172</v>
      </c>
      <c r="N8" s="55" t="s">
        <v>173</v>
      </c>
      <c r="O8" s="55" t="s">
        <v>174</v>
      </c>
      <c r="P8" s="55" t="s">
        <v>175</v>
      </c>
      <c r="Q8" s="56">
        <v>34</v>
      </c>
      <c r="R8" s="55" t="s">
        <v>176</v>
      </c>
      <c r="S8" s="55" t="s">
        <v>177</v>
      </c>
      <c r="T8" s="55" t="s">
        <v>178</v>
      </c>
      <c r="U8" s="56" t="s">
        <v>40</v>
      </c>
      <c r="V8" s="56">
        <v>58962</v>
      </c>
      <c r="W8" s="55" t="s">
        <v>179</v>
      </c>
      <c r="X8" s="55" t="s">
        <v>179</v>
      </c>
      <c r="Y8" s="57" t="s">
        <v>180</v>
      </c>
      <c r="Z8" s="56">
        <v>705</v>
      </c>
      <c r="AA8" s="56" t="s">
        <v>40</v>
      </c>
      <c r="AB8" s="56">
        <v>29</v>
      </c>
      <c r="AC8" s="56">
        <v>36</v>
      </c>
      <c r="AD8" s="56">
        <v>19</v>
      </c>
      <c r="AE8" s="56">
        <v>789</v>
      </c>
      <c r="AF8" s="56">
        <v>705</v>
      </c>
      <c r="AG8" s="56" t="s">
        <v>40</v>
      </c>
      <c r="AH8" s="56">
        <v>705</v>
      </c>
      <c r="AI8" s="58" t="s">
        <v>40</v>
      </c>
      <c r="AJ8" s="58" t="s">
        <v>40</v>
      </c>
      <c r="AK8" s="58">
        <v>99</v>
      </c>
      <c r="AL8" s="58">
        <v>94</v>
      </c>
      <c r="AM8" s="58">
        <v>91.7</v>
      </c>
      <c r="AN8" s="58" t="s">
        <v>40</v>
      </c>
      <c r="AO8" s="58" t="s">
        <v>40</v>
      </c>
      <c r="AP8" s="58">
        <v>102.9</v>
      </c>
      <c r="AQ8" s="58">
        <v>97.4</v>
      </c>
      <c r="AR8" s="58">
        <v>95</v>
      </c>
      <c r="AS8" s="58">
        <v>93.7</v>
      </c>
      <c r="AT8" s="58" t="s">
        <v>40</v>
      </c>
      <c r="AU8" s="58" t="s">
        <v>40</v>
      </c>
      <c r="AV8" s="58">
        <v>78.3</v>
      </c>
      <c r="AW8" s="58">
        <v>82.2</v>
      </c>
      <c r="AX8" s="58">
        <v>84.6</v>
      </c>
      <c r="AY8" s="58" t="s">
        <v>40</v>
      </c>
      <c r="AZ8" s="58" t="s">
        <v>40</v>
      </c>
      <c r="BA8" s="58">
        <v>90.6</v>
      </c>
      <c r="BB8" s="58">
        <v>91.5</v>
      </c>
      <c r="BC8" s="58">
        <v>90.4</v>
      </c>
      <c r="BD8" s="58">
        <v>85.2</v>
      </c>
      <c r="BE8" s="59" t="s">
        <v>40</v>
      </c>
      <c r="BF8" s="59" t="s">
        <v>40</v>
      </c>
      <c r="BG8" s="59">
        <v>72.8</v>
      </c>
      <c r="BH8" s="59">
        <v>76.099999999999994</v>
      </c>
      <c r="BI8" s="59">
        <v>79.5</v>
      </c>
      <c r="BJ8" s="59" t="s">
        <v>40</v>
      </c>
      <c r="BK8" s="59" t="s">
        <v>40</v>
      </c>
      <c r="BL8" s="59">
        <v>88.6</v>
      </c>
      <c r="BM8" s="59">
        <v>89.5</v>
      </c>
      <c r="BN8" s="59">
        <v>88.3</v>
      </c>
      <c r="BO8" s="59">
        <v>82.6</v>
      </c>
      <c r="BP8" s="58" t="s">
        <v>40</v>
      </c>
      <c r="BQ8" s="58" t="s">
        <v>40</v>
      </c>
      <c r="BR8" s="58">
        <v>68</v>
      </c>
      <c r="BS8" s="58">
        <v>72.599999999999994</v>
      </c>
      <c r="BT8" s="58">
        <v>79.7</v>
      </c>
      <c r="BU8" s="58" t="s">
        <v>40</v>
      </c>
      <c r="BV8" s="58" t="s">
        <v>40</v>
      </c>
      <c r="BW8" s="58">
        <v>72.2</v>
      </c>
      <c r="BX8" s="58">
        <v>74.400000000000006</v>
      </c>
      <c r="BY8" s="58">
        <v>76.3</v>
      </c>
      <c r="BZ8" s="58">
        <v>70.7</v>
      </c>
      <c r="CA8" s="59" t="s">
        <v>40</v>
      </c>
      <c r="CB8" s="59" t="s">
        <v>40</v>
      </c>
      <c r="CC8" s="59">
        <v>84616</v>
      </c>
      <c r="CD8" s="59">
        <v>83394</v>
      </c>
      <c r="CE8" s="59">
        <v>88323</v>
      </c>
      <c r="CF8" s="59" t="s">
        <v>40</v>
      </c>
      <c r="CG8" s="59" t="s">
        <v>40</v>
      </c>
      <c r="CH8" s="59">
        <v>82275</v>
      </c>
      <c r="CI8" s="59">
        <v>83606</v>
      </c>
      <c r="CJ8" s="59">
        <v>85381</v>
      </c>
      <c r="CK8" s="58">
        <v>63608</v>
      </c>
      <c r="CL8" s="59" t="s">
        <v>40</v>
      </c>
      <c r="CM8" s="59" t="s">
        <v>40</v>
      </c>
      <c r="CN8" s="59">
        <v>19991</v>
      </c>
      <c r="CO8" s="59">
        <v>21040</v>
      </c>
      <c r="CP8" s="59">
        <v>22206</v>
      </c>
      <c r="CQ8" s="59" t="s">
        <v>40</v>
      </c>
      <c r="CR8" s="59" t="s">
        <v>40</v>
      </c>
      <c r="CS8" s="59">
        <v>23704</v>
      </c>
      <c r="CT8" s="59">
        <v>25007</v>
      </c>
      <c r="CU8" s="59">
        <v>25545</v>
      </c>
      <c r="CV8" s="58">
        <v>18510</v>
      </c>
      <c r="CW8" s="59" t="s">
        <v>40</v>
      </c>
      <c r="CX8" s="59" t="s">
        <v>40</v>
      </c>
      <c r="CY8" s="59">
        <v>42.1</v>
      </c>
      <c r="CZ8" s="59">
        <v>44.8</v>
      </c>
      <c r="DA8" s="59">
        <v>44</v>
      </c>
      <c r="DB8" s="59" t="s">
        <v>40</v>
      </c>
      <c r="DC8" s="59" t="s">
        <v>40</v>
      </c>
      <c r="DD8" s="59">
        <v>48.8</v>
      </c>
      <c r="DE8" s="59">
        <v>48.6</v>
      </c>
      <c r="DF8" s="59">
        <v>49.8</v>
      </c>
      <c r="DG8" s="59">
        <v>57.7</v>
      </c>
      <c r="DH8" s="59" t="s">
        <v>40</v>
      </c>
      <c r="DI8" s="59" t="s">
        <v>40</v>
      </c>
      <c r="DJ8" s="59">
        <v>1.2</v>
      </c>
      <c r="DK8" s="59">
        <v>1.1000000000000001</v>
      </c>
      <c r="DL8" s="59">
        <v>1.2</v>
      </c>
      <c r="DM8" s="59" t="s">
        <v>40</v>
      </c>
      <c r="DN8" s="59" t="s">
        <v>40</v>
      </c>
      <c r="DO8" s="59">
        <v>29.4</v>
      </c>
      <c r="DP8" s="59">
        <v>30.9</v>
      </c>
      <c r="DQ8" s="59">
        <v>31.3</v>
      </c>
      <c r="DR8" s="59">
        <v>26.7</v>
      </c>
      <c r="DS8" s="59" t="s">
        <v>40</v>
      </c>
      <c r="DT8" s="59" t="s">
        <v>40</v>
      </c>
      <c r="DU8" s="59">
        <v>1</v>
      </c>
      <c r="DV8" s="59">
        <v>6.5</v>
      </c>
      <c r="DW8" s="59">
        <v>17.100000000000001</v>
      </c>
      <c r="DX8" s="59" t="s">
        <v>40</v>
      </c>
      <c r="DY8" s="59" t="s">
        <v>40</v>
      </c>
      <c r="DZ8" s="59">
        <v>25.3</v>
      </c>
      <c r="EA8" s="59">
        <v>21</v>
      </c>
      <c r="EB8" s="59">
        <v>24.3</v>
      </c>
      <c r="EC8" s="59">
        <v>54.3</v>
      </c>
      <c r="ED8" s="58" t="s">
        <v>40</v>
      </c>
      <c r="EE8" s="58" t="s">
        <v>40</v>
      </c>
      <c r="EF8" s="58">
        <v>9.8000000000000007</v>
      </c>
      <c r="EG8" s="58">
        <v>21.4</v>
      </c>
      <c r="EH8" s="58">
        <v>26.7</v>
      </c>
      <c r="EI8" s="58" t="s">
        <v>40</v>
      </c>
      <c r="EJ8" s="58" t="s">
        <v>40</v>
      </c>
      <c r="EK8" s="58">
        <v>55.5</v>
      </c>
      <c r="EL8" s="58">
        <v>56</v>
      </c>
      <c r="EM8" s="58">
        <v>57.4</v>
      </c>
      <c r="EN8" s="58">
        <v>58</v>
      </c>
      <c r="EO8" s="58" t="s">
        <v>40</v>
      </c>
      <c r="EP8" s="58" t="s">
        <v>40</v>
      </c>
      <c r="EQ8" s="58">
        <v>17.100000000000001</v>
      </c>
      <c r="ER8" s="58">
        <v>37.799999999999997</v>
      </c>
      <c r="ES8" s="58">
        <v>38.200000000000003</v>
      </c>
      <c r="ET8" s="58" t="s">
        <v>40</v>
      </c>
      <c r="EU8" s="58" t="s">
        <v>40</v>
      </c>
      <c r="EV8" s="58">
        <v>70.7</v>
      </c>
      <c r="EW8" s="58">
        <v>70.3</v>
      </c>
      <c r="EX8" s="58">
        <v>69.900000000000006</v>
      </c>
      <c r="EY8" s="58">
        <v>70.8</v>
      </c>
      <c r="EZ8" s="59" t="s">
        <v>40</v>
      </c>
      <c r="FA8" s="59" t="s">
        <v>40</v>
      </c>
      <c r="FB8" s="59">
        <v>56026932</v>
      </c>
      <c r="FC8" s="59">
        <v>59837086</v>
      </c>
      <c r="FD8" s="59">
        <v>74981488</v>
      </c>
      <c r="FE8" s="59" t="s">
        <v>40</v>
      </c>
      <c r="FF8" s="59" t="s">
        <v>40</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E35A26F-11B5-404C-8CBF-6F93A81440AF}"/>
</file>

<file path=customXml/itemProps2.xml><?xml version="1.0" encoding="utf-8"?>
<ds:datastoreItem xmlns:ds="http://schemas.openxmlformats.org/officeDocument/2006/customXml" ds:itemID="{CB6C5222-E634-42DC-939A-0611240A5F2A}"/>
</file>

<file path=customXml/itemProps3.xml><?xml version="1.0" encoding="utf-8"?>
<ds:datastoreItem xmlns:ds="http://schemas.openxmlformats.org/officeDocument/2006/customXml" ds:itemID="{5C03DA22-0360-4C3F-A676-F912F76C5E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2025-12-15T04:56:22Z</dcterms:created>
  <dcterms:modified xsi:type="dcterms:W3CDTF">2026-02-04T04:58:04Z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