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K:\37_R７年度\08_決算\02_公営企業\02_各種照会\20260113_【23〆総務省公営企業課】公営企業に係る経営比較分析表（令和６年度決算）の分析・公表について\06_回答\"/>
    </mc:Choice>
  </mc:AlternateContent>
  <xr:revisionPtr revIDLastSave="0" documentId="13_ncr:1_{17B6C8AE-6322-4FD5-B2C3-8D6E11A76316}" xr6:coauthVersionLast="47" xr6:coauthVersionMax="47" xr10:uidLastSave="{00000000-0000-0000-0000-000000000000}"/>
  <workbookProtection workbookAlgorithmName="SHA-512" workbookHashValue="Rf8Dw3R8Syp6QBvmPzWifjPfqqao+XqiPP3c7RYNWK5tLmqDY8fOfJyy2d6Nb+mEyqJt0c4nIm+XZ3pSE9vByA==" workbookSaltValue="taNr5IO2Y1VvU0rdp+7BwA==" workbookSpinCount="100000" lockStructure="1"/>
  <bookViews>
    <workbookView xWindow="-120" yWindow="-120" windowWidth="29040" windowHeight="157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V6" i="5"/>
  <c r="U6" i="5"/>
  <c r="T6" i="5"/>
  <c r="BB8" i="4" s="1"/>
  <c r="S6" i="5"/>
  <c r="AT8" i="4" s="1"/>
  <c r="R6" i="5"/>
  <c r="AL8" i="4" s="1"/>
  <c r="Q6" i="5"/>
  <c r="P6" i="5"/>
  <c r="P10" i="4" s="1"/>
  <c r="O6" i="5"/>
  <c r="I10" i="4" s="1"/>
  <c r="N6" i="5"/>
  <c r="M6" i="5"/>
  <c r="L6" i="5"/>
  <c r="K6" i="5"/>
  <c r="J6" i="5"/>
  <c r="I8" i="4" s="1"/>
  <c r="I6" i="5"/>
  <c r="B8" i="4" s="1"/>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J85" i="4"/>
  <c r="I85" i="4"/>
  <c r="BB10" i="4"/>
  <c r="AT10" i="4"/>
  <c r="AL10" i="4"/>
  <c r="W10" i="4"/>
  <c r="B10" i="4"/>
  <c r="AD8" i="4"/>
  <c r="W8" i="4"/>
  <c r="P8" i="4"/>
</calcChain>
</file>

<file path=xl/sharedStrings.xml><?xml version="1.0" encoding="utf-8"?>
<sst xmlns="http://schemas.openxmlformats.org/spreadsheetml/2006/main" count="228" uniqueCount="112">
  <si>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</si>
  <si>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</si>
  <si>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</si>
  <si>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</si>
  <si>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</si>
  <si>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</si>
  <si>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</si>
  <si>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</si>
  <si>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</si>
  <si>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</si>
  <si>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</si>
  <si>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</si>
  <si>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</si>
  <si>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</si>
  <si>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</si>
  <si>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</si>
  <si>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</si>
  <si>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</si>
  <si>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</si>
  <si>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</si>
  <si>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</si>
  <si>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</si>
  <si>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</si>
  <si>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</si>
  <si>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</si>
  <si>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</si>
  <si>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</si>
  <si>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</si>
  <si>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</si>
  <si>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</si>
  <si>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</si>
  <si>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</si>
  <si>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</si>
  <si>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</si>
  <si>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</si>
  <si>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</si>
  <si>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</si>
  <si>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</si>
  <si>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</si>
  <si>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</si>
  <si>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</si>
  <si>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</si>
  <si>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</si>
  <si>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</si>
  <si>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</si>
  <si>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</si>
  <si>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</si>
  <si>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</si>
  <si>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</si>
  <si>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</si>
  <si>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</si>
  <si>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</si>
  <si>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</si>
  <si>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</si>
  <si>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</si>
  <si>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</si>
  <si>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</si>
  <si>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</si>
  <si>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</si>
  <si>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</si>
  <si>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</si>
  <si>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</si>
  <si>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</si>
  <si>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</si>
  <si>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</si>
  <si>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</si>
  <si>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</si>
  <si>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</si>
  <si>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</si>
  <si>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</si>
  <si>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</si>
  <si>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</si>
  <si>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</si>
  <si>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</si>
  <si>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</si>
  <si>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</si>
  <si>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</si>
  <si>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</si>
  <si>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</si>
  <si>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</si>
  <si>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</si>
  <si>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</si>
  <si>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</si>
  <si>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</si>
  <si>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</si>
  <si>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</si>
  <si>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</si>
  <si>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</si>
  <si>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</si>
  <si>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</si>
  <si>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</si>
  <si>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</si>
  <si>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神奈川県</t>
  </si>
  <si>
    <t>法適用</t>
  </si>
  <si>
    <t>水道事業</t>
  </si>
  <si>
    <t>末端給水事業</t>
  </si>
  <si>
    <t>A1</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</si>
  <si>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</si>
  <si>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</si>
  <si>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</si>
  <si>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</si>
  <si>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</si>
  <si>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</si>
  <si>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</si>
  <si>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</si>
  <si>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</si>
  <si>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</si>
  <si>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</si>
  <si>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</si>
  <si>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「①有形固定資産減価償却率」及び「②管路経年化率」は、類似団体と同様に上昇傾向にある中で、平均値を上回っています。
　この要因は、我が国最初の広域水道として昭和８年に発足して以降、市町村の施設の移管を受けながら給水区域を拡大してきた経緯があることや、高度経済成長期以降の人口増加に伴い管路整備を進めてきたことによるものです。
　また、「③管路更新率」については、令和５年度の実績を下回っていますが、県営水道では、被災時の断水被害を最小限を抑えることを目的に、広域にまたがる基幹管路などを優先して整備することに努めています。</t>
    <rPh sb="126" eb="128">
      <t>コウド</t>
    </rPh>
    <rPh sb="128" eb="130">
      <t>ケイザイ</t>
    </rPh>
    <rPh sb="130" eb="133">
      <t>セイチョウキ</t>
    </rPh>
    <rPh sb="133" eb="135">
      <t>イコウ</t>
    </rPh>
    <rPh sb="136" eb="138">
      <t>ジンコウ</t>
    </rPh>
    <rPh sb="138" eb="140">
      <t>ゾウカ</t>
    </rPh>
    <rPh sb="141" eb="142">
      <t>トモナ</t>
    </rPh>
    <rPh sb="148" eb="149">
      <t>スス</t>
    </rPh>
    <rPh sb="182" eb="184">
      <t>レイワ</t>
    </rPh>
    <rPh sb="185" eb="187">
      <t>ネンド</t>
    </rPh>
    <rPh sb="188" eb="190">
      <t>ジッセキ</t>
    </rPh>
    <rPh sb="191" eb="193">
      <t>シタマワ</t>
    </rPh>
    <rPh sb="200" eb="202">
      <t>ケンエイ</t>
    </rPh>
    <rPh sb="202" eb="204">
      <t>スイドウ</t>
    </rPh>
    <rPh sb="207" eb="209">
      <t>ヒサイ</t>
    </rPh>
    <rPh sb="209" eb="210">
      <t>ジ</t>
    </rPh>
    <rPh sb="211" eb="213">
      <t>ダンスイ</t>
    </rPh>
    <rPh sb="213" eb="215">
      <t>ヒガイ</t>
    </rPh>
    <rPh sb="216" eb="219">
      <t>サイショウゲン</t>
    </rPh>
    <rPh sb="220" eb="221">
      <t>オサ</t>
    </rPh>
    <rPh sb="226" eb="228">
      <t>モクテキ</t>
    </rPh>
    <rPh sb="230" eb="232">
      <t>コウイキ</t>
    </rPh>
    <rPh sb="237" eb="239">
      <t>キカン</t>
    </rPh>
    <rPh sb="239" eb="241">
      <t>カンロ</t>
    </rPh>
    <rPh sb="244" eb="246">
      <t>ユウセン</t>
    </rPh>
    <rPh sb="248" eb="250">
      <t>セイビ</t>
    </rPh>
    <rPh sb="255" eb="256">
      <t>ツト</t>
    </rPh>
    <phoneticPr fontId="4"/>
  </si>
  <si>
    <t>　県営水道の給水区域は、12市６町の広範囲に及び、効率性が発揮しにくい中において、経営の健全性の確保に努めているところです。
　今後は、人口減少社会の進展により水道料金収入の減少が見込まれる一方で、水道施設の老朽化や激甚化・頻発化する自然災害への対応を着実かつ迅速に図る必要があるなど、経営環境は一段と厳しさを増すことが見込まれます。
　現在、令和６年度からの「神奈川県営水道長期構想」及び「神奈川県営水道事業経営計画」に基づき、水道施設の維持更新や災害対策等に計画的に取り組んでおり、今後も、生活に欠かすことのできない水道を、100年先も安全に、安心してお使いいただける、持続可能な水道事業であり続けるための取組を進めてまいります。</t>
    <rPh sb="72" eb="74">
      <t>シャカイ</t>
    </rPh>
    <rPh sb="75" eb="77">
      <t>シンテン</t>
    </rPh>
    <rPh sb="80" eb="82">
      <t>スイドウ</t>
    </rPh>
    <rPh sb="82" eb="84">
      <t>リョウキン</t>
    </rPh>
    <rPh sb="84" eb="86">
      <t>シュウニュウ</t>
    </rPh>
    <rPh sb="87" eb="89">
      <t>ゲンショウ</t>
    </rPh>
    <rPh sb="90" eb="92">
      <t>ミコ</t>
    </rPh>
    <phoneticPr fontId="4"/>
  </si>
  <si>
    <t>　「①経常収支比率」は、類似団体の平均値を下回っていますが、令和６年10月に水道料金の改定を行ったことで改善しました。
　「②累積欠損金比率」は、単年度収支が黒字のため０％を継続しました。
　「③流動比率」は、100％を大きく下回っていることから、短期的な債務に対する支払能力を高めるための経営改善を図っていく必要があります。
　「④企業債残高対給水収益比率」は、類似団体の平均値を下回っていますが、他会計借入金を含めて借入残高を適切に管理していく必要があります。
　「⑤料金回収率」は、令和６年10月に水道料金の改定を行ったことで改善しましたが、水道利用加入金等の付帯収益により補う収入構造であることもあり、類似団体の平均値を下回っています。
　「⑥給水原価」は、年間有収水量の減少及び物価・人件費の高騰を背景とした費用の増加による原価の上昇が続いており、類似団体の平均をやや上回りました。
　「⑦施設利用率」は、類似団体の平均値よりやや低いものの、全国平均と同程度となっています。
 　｢⑧有収率｣は、類似団体と概ね同水準となっています。</t>
    <rPh sb="305" eb="307">
      <t>ルイジ</t>
    </rPh>
    <rPh sb="307" eb="309">
      <t>ダンタイ</t>
    </rPh>
    <rPh sb="310" eb="313">
      <t>ヘイキンチ</t>
    </rPh>
    <rPh sb="314" eb="316">
      <t>シタマワ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</si>
</sst>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0.8</c:v>
                </c:pt>
                <c:pt idx="1">
                  <c:v>0.84</c:v>
                </c:pt>
                <c:pt idx="2">
                  <c:v>0.91</c:v>
                </c:pt>
                <c:pt idx="3">
                  <c:v>1.02</c:v>
                </c:pt>
                <c:pt idx="4">
                  <c:v>0.84</c:v>
                </c:pt>
              </c:numCache>
            </c:numRef>
          </c:val>
          <c:extLst>
            <c:ext xmlns:c16="http://schemas.microsoft.com/office/drawing/2014/chart" uri="{C3380CC4-5D6E-409C-BE32-E72D297353CC}">
              <c16:uniqueId val="{00000000-7F08-4D7E-9FC0-F0BEFE63BC17}"/>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0.79</c:v>
                </c:pt>
                <c:pt idx="1">
                  <c:v>0.75</c:v>
                </c:pt>
                <c:pt idx="2">
                  <c:v>0.78</c:v>
                </c:pt>
                <c:pt idx="3">
                  <c:v>0.73</c:v>
                </c:pt>
                <c:pt idx="4">
                  <c:v>0.69</c:v>
                </c:pt>
              </c:numCache>
            </c:numRef>
          </c:val>
          <c:smooth val="0"/>
          <c:extLst>
            <c:ext xmlns:c16="http://schemas.microsoft.com/office/drawing/2014/chart" uri="{C3380CC4-5D6E-409C-BE32-E72D297353CC}">
              <c16:uniqueId val="{00000001-7F08-4D7E-9FC0-F0BEFE63BC17}"/>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61.17</c:v>
                </c:pt>
                <c:pt idx="1">
                  <c:v>60.88</c:v>
                </c:pt>
                <c:pt idx="2">
                  <c:v>60.3</c:v>
                </c:pt>
                <c:pt idx="3">
                  <c:v>60.27</c:v>
                </c:pt>
                <c:pt idx="4">
                  <c:v>60.13</c:v>
                </c:pt>
              </c:numCache>
            </c:numRef>
          </c:val>
          <c:extLst>
            <c:ext xmlns:c16="http://schemas.microsoft.com/office/drawing/2014/chart" uri="{C3380CC4-5D6E-409C-BE32-E72D297353CC}">
              <c16:uniqueId val="{00000000-AE1E-4D30-ADD2-AD4084DA14DA}"/>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64.41</c:v>
                </c:pt>
                <c:pt idx="1">
                  <c:v>64.11</c:v>
                </c:pt>
                <c:pt idx="2">
                  <c:v>63.81</c:v>
                </c:pt>
                <c:pt idx="3">
                  <c:v>63.58</c:v>
                </c:pt>
                <c:pt idx="4">
                  <c:v>64.13</c:v>
                </c:pt>
              </c:numCache>
            </c:numRef>
          </c:val>
          <c:smooth val="0"/>
          <c:extLst>
            <c:ext xmlns:c16="http://schemas.microsoft.com/office/drawing/2014/chart" uri="{C3380CC4-5D6E-409C-BE32-E72D297353CC}">
              <c16:uniqueId val="{00000001-AE1E-4D30-ADD2-AD4084DA14DA}"/>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91.64</c:v>
                </c:pt>
                <c:pt idx="1">
                  <c:v>91.61</c:v>
                </c:pt>
                <c:pt idx="2">
                  <c:v>91.34</c:v>
                </c:pt>
                <c:pt idx="3">
                  <c:v>90.79</c:v>
                </c:pt>
                <c:pt idx="4">
                  <c:v>90.86</c:v>
                </c:pt>
              </c:numCache>
            </c:numRef>
          </c:val>
          <c:extLst>
            <c:ext xmlns:c16="http://schemas.microsoft.com/office/drawing/2014/chart" uri="{C3380CC4-5D6E-409C-BE32-E72D297353CC}">
              <c16:uniqueId val="{00000000-3874-4FE9-8E8F-CC4D9B5E2617}"/>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91.64</c:v>
                </c:pt>
                <c:pt idx="1">
                  <c:v>92.09</c:v>
                </c:pt>
                <c:pt idx="2">
                  <c:v>91.76</c:v>
                </c:pt>
                <c:pt idx="3">
                  <c:v>91.22</c:v>
                </c:pt>
                <c:pt idx="4">
                  <c:v>90.98</c:v>
                </c:pt>
              </c:numCache>
            </c:numRef>
          </c:val>
          <c:smooth val="0"/>
          <c:extLst>
            <c:ext xmlns:c16="http://schemas.microsoft.com/office/drawing/2014/chart" uri="{C3380CC4-5D6E-409C-BE32-E72D297353CC}">
              <c16:uniqueId val="{00000001-3874-4FE9-8E8F-CC4D9B5E2617}"/>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106.45</c:v>
                </c:pt>
                <c:pt idx="1">
                  <c:v>108.33</c:v>
                </c:pt>
                <c:pt idx="2">
                  <c:v>103.57</c:v>
                </c:pt>
                <c:pt idx="3">
                  <c:v>101.36</c:v>
                </c:pt>
                <c:pt idx="4">
                  <c:v>105.42</c:v>
                </c:pt>
              </c:numCache>
            </c:numRef>
          </c:val>
          <c:extLst>
            <c:ext xmlns:c16="http://schemas.microsoft.com/office/drawing/2014/chart" uri="{C3380CC4-5D6E-409C-BE32-E72D297353CC}">
              <c16:uniqueId val="{00000000-D2C4-47D2-BAFD-0CF72F2AB80F}"/>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112.59</c:v>
                </c:pt>
                <c:pt idx="1">
                  <c:v>113.87</c:v>
                </c:pt>
                <c:pt idx="2">
                  <c:v>109.87</c:v>
                </c:pt>
                <c:pt idx="3">
                  <c:v>109.81</c:v>
                </c:pt>
                <c:pt idx="4">
                  <c:v>108.66</c:v>
                </c:pt>
              </c:numCache>
            </c:numRef>
          </c:val>
          <c:smooth val="0"/>
          <c:extLst>
            <c:ext xmlns:c16="http://schemas.microsoft.com/office/drawing/2014/chart" uri="{C3380CC4-5D6E-409C-BE32-E72D297353CC}">
              <c16:uniqueId val="{00000001-D2C4-47D2-BAFD-0CF72F2AB80F}"/>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55.19</c:v>
                </c:pt>
                <c:pt idx="1">
                  <c:v>55.5</c:v>
                </c:pt>
                <c:pt idx="2">
                  <c:v>55.9</c:v>
                </c:pt>
                <c:pt idx="3">
                  <c:v>56.07</c:v>
                </c:pt>
                <c:pt idx="4">
                  <c:v>56.37</c:v>
                </c:pt>
              </c:numCache>
            </c:numRef>
          </c:val>
          <c:extLst>
            <c:ext xmlns:c16="http://schemas.microsoft.com/office/drawing/2014/chart" uri="{C3380CC4-5D6E-409C-BE32-E72D297353CC}">
              <c16:uniqueId val="{00000000-0D7B-49B4-8871-534A20F397F1}"/>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51.62</c:v>
                </c:pt>
                <c:pt idx="1">
                  <c:v>52.16</c:v>
                </c:pt>
                <c:pt idx="2">
                  <c:v>52.59</c:v>
                </c:pt>
                <c:pt idx="3">
                  <c:v>52.74</c:v>
                </c:pt>
                <c:pt idx="4">
                  <c:v>53.15</c:v>
                </c:pt>
              </c:numCache>
            </c:numRef>
          </c:val>
          <c:smooth val="0"/>
          <c:extLst>
            <c:ext xmlns:c16="http://schemas.microsoft.com/office/drawing/2014/chart" uri="{C3380CC4-5D6E-409C-BE32-E72D297353CC}">
              <c16:uniqueId val="{00000001-0D7B-49B4-8871-534A20F397F1}"/>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29</c:v>
                </c:pt>
                <c:pt idx="1">
                  <c:v>29.81</c:v>
                </c:pt>
                <c:pt idx="2">
                  <c:v>30.67</c:v>
                </c:pt>
                <c:pt idx="3">
                  <c:v>31.65</c:v>
                </c:pt>
                <c:pt idx="4">
                  <c:v>32.83</c:v>
                </c:pt>
              </c:numCache>
            </c:numRef>
          </c:val>
          <c:extLst>
            <c:ext xmlns:c16="http://schemas.microsoft.com/office/drawing/2014/chart" uri="{C3380CC4-5D6E-409C-BE32-E72D297353CC}">
              <c16:uniqueId val="{00000000-34F2-4C24-911B-A41EFA9FE19D}"/>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23.68</c:v>
                </c:pt>
                <c:pt idx="1">
                  <c:v>25.76</c:v>
                </c:pt>
                <c:pt idx="2">
                  <c:v>27.51</c:v>
                </c:pt>
                <c:pt idx="3">
                  <c:v>28.57</c:v>
                </c:pt>
                <c:pt idx="4">
                  <c:v>29.7</c:v>
                </c:pt>
              </c:numCache>
            </c:numRef>
          </c:val>
          <c:smooth val="0"/>
          <c:extLst>
            <c:ext xmlns:c16="http://schemas.microsoft.com/office/drawing/2014/chart" uri="{C3380CC4-5D6E-409C-BE32-E72D297353CC}">
              <c16:uniqueId val="{00000001-34F2-4C24-911B-A41EFA9FE19D}"/>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727-408A-AAFA-5B14BCA82B63}"/>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1727-408A-AAFA-5B14BCA82B63}"/>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114.27</c:v>
                </c:pt>
                <c:pt idx="1">
                  <c:v>120.34</c:v>
                </c:pt>
                <c:pt idx="2">
                  <c:v>99.8</c:v>
                </c:pt>
                <c:pt idx="3">
                  <c:v>87.25</c:v>
                </c:pt>
                <c:pt idx="4">
                  <c:v>83.66</c:v>
                </c:pt>
              </c:numCache>
            </c:numRef>
          </c:val>
          <c:extLst>
            <c:ext xmlns:c16="http://schemas.microsoft.com/office/drawing/2014/chart" uri="{C3380CC4-5D6E-409C-BE32-E72D297353CC}">
              <c16:uniqueId val="{00000000-70AD-43CB-88E7-29D9AECE5F38}"/>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239.45</c:v>
                </c:pt>
                <c:pt idx="1">
                  <c:v>246.01</c:v>
                </c:pt>
                <c:pt idx="2">
                  <c:v>228.89</c:v>
                </c:pt>
                <c:pt idx="3">
                  <c:v>232.66</c:v>
                </c:pt>
                <c:pt idx="4">
                  <c:v>217.12</c:v>
                </c:pt>
              </c:numCache>
            </c:numRef>
          </c:val>
          <c:smooth val="0"/>
          <c:extLst>
            <c:ext xmlns:c16="http://schemas.microsoft.com/office/drawing/2014/chart" uri="{C3380CC4-5D6E-409C-BE32-E72D297353CC}">
              <c16:uniqueId val="{00000001-70AD-43CB-88E7-29D9AECE5F38}"/>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224.3</c:v>
                </c:pt>
                <c:pt idx="1">
                  <c:v>216.21</c:v>
                </c:pt>
                <c:pt idx="2">
                  <c:v>217.37</c:v>
                </c:pt>
                <c:pt idx="3">
                  <c:v>223.24</c:v>
                </c:pt>
                <c:pt idx="4">
                  <c:v>217.75</c:v>
                </c:pt>
              </c:numCache>
            </c:numRef>
          </c:val>
          <c:extLst>
            <c:ext xmlns:c16="http://schemas.microsoft.com/office/drawing/2014/chart" uri="{C3380CC4-5D6E-409C-BE32-E72D297353CC}">
              <c16:uniqueId val="{00000000-2361-4C12-9704-6BD24299B9BB}"/>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259.56</c:v>
                </c:pt>
                <c:pt idx="1">
                  <c:v>248.92</c:v>
                </c:pt>
                <c:pt idx="2">
                  <c:v>251.26</c:v>
                </c:pt>
                <c:pt idx="3">
                  <c:v>255.84</c:v>
                </c:pt>
                <c:pt idx="4">
                  <c:v>253.22</c:v>
                </c:pt>
              </c:numCache>
            </c:numRef>
          </c:val>
          <c:smooth val="0"/>
          <c:extLst>
            <c:ext xmlns:c16="http://schemas.microsoft.com/office/drawing/2014/chart" uri="{C3380CC4-5D6E-409C-BE32-E72D297353CC}">
              <c16:uniqueId val="{00000001-2361-4C12-9704-6BD24299B9BB}"/>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97.36</c:v>
                </c:pt>
                <c:pt idx="1">
                  <c:v>99.29</c:v>
                </c:pt>
                <c:pt idx="2">
                  <c:v>93.96</c:v>
                </c:pt>
                <c:pt idx="3">
                  <c:v>92.51</c:v>
                </c:pt>
                <c:pt idx="4">
                  <c:v>96.6</c:v>
                </c:pt>
              </c:numCache>
            </c:numRef>
          </c:val>
          <c:extLst>
            <c:ext xmlns:c16="http://schemas.microsoft.com/office/drawing/2014/chart" uri="{C3380CC4-5D6E-409C-BE32-E72D297353CC}">
              <c16:uniqueId val="{00000000-F918-4B51-A290-718AFB99E6F3}"/>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105.07</c:v>
                </c:pt>
                <c:pt idx="1">
                  <c:v>107.54</c:v>
                </c:pt>
                <c:pt idx="2">
                  <c:v>101.93</c:v>
                </c:pt>
                <c:pt idx="3">
                  <c:v>102.36</c:v>
                </c:pt>
                <c:pt idx="4">
                  <c:v>101.56</c:v>
                </c:pt>
              </c:numCache>
            </c:numRef>
          </c:val>
          <c:smooth val="0"/>
          <c:extLst>
            <c:ext xmlns:c16="http://schemas.microsoft.com/office/drawing/2014/chart" uri="{C3380CC4-5D6E-409C-BE32-E72D297353CC}">
              <c16:uniqueId val="{00000001-F918-4B51-A290-718AFB99E6F3}"/>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152.03</c:v>
                </c:pt>
                <c:pt idx="1">
                  <c:v>154.08000000000001</c:v>
                </c:pt>
                <c:pt idx="2">
                  <c:v>163.31</c:v>
                </c:pt>
                <c:pt idx="3">
                  <c:v>166.61</c:v>
                </c:pt>
                <c:pt idx="4">
                  <c:v>171.42</c:v>
                </c:pt>
              </c:numCache>
            </c:numRef>
          </c:val>
          <c:extLst>
            <c:ext xmlns:c16="http://schemas.microsoft.com/office/drawing/2014/chart" uri="{C3380CC4-5D6E-409C-BE32-E72D297353CC}">
              <c16:uniqueId val="{00000000-878C-48AA-88BE-E9C903B77094}"/>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153.71</c:v>
                </c:pt>
                <c:pt idx="1">
                  <c:v>155.9</c:v>
                </c:pt>
                <c:pt idx="2">
                  <c:v>162.47</c:v>
                </c:pt>
                <c:pt idx="3">
                  <c:v>165.52</c:v>
                </c:pt>
                <c:pt idx="4">
                  <c:v>169.99</c:v>
                </c:pt>
              </c:numCache>
            </c:numRef>
          </c:val>
          <c:smooth val="0"/>
          <c:extLst>
            <c:ext xmlns:c16="http://schemas.microsoft.com/office/drawing/2014/chart" uri="{C3380CC4-5D6E-409C-BE32-E72D297353CC}">
              <c16:uniqueId val="{00000001-878C-48AA-88BE-E9C903B77094}"/>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N1"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15">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15">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1" t="str">
        <f>データ!H6</f>
        <v>神奈川県</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15">
      <c r="A8" s="2"/>
      <c r="B8" s="40" t="str">
        <f>データ!$I$6</f>
        <v>法適用</v>
      </c>
      <c r="C8" s="41"/>
      <c r="D8" s="41"/>
      <c r="E8" s="41"/>
      <c r="F8" s="41"/>
      <c r="G8" s="41"/>
      <c r="H8" s="41"/>
      <c r="I8" s="40" t="str">
        <f>データ!$J$6</f>
        <v>水道事業</v>
      </c>
      <c r="J8" s="41"/>
      <c r="K8" s="41"/>
      <c r="L8" s="41"/>
      <c r="M8" s="41"/>
      <c r="N8" s="41"/>
      <c r="O8" s="42"/>
      <c r="P8" s="43" t="str">
        <f>データ!$K$6</f>
        <v>末端給水事業</v>
      </c>
      <c r="Q8" s="43"/>
      <c r="R8" s="43"/>
      <c r="S8" s="43"/>
      <c r="T8" s="43"/>
      <c r="U8" s="43"/>
      <c r="V8" s="43"/>
      <c r="W8" s="43" t="str">
        <f>データ!$L$6</f>
        <v>A1</v>
      </c>
      <c r="X8" s="43"/>
      <c r="Y8" s="43"/>
      <c r="Z8" s="43"/>
      <c r="AA8" s="43"/>
      <c r="AB8" s="43"/>
      <c r="AC8" s="43"/>
      <c r="AD8" s="43" t="str">
        <f>データ!$M$6</f>
        <v>自治体職員</v>
      </c>
      <c r="AE8" s="43"/>
      <c r="AF8" s="43"/>
      <c r="AG8" s="43"/>
      <c r="AH8" s="43"/>
      <c r="AI8" s="43"/>
      <c r="AJ8" s="43"/>
      <c r="AK8" s="2"/>
      <c r="AL8" s="44">
        <f>データ!$R$6</f>
        <v>9202559</v>
      </c>
      <c r="AM8" s="44"/>
      <c r="AN8" s="44"/>
      <c r="AO8" s="44"/>
      <c r="AP8" s="44"/>
      <c r="AQ8" s="44"/>
      <c r="AR8" s="44"/>
      <c r="AS8" s="44"/>
      <c r="AT8" s="45">
        <f>データ!$S$6</f>
        <v>2416.54</v>
      </c>
      <c r="AU8" s="46"/>
      <c r="AV8" s="46"/>
      <c r="AW8" s="46"/>
      <c r="AX8" s="46"/>
      <c r="AY8" s="46"/>
      <c r="AZ8" s="46"/>
      <c r="BA8" s="46"/>
      <c r="BB8" s="47">
        <f>データ!$T$6</f>
        <v>3808.16</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15">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15">
      <c r="A10" s="2"/>
      <c r="B10" s="45" t="str">
        <f>データ!$N$6</f>
        <v>-</v>
      </c>
      <c r="C10" s="46"/>
      <c r="D10" s="46"/>
      <c r="E10" s="46"/>
      <c r="F10" s="46"/>
      <c r="G10" s="46"/>
      <c r="H10" s="46"/>
      <c r="I10" s="45">
        <f>データ!$O$6</f>
        <v>57.87</v>
      </c>
      <c r="J10" s="46"/>
      <c r="K10" s="46"/>
      <c r="L10" s="46"/>
      <c r="M10" s="46"/>
      <c r="N10" s="46"/>
      <c r="O10" s="80"/>
      <c r="P10" s="47">
        <f>データ!$P$6</f>
        <v>92.99</v>
      </c>
      <c r="Q10" s="47"/>
      <c r="R10" s="47"/>
      <c r="S10" s="47"/>
      <c r="T10" s="47"/>
      <c r="U10" s="47"/>
      <c r="V10" s="47"/>
      <c r="W10" s="44">
        <f>データ!$Q$6</f>
        <v>2988</v>
      </c>
      <c r="X10" s="44"/>
      <c r="Y10" s="44"/>
      <c r="Z10" s="44"/>
      <c r="AA10" s="44"/>
      <c r="AB10" s="44"/>
      <c r="AC10" s="44"/>
      <c r="AD10" s="2"/>
      <c r="AE10" s="2"/>
      <c r="AF10" s="2"/>
      <c r="AG10" s="2"/>
      <c r="AH10" s="2"/>
      <c r="AI10" s="2"/>
      <c r="AJ10" s="2"/>
      <c r="AK10" s="2"/>
      <c r="AL10" s="44">
        <f>データ!$U$6</f>
        <v>2843350</v>
      </c>
      <c r="AM10" s="44"/>
      <c r="AN10" s="44"/>
      <c r="AO10" s="44"/>
      <c r="AP10" s="44"/>
      <c r="AQ10" s="44"/>
      <c r="AR10" s="44"/>
      <c r="AS10" s="44"/>
      <c r="AT10" s="45">
        <f>データ!$V$6</f>
        <v>808.42</v>
      </c>
      <c r="AU10" s="46"/>
      <c r="AV10" s="46"/>
      <c r="AW10" s="46"/>
      <c r="AX10" s="46"/>
      <c r="AY10" s="46"/>
      <c r="AZ10" s="46"/>
      <c r="BA10" s="46"/>
      <c r="BB10" s="47">
        <f>データ!$W$6</f>
        <v>3517.17</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15">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15">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6" t="s">
        <v>111</v>
      </c>
      <c r="BM16" s="57"/>
      <c r="BN16" s="57"/>
      <c r="BO16" s="57"/>
      <c r="BP16" s="57"/>
      <c r="BQ16" s="57"/>
      <c r="BR16" s="57"/>
      <c r="BS16" s="57"/>
      <c r="BT16" s="57"/>
      <c r="BU16" s="57"/>
      <c r="BV16" s="57"/>
      <c r="BW16" s="57"/>
      <c r="BX16" s="57"/>
      <c r="BY16" s="57"/>
      <c r="BZ16" s="58"/>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6"/>
      <c r="BM17" s="57"/>
      <c r="BN17" s="57"/>
      <c r="BO17" s="57"/>
      <c r="BP17" s="57"/>
      <c r="BQ17" s="57"/>
      <c r="BR17" s="57"/>
      <c r="BS17" s="57"/>
      <c r="BT17" s="57"/>
      <c r="BU17" s="57"/>
      <c r="BV17" s="57"/>
      <c r="BW17" s="57"/>
      <c r="BX17" s="57"/>
      <c r="BY17" s="57"/>
      <c r="BZ17" s="58"/>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6"/>
      <c r="BM18" s="57"/>
      <c r="BN18" s="57"/>
      <c r="BO18" s="57"/>
      <c r="BP18" s="57"/>
      <c r="BQ18" s="57"/>
      <c r="BR18" s="57"/>
      <c r="BS18" s="57"/>
      <c r="BT18" s="57"/>
      <c r="BU18" s="57"/>
      <c r="BV18" s="57"/>
      <c r="BW18" s="57"/>
      <c r="BX18" s="57"/>
      <c r="BY18" s="57"/>
      <c r="BZ18" s="58"/>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6"/>
      <c r="BM19" s="57"/>
      <c r="BN19" s="57"/>
      <c r="BO19" s="57"/>
      <c r="BP19" s="57"/>
      <c r="BQ19" s="57"/>
      <c r="BR19" s="57"/>
      <c r="BS19" s="57"/>
      <c r="BT19" s="57"/>
      <c r="BU19" s="57"/>
      <c r="BV19" s="57"/>
      <c r="BW19" s="57"/>
      <c r="BX19" s="57"/>
      <c r="BY19" s="57"/>
      <c r="BZ19" s="58"/>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6"/>
      <c r="BM20" s="57"/>
      <c r="BN20" s="57"/>
      <c r="BO20" s="57"/>
      <c r="BP20" s="57"/>
      <c r="BQ20" s="57"/>
      <c r="BR20" s="57"/>
      <c r="BS20" s="57"/>
      <c r="BT20" s="57"/>
      <c r="BU20" s="57"/>
      <c r="BV20" s="57"/>
      <c r="BW20" s="57"/>
      <c r="BX20" s="57"/>
      <c r="BY20" s="57"/>
      <c r="BZ20" s="58"/>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6"/>
      <c r="BM21" s="57"/>
      <c r="BN21" s="57"/>
      <c r="BO21" s="57"/>
      <c r="BP21" s="57"/>
      <c r="BQ21" s="57"/>
      <c r="BR21" s="57"/>
      <c r="BS21" s="57"/>
      <c r="BT21" s="57"/>
      <c r="BU21" s="57"/>
      <c r="BV21" s="57"/>
      <c r="BW21" s="57"/>
      <c r="BX21" s="57"/>
      <c r="BY21" s="57"/>
      <c r="BZ21" s="58"/>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6"/>
      <c r="BM22" s="57"/>
      <c r="BN22" s="57"/>
      <c r="BO22" s="57"/>
      <c r="BP22" s="57"/>
      <c r="BQ22" s="57"/>
      <c r="BR22" s="57"/>
      <c r="BS22" s="57"/>
      <c r="BT22" s="57"/>
      <c r="BU22" s="57"/>
      <c r="BV22" s="57"/>
      <c r="BW22" s="57"/>
      <c r="BX22" s="57"/>
      <c r="BY22" s="57"/>
      <c r="BZ22" s="58"/>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6"/>
      <c r="BM23" s="57"/>
      <c r="BN23" s="57"/>
      <c r="BO23" s="57"/>
      <c r="BP23" s="57"/>
      <c r="BQ23" s="57"/>
      <c r="BR23" s="57"/>
      <c r="BS23" s="57"/>
      <c r="BT23" s="57"/>
      <c r="BU23" s="57"/>
      <c r="BV23" s="57"/>
      <c r="BW23" s="57"/>
      <c r="BX23" s="57"/>
      <c r="BY23" s="57"/>
      <c r="BZ23" s="58"/>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6"/>
      <c r="BM24" s="57"/>
      <c r="BN24" s="57"/>
      <c r="BO24" s="57"/>
      <c r="BP24" s="57"/>
      <c r="BQ24" s="57"/>
      <c r="BR24" s="57"/>
      <c r="BS24" s="57"/>
      <c r="BT24" s="57"/>
      <c r="BU24" s="57"/>
      <c r="BV24" s="57"/>
      <c r="BW24" s="57"/>
      <c r="BX24" s="57"/>
      <c r="BY24" s="57"/>
      <c r="BZ24" s="58"/>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6"/>
      <c r="BM25" s="57"/>
      <c r="BN25" s="57"/>
      <c r="BO25" s="57"/>
      <c r="BP25" s="57"/>
      <c r="BQ25" s="57"/>
      <c r="BR25" s="57"/>
      <c r="BS25" s="57"/>
      <c r="BT25" s="57"/>
      <c r="BU25" s="57"/>
      <c r="BV25" s="57"/>
      <c r="BW25" s="57"/>
      <c r="BX25" s="57"/>
      <c r="BY25" s="57"/>
      <c r="BZ25" s="58"/>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6"/>
      <c r="BM26" s="57"/>
      <c r="BN26" s="57"/>
      <c r="BO26" s="57"/>
      <c r="BP26" s="57"/>
      <c r="BQ26" s="57"/>
      <c r="BR26" s="57"/>
      <c r="BS26" s="57"/>
      <c r="BT26" s="57"/>
      <c r="BU26" s="57"/>
      <c r="BV26" s="57"/>
      <c r="BW26" s="57"/>
      <c r="BX26" s="57"/>
      <c r="BY26" s="57"/>
      <c r="BZ26" s="58"/>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6"/>
      <c r="BM27" s="57"/>
      <c r="BN27" s="57"/>
      <c r="BO27" s="57"/>
      <c r="BP27" s="57"/>
      <c r="BQ27" s="57"/>
      <c r="BR27" s="57"/>
      <c r="BS27" s="57"/>
      <c r="BT27" s="57"/>
      <c r="BU27" s="57"/>
      <c r="BV27" s="57"/>
      <c r="BW27" s="57"/>
      <c r="BX27" s="57"/>
      <c r="BY27" s="57"/>
      <c r="BZ27" s="58"/>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6"/>
      <c r="BM28" s="57"/>
      <c r="BN28" s="57"/>
      <c r="BO28" s="57"/>
      <c r="BP28" s="57"/>
      <c r="BQ28" s="57"/>
      <c r="BR28" s="57"/>
      <c r="BS28" s="57"/>
      <c r="BT28" s="57"/>
      <c r="BU28" s="57"/>
      <c r="BV28" s="57"/>
      <c r="BW28" s="57"/>
      <c r="BX28" s="57"/>
      <c r="BY28" s="57"/>
      <c r="BZ28" s="58"/>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6"/>
      <c r="BM29" s="57"/>
      <c r="BN29" s="57"/>
      <c r="BO29" s="57"/>
      <c r="BP29" s="57"/>
      <c r="BQ29" s="57"/>
      <c r="BR29" s="57"/>
      <c r="BS29" s="57"/>
      <c r="BT29" s="57"/>
      <c r="BU29" s="57"/>
      <c r="BV29" s="57"/>
      <c r="BW29" s="57"/>
      <c r="BX29" s="57"/>
      <c r="BY29" s="57"/>
      <c r="BZ29" s="58"/>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6"/>
      <c r="BM30" s="57"/>
      <c r="BN30" s="57"/>
      <c r="BO30" s="57"/>
      <c r="BP30" s="57"/>
      <c r="BQ30" s="57"/>
      <c r="BR30" s="57"/>
      <c r="BS30" s="57"/>
      <c r="BT30" s="57"/>
      <c r="BU30" s="57"/>
      <c r="BV30" s="57"/>
      <c r="BW30" s="57"/>
      <c r="BX30" s="57"/>
      <c r="BY30" s="57"/>
      <c r="BZ30" s="58"/>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6"/>
      <c r="BM31" s="57"/>
      <c r="BN31" s="57"/>
      <c r="BO31" s="57"/>
      <c r="BP31" s="57"/>
      <c r="BQ31" s="57"/>
      <c r="BR31" s="57"/>
      <c r="BS31" s="57"/>
      <c r="BT31" s="57"/>
      <c r="BU31" s="57"/>
      <c r="BV31" s="57"/>
      <c r="BW31" s="57"/>
      <c r="BX31" s="57"/>
      <c r="BY31" s="57"/>
      <c r="BZ31" s="58"/>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6"/>
      <c r="BM32" s="57"/>
      <c r="BN32" s="57"/>
      <c r="BO32" s="57"/>
      <c r="BP32" s="57"/>
      <c r="BQ32" s="57"/>
      <c r="BR32" s="57"/>
      <c r="BS32" s="57"/>
      <c r="BT32" s="57"/>
      <c r="BU32" s="57"/>
      <c r="BV32" s="57"/>
      <c r="BW32" s="57"/>
      <c r="BX32" s="57"/>
      <c r="BY32" s="57"/>
      <c r="BZ32" s="58"/>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6"/>
      <c r="BM33" s="57"/>
      <c r="BN33" s="57"/>
      <c r="BO33" s="57"/>
      <c r="BP33" s="57"/>
      <c r="BQ33" s="57"/>
      <c r="BR33" s="57"/>
      <c r="BS33" s="57"/>
      <c r="BT33" s="57"/>
      <c r="BU33" s="57"/>
      <c r="BV33" s="57"/>
      <c r="BW33" s="57"/>
      <c r="BX33" s="57"/>
      <c r="BY33" s="57"/>
      <c r="BZ33" s="58"/>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6"/>
      <c r="BM34" s="57"/>
      <c r="BN34" s="57"/>
      <c r="BO34" s="57"/>
      <c r="BP34" s="57"/>
      <c r="BQ34" s="57"/>
      <c r="BR34" s="57"/>
      <c r="BS34" s="57"/>
      <c r="BT34" s="57"/>
      <c r="BU34" s="57"/>
      <c r="BV34" s="57"/>
      <c r="BW34" s="57"/>
      <c r="BX34" s="57"/>
      <c r="BY34" s="57"/>
      <c r="BZ34" s="58"/>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6"/>
      <c r="BM35" s="57"/>
      <c r="BN35" s="57"/>
      <c r="BO35" s="57"/>
      <c r="BP35" s="57"/>
      <c r="BQ35" s="57"/>
      <c r="BR35" s="57"/>
      <c r="BS35" s="57"/>
      <c r="BT35" s="57"/>
      <c r="BU35" s="57"/>
      <c r="BV35" s="57"/>
      <c r="BW35" s="57"/>
      <c r="BX35" s="57"/>
      <c r="BY35" s="57"/>
      <c r="BZ35" s="58"/>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6"/>
      <c r="BM36" s="57"/>
      <c r="BN36" s="57"/>
      <c r="BO36" s="57"/>
      <c r="BP36" s="57"/>
      <c r="BQ36" s="57"/>
      <c r="BR36" s="57"/>
      <c r="BS36" s="57"/>
      <c r="BT36" s="57"/>
      <c r="BU36" s="57"/>
      <c r="BV36" s="57"/>
      <c r="BW36" s="57"/>
      <c r="BX36" s="57"/>
      <c r="BY36" s="57"/>
      <c r="BZ36" s="58"/>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6"/>
      <c r="BM37" s="57"/>
      <c r="BN37" s="57"/>
      <c r="BO37" s="57"/>
      <c r="BP37" s="57"/>
      <c r="BQ37" s="57"/>
      <c r="BR37" s="57"/>
      <c r="BS37" s="57"/>
      <c r="BT37" s="57"/>
      <c r="BU37" s="57"/>
      <c r="BV37" s="57"/>
      <c r="BW37" s="57"/>
      <c r="BX37" s="57"/>
      <c r="BY37" s="57"/>
      <c r="BZ37" s="58"/>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6"/>
      <c r="BM38" s="57"/>
      <c r="BN38" s="57"/>
      <c r="BO38" s="57"/>
      <c r="BP38" s="57"/>
      <c r="BQ38" s="57"/>
      <c r="BR38" s="57"/>
      <c r="BS38" s="57"/>
      <c r="BT38" s="57"/>
      <c r="BU38" s="57"/>
      <c r="BV38" s="57"/>
      <c r="BW38" s="57"/>
      <c r="BX38" s="57"/>
      <c r="BY38" s="57"/>
      <c r="BZ38" s="58"/>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6"/>
      <c r="BM39" s="57"/>
      <c r="BN39" s="57"/>
      <c r="BO39" s="57"/>
      <c r="BP39" s="57"/>
      <c r="BQ39" s="57"/>
      <c r="BR39" s="57"/>
      <c r="BS39" s="57"/>
      <c r="BT39" s="57"/>
      <c r="BU39" s="57"/>
      <c r="BV39" s="57"/>
      <c r="BW39" s="57"/>
      <c r="BX39" s="57"/>
      <c r="BY39" s="57"/>
      <c r="BZ39" s="58"/>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6"/>
      <c r="BM40" s="57"/>
      <c r="BN40" s="57"/>
      <c r="BO40" s="57"/>
      <c r="BP40" s="57"/>
      <c r="BQ40" s="57"/>
      <c r="BR40" s="57"/>
      <c r="BS40" s="57"/>
      <c r="BT40" s="57"/>
      <c r="BU40" s="57"/>
      <c r="BV40" s="57"/>
      <c r="BW40" s="57"/>
      <c r="BX40" s="57"/>
      <c r="BY40" s="57"/>
      <c r="BZ40" s="58"/>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6"/>
      <c r="BM41" s="57"/>
      <c r="BN41" s="57"/>
      <c r="BO41" s="57"/>
      <c r="BP41" s="57"/>
      <c r="BQ41" s="57"/>
      <c r="BR41" s="57"/>
      <c r="BS41" s="57"/>
      <c r="BT41" s="57"/>
      <c r="BU41" s="57"/>
      <c r="BV41" s="57"/>
      <c r="BW41" s="57"/>
      <c r="BX41" s="57"/>
      <c r="BY41" s="57"/>
      <c r="BZ41" s="58"/>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6"/>
      <c r="BM42" s="57"/>
      <c r="BN42" s="57"/>
      <c r="BO42" s="57"/>
      <c r="BP42" s="57"/>
      <c r="BQ42" s="57"/>
      <c r="BR42" s="57"/>
      <c r="BS42" s="57"/>
      <c r="BT42" s="57"/>
      <c r="BU42" s="57"/>
      <c r="BV42" s="57"/>
      <c r="BW42" s="57"/>
      <c r="BX42" s="57"/>
      <c r="BY42" s="57"/>
      <c r="BZ42" s="58"/>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6"/>
      <c r="BM43" s="57"/>
      <c r="BN43" s="57"/>
      <c r="BO43" s="57"/>
      <c r="BP43" s="57"/>
      <c r="BQ43" s="57"/>
      <c r="BR43" s="57"/>
      <c r="BS43" s="57"/>
      <c r="BT43" s="57"/>
      <c r="BU43" s="57"/>
      <c r="BV43" s="57"/>
      <c r="BW43" s="57"/>
      <c r="BX43" s="57"/>
      <c r="BY43" s="57"/>
      <c r="BZ43" s="58"/>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6"/>
      <c r="BM44" s="57"/>
      <c r="BN44" s="57"/>
      <c r="BO44" s="57"/>
      <c r="BP44" s="57"/>
      <c r="BQ44" s="57"/>
      <c r="BR44" s="57"/>
      <c r="BS44" s="57"/>
      <c r="BT44" s="57"/>
      <c r="BU44" s="57"/>
      <c r="BV44" s="57"/>
      <c r="BW44" s="57"/>
      <c r="BX44" s="57"/>
      <c r="BY44" s="57"/>
      <c r="BZ44" s="58"/>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109</v>
      </c>
      <c r="BM47" s="57"/>
      <c r="BN47" s="57"/>
      <c r="BO47" s="57"/>
      <c r="BP47" s="57"/>
      <c r="BQ47" s="57"/>
      <c r="BR47" s="57"/>
      <c r="BS47" s="57"/>
      <c r="BT47" s="57"/>
      <c r="BU47" s="57"/>
      <c r="BV47" s="57"/>
      <c r="BW47" s="57"/>
      <c r="BX47" s="57"/>
      <c r="BY47" s="57"/>
      <c r="BZ47" s="58"/>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15">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5" customHeight="1" x14ac:dyDescent="0.15">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110</v>
      </c>
      <c r="BM66" s="57"/>
      <c r="BN66" s="57"/>
      <c r="BO66" s="57"/>
      <c r="BP66" s="57"/>
      <c r="BQ66" s="57"/>
      <c r="BR66" s="57"/>
      <c r="BS66" s="57"/>
      <c r="BT66" s="57"/>
      <c r="BU66" s="57"/>
      <c r="BV66" s="57"/>
      <c r="BW66" s="57"/>
      <c r="BX66" s="57"/>
      <c r="BY66" s="57"/>
      <c r="BZ66" s="58"/>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VReFrKG6ocNXGZBhtpks6+iOrZfClKmQho6YtCN+biFtgTINVJeCqDlnZiFlNy6suKzduVB9GmcsfEiTyMEozA==" saltValue="x/8C5NWgWt+nnxLAryCIgQ=="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27</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52</v>
      </c>
      <c r="B4" s="17"/>
      <c r="C4" s="17"/>
      <c r="D4" s="17"/>
      <c r="E4" s="17"/>
      <c r="F4" s="17"/>
      <c r="G4" s="17"/>
      <c r="H4" s="85"/>
      <c r="I4" s="86"/>
      <c r="J4" s="86"/>
      <c r="K4" s="86"/>
      <c r="L4" s="86"/>
      <c r="M4" s="86"/>
      <c r="N4" s="86"/>
      <c r="O4" s="86"/>
      <c r="P4" s="86"/>
      <c r="Q4" s="86"/>
      <c r="R4" s="86"/>
      <c r="S4" s="86"/>
      <c r="T4" s="86"/>
      <c r="U4" s="86"/>
      <c r="V4" s="86"/>
      <c r="W4" s="87"/>
      <c r="X4" s="81" t="s">
        <v>53</v>
      </c>
      <c r="Y4" s="81"/>
      <c r="Z4" s="81"/>
      <c r="AA4" s="81"/>
      <c r="AB4" s="81"/>
      <c r="AC4" s="81"/>
      <c r="AD4" s="81"/>
      <c r="AE4" s="81"/>
      <c r="AF4" s="81"/>
      <c r="AG4" s="81"/>
      <c r="AH4" s="81"/>
      <c r="AI4" s="81" t="s">
        <v>54</v>
      </c>
      <c r="AJ4" s="81"/>
      <c r="AK4" s="81"/>
      <c r="AL4" s="81"/>
      <c r="AM4" s="81"/>
      <c r="AN4" s="81"/>
      <c r="AO4" s="81"/>
      <c r="AP4" s="81"/>
      <c r="AQ4" s="81"/>
      <c r="AR4" s="81"/>
      <c r="AS4" s="81"/>
      <c r="AT4" s="81" t="s">
        <v>55</v>
      </c>
      <c r="AU4" s="81"/>
      <c r="AV4" s="81"/>
      <c r="AW4" s="81"/>
      <c r="AX4" s="81"/>
      <c r="AY4" s="81"/>
      <c r="AZ4" s="81"/>
      <c r="BA4" s="81"/>
      <c r="BB4" s="81"/>
      <c r="BC4" s="81"/>
      <c r="BD4" s="81"/>
      <c r="BE4" s="81" t="s">
        <v>56</v>
      </c>
      <c r="BF4" s="81"/>
      <c r="BG4" s="81"/>
      <c r="BH4" s="81"/>
      <c r="BI4" s="81"/>
      <c r="BJ4" s="81"/>
      <c r="BK4" s="81"/>
      <c r="BL4" s="81"/>
      <c r="BM4" s="81"/>
      <c r="BN4" s="81"/>
      <c r="BO4" s="81"/>
      <c r="BP4" s="81" t="s">
        <v>57</v>
      </c>
      <c r="BQ4" s="81"/>
      <c r="BR4" s="81"/>
      <c r="BS4" s="81"/>
      <c r="BT4" s="81"/>
      <c r="BU4" s="81"/>
      <c r="BV4" s="81"/>
      <c r="BW4" s="81"/>
      <c r="BX4" s="81"/>
      <c r="BY4" s="81"/>
      <c r="BZ4" s="81"/>
      <c r="CA4" s="81" t="s">
        <v>58</v>
      </c>
      <c r="CB4" s="81"/>
      <c r="CC4" s="81"/>
      <c r="CD4" s="81"/>
      <c r="CE4" s="81"/>
      <c r="CF4" s="81"/>
      <c r="CG4" s="81"/>
      <c r="CH4" s="81"/>
      <c r="CI4" s="81"/>
      <c r="CJ4" s="81"/>
      <c r="CK4" s="81"/>
      <c r="CL4" s="81" t="s">
        <v>59</v>
      </c>
      <c r="CM4" s="81"/>
      <c r="CN4" s="81"/>
      <c r="CO4" s="81"/>
      <c r="CP4" s="81"/>
      <c r="CQ4" s="81"/>
      <c r="CR4" s="81"/>
      <c r="CS4" s="81"/>
      <c r="CT4" s="81"/>
      <c r="CU4" s="81"/>
      <c r="CV4" s="81"/>
      <c r="CW4" s="81" t="s">
        <v>60</v>
      </c>
      <c r="CX4" s="81"/>
      <c r="CY4" s="81"/>
      <c r="CZ4" s="81"/>
      <c r="DA4" s="81"/>
      <c r="DB4" s="81"/>
      <c r="DC4" s="81"/>
      <c r="DD4" s="81"/>
      <c r="DE4" s="81"/>
      <c r="DF4" s="81"/>
      <c r="DG4" s="81"/>
      <c r="DH4" s="81" t="s">
        <v>61</v>
      </c>
      <c r="DI4" s="81"/>
      <c r="DJ4" s="81"/>
      <c r="DK4" s="81"/>
      <c r="DL4" s="81"/>
      <c r="DM4" s="81"/>
      <c r="DN4" s="81"/>
      <c r="DO4" s="81"/>
      <c r="DP4" s="81"/>
      <c r="DQ4" s="81"/>
      <c r="DR4" s="81"/>
      <c r="DS4" s="81" t="s">
        <v>62</v>
      </c>
      <c r="DT4" s="81"/>
      <c r="DU4" s="81"/>
      <c r="DV4" s="81"/>
      <c r="DW4" s="81"/>
      <c r="DX4" s="81"/>
      <c r="DY4" s="81"/>
      <c r="DZ4" s="81"/>
      <c r="EA4" s="81"/>
      <c r="EB4" s="81"/>
      <c r="EC4" s="81"/>
      <c r="ED4" s="81" t="s">
        <v>63</v>
      </c>
      <c r="EE4" s="81"/>
      <c r="EF4" s="81"/>
      <c r="EG4" s="81"/>
      <c r="EH4" s="81"/>
      <c r="EI4" s="81"/>
      <c r="EJ4" s="81"/>
      <c r="EK4" s="81"/>
      <c r="EL4" s="81"/>
      <c r="EM4" s="81"/>
      <c r="EN4" s="81"/>
    </row>
    <row r="5" spans="1:144" x14ac:dyDescent="0.15">
      <c r="A5" s="15" t="s">
        <v>64</v>
      </c>
      <c r="B5" s="18"/>
      <c r="C5" s="18"/>
      <c r="D5" s="18"/>
      <c r="E5" s="18"/>
      <c r="F5" s="18"/>
      <c r="G5" s="18"/>
      <c r="H5" s="19" t="s">
        <v>65</v>
      </c>
      <c r="I5" s="19" t="s">
        <v>66</v>
      </c>
      <c r="J5" s="19" t="s">
        <v>67</v>
      </c>
      <c r="K5" s="19" t="s">
        <v>68</v>
      </c>
      <c r="L5" s="19" t="s">
        <v>69</v>
      </c>
      <c r="M5" s="19" t="s">
        <v>5</v>
      </c>
      <c r="N5" s="19" t="s">
        <v>70</v>
      </c>
      <c r="O5" s="19" t="s">
        <v>71</v>
      </c>
      <c r="P5" s="19" t="s">
        <v>72</v>
      </c>
      <c r="Q5" s="19" t="s">
        <v>73</v>
      </c>
      <c r="R5" s="19" t="s">
        <v>74</v>
      </c>
      <c r="S5" s="19" t="s">
        <v>75</v>
      </c>
      <c r="T5" s="19" t="s">
        <v>76</v>
      </c>
      <c r="U5" s="19" t="s">
        <v>77</v>
      </c>
      <c r="V5" s="19" t="s">
        <v>78</v>
      </c>
      <c r="W5" s="19" t="s">
        <v>79</v>
      </c>
      <c r="X5" s="19" t="s">
        <v>80</v>
      </c>
      <c r="Y5" s="19" t="s">
        <v>81</v>
      </c>
      <c r="Z5" s="19" t="s">
        <v>82</v>
      </c>
      <c r="AA5" s="19" t="s">
        <v>83</v>
      </c>
      <c r="AB5" s="19" t="s">
        <v>84</v>
      </c>
      <c r="AC5" s="19" t="s">
        <v>85</v>
      </c>
      <c r="AD5" s="19" t="s">
        <v>86</v>
      </c>
      <c r="AE5" s="19" t="s">
        <v>87</v>
      </c>
      <c r="AF5" s="19" t="s">
        <v>88</v>
      </c>
      <c r="AG5" s="19" t="s">
        <v>89</v>
      </c>
      <c r="AH5" s="19" t="s">
        <v>29</v>
      </c>
      <c r="AI5" s="19" t="s">
        <v>80</v>
      </c>
      <c r="AJ5" s="19" t="s">
        <v>81</v>
      </c>
      <c r="AK5" s="19" t="s">
        <v>82</v>
      </c>
      <c r="AL5" s="19" t="s">
        <v>83</v>
      </c>
      <c r="AM5" s="19" t="s">
        <v>84</v>
      </c>
      <c r="AN5" s="19" t="s">
        <v>85</v>
      </c>
      <c r="AO5" s="19" t="s">
        <v>86</v>
      </c>
      <c r="AP5" s="19" t="s">
        <v>87</v>
      </c>
      <c r="AQ5" s="19" t="s">
        <v>88</v>
      </c>
      <c r="AR5" s="19" t="s">
        <v>89</v>
      </c>
      <c r="AS5" s="19" t="s">
        <v>90</v>
      </c>
      <c r="AT5" s="19" t="s">
        <v>80</v>
      </c>
      <c r="AU5" s="19" t="s">
        <v>81</v>
      </c>
      <c r="AV5" s="19" t="s">
        <v>82</v>
      </c>
      <c r="AW5" s="19" t="s">
        <v>83</v>
      </c>
      <c r="AX5" s="19" t="s">
        <v>84</v>
      </c>
      <c r="AY5" s="19" t="s">
        <v>85</v>
      </c>
      <c r="AZ5" s="19" t="s">
        <v>86</v>
      </c>
      <c r="BA5" s="19" t="s">
        <v>87</v>
      </c>
      <c r="BB5" s="19" t="s">
        <v>88</v>
      </c>
      <c r="BC5" s="19" t="s">
        <v>89</v>
      </c>
      <c r="BD5" s="19" t="s">
        <v>90</v>
      </c>
      <c r="BE5" s="19" t="s">
        <v>80</v>
      </c>
      <c r="BF5" s="19" t="s">
        <v>81</v>
      </c>
      <c r="BG5" s="19" t="s">
        <v>82</v>
      </c>
      <c r="BH5" s="19" t="s">
        <v>83</v>
      </c>
      <c r="BI5" s="19" t="s">
        <v>84</v>
      </c>
      <c r="BJ5" s="19" t="s">
        <v>85</v>
      </c>
      <c r="BK5" s="19" t="s">
        <v>86</v>
      </c>
      <c r="BL5" s="19" t="s">
        <v>87</v>
      </c>
      <c r="BM5" s="19" t="s">
        <v>88</v>
      </c>
      <c r="BN5" s="19" t="s">
        <v>89</v>
      </c>
      <c r="BO5" s="19" t="s">
        <v>90</v>
      </c>
      <c r="BP5" s="19" t="s">
        <v>80</v>
      </c>
      <c r="BQ5" s="19" t="s">
        <v>81</v>
      </c>
      <c r="BR5" s="19" t="s">
        <v>82</v>
      </c>
      <c r="BS5" s="19" t="s">
        <v>83</v>
      </c>
      <c r="BT5" s="19" t="s">
        <v>84</v>
      </c>
      <c r="BU5" s="19" t="s">
        <v>85</v>
      </c>
      <c r="BV5" s="19" t="s">
        <v>86</v>
      </c>
      <c r="BW5" s="19" t="s">
        <v>87</v>
      </c>
      <c r="BX5" s="19" t="s">
        <v>88</v>
      </c>
      <c r="BY5" s="19" t="s">
        <v>89</v>
      </c>
      <c r="BZ5" s="19" t="s">
        <v>90</v>
      </c>
      <c r="CA5" s="19" t="s">
        <v>80</v>
      </c>
      <c r="CB5" s="19" t="s">
        <v>81</v>
      </c>
      <c r="CC5" s="19" t="s">
        <v>82</v>
      </c>
      <c r="CD5" s="19" t="s">
        <v>83</v>
      </c>
      <c r="CE5" s="19" t="s">
        <v>84</v>
      </c>
      <c r="CF5" s="19" t="s">
        <v>85</v>
      </c>
      <c r="CG5" s="19" t="s">
        <v>86</v>
      </c>
      <c r="CH5" s="19" t="s">
        <v>87</v>
      </c>
      <c r="CI5" s="19" t="s">
        <v>88</v>
      </c>
      <c r="CJ5" s="19" t="s">
        <v>89</v>
      </c>
      <c r="CK5" s="19" t="s">
        <v>90</v>
      </c>
      <c r="CL5" s="19" t="s">
        <v>80</v>
      </c>
      <c r="CM5" s="19" t="s">
        <v>81</v>
      </c>
      <c r="CN5" s="19" t="s">
        <v>82</v>
      </c>
      <c r="CO5" s="19" t="s">
        <v>83</v>
      </c>
      <c r="CP5" s="19" t="s">
        <v>84</v>
      </c>
      <c r="CQ5" s="19" t="s">
        <v>85</v>
      </c>
      <c r="CR5" s="19" t="s">
        <v>86</v>
      </c>
      <c r="CS5" s="19" t="s">
        <v>87</v>
      </c>
      <c r="CT5" s="19" t="s">
        <v>88</v>
      </c>
      <c r="CU5" s="19" t="s">
        <v>89</v>
      </c>
      <c r="CV5" s="19" t="s">
        <v>90</v>
      </c>
      <c r="CW5" s="19" t="s">
        <v>80</v>
      </c>
      <c r="CX5" s="19" t="s">
        <v>81</v>
      </c>
      <c r="CY5" s="19" t="s">
        <v>82</v>
      </c>
      <c r="CZ5" s="19" t="s">
        <v>83</v>
      </c>
      <c r="DA5" s="19" t="s">
        <v>84</v>
      </c>
      <c r="DB5" s="19" t="s">
        <v>85</v>
      </c>
      <c r="DC5" s="19" t="s">
        <v>86</v>
      </c>
      <c r="DD5" s="19" t="s">
        <v>87</v>
      </c>
      <c r="DE5" s="19" t="s">
        <v>88</v>
      </c>
      <c r="DF5" s="19" t="s">
        <v>89</v>
      </c>
      <c r="DG5" s="19" t="s">
        <v>90</v>
      </c>
      <c r="DH5" s="19" t="s">
        <v>80</v>
      </c>
      <c r="DI5" s="19" t="s">
        <v>81</v>
      </c>
      <c r="DJ5" s="19" t="s">
        <v>82</v>
      </c>
      <c r="DK5" s="19" t="s">
        <v>83</v>
      </c>
      <c r="DL5" s="19" t="s">
        <v>84</v>
      </c>
      <c r="DM5" s="19" t="s">
        <v>85</v>
      </c>
      <c r="DN5" s="19" t="s">
        <v>86</v>
      </c>
      <c r="DO5" s="19" t="s">
        <v>87</v>
      </c>
      <c r="DP5" s="19" t="s">
        <v>88</v>
      </c>
      <c r="DQ5" s="19" t="s">
        <v>89</v>
      </c>
      <c r="DR5" s="19" t="s">
        <v>90</v>
      </c>
      <c r="DS5" s="19" t="s">
        <v>80</v>
      </c>
      <c r="DT5" s="19" t="s">
        <v>81</v>
      </c>
      <c r="DU5" s="19" t="s">
        <v>82</v>
      </c>
      <c r="DV5" s="19" t="s">
        <v>83</v>
      </c>
      <c r="DW5" s="19" t="s">
        <v>84</v>
      </c>
      <c r="DX5" s="19" t="s">
        <v>85</v>
      </c>
      <c r="DY5" s="19" t="s">
        <v>86</v>
      </c>
      <c r="DZ5" s="19" t="s">
        <v>87</v>
      </c>
      <c r="EA5" s="19" t="s">
        <v>88</v>
      </c>
      <c r="EB5" s="19" t="s">
        <v>89</v>
      </c>
      <c r="EC5" s="19" t="s">
        <v>90</v>
      </c>
      <c r="ED5" s="19" t="s">
        <v>80</v>
      </c>
      <c r="EE5" s="19" t="s">
        <v>81</v>
      </c>
      <c r="EF5" s="19" t="s">
        <v>82</v>
      </c>
      <c r="EG5" s="19" t="s">
        <v>83</v>
      </c>
      <c r="EH5" s="19" t="s">
        <v>84</v>
      </c>
      <c r="EI5" s="19" t="s">
        <v>85</v>
      </c>
      <c r="EJ5" s="19" t="s">
        <v>86</v>
      </c>
      <c r="EK5" s="19" t="s">
        <v>87</v>
      </c>
      <c r="EL5" s="19" t="s">
        <v>88</v>
      </c>
      <c r="EM5" s="19" t="s">
        <v>89</v>
      </c>
      <c r="EN5" s="19" t="s">
        <v>90</v>
      </c>
    </row>
    <row r="6" spans="1:144" s="23" customFormat="1" x14ac:dyDescent="0.15">
      <c r="A6" s="15" t="s">
        <v>91</v>
      </c>
      <c r="B6" s="20">
        <f>B7</f>
        <v>2024</v>
      </c>
      <c r="C6" s="20">
        <f t="shared" ref="C6:W6" si="3">C7</f>
        <v>140007</v>
      </c>
      <c r="D6" s="20">
        <f t="shared" si="3"/>
        <v>46</v>
      </c>
      <c r="E6" s="20">
        <f t="shared" si="3"/>
        <v>1</v>
      </c>
      <c r="F6" s="20">
        <f t="shared" si="3"/>
        <v>0</v>
      </c>
      <c r="G6" s="20">
        <f t="shared" si="3"/>
        <v>1</v>
      </c>
      <c r="H6" s="20" t="str">
        <f t="shared" si="3"/>
        <v>神奈川県</v>
      </c>
      <c r="I6" s="20" t="str">
        <f t="shared" si="3"/>
        <v>法適用</v>
      </c>
      <c r="J6" s="20" t="str">
        <f t="shared" si="3"/>
        <v>水道事業</v>
      </c>
      <c r="K6" s="20" t="str">
        <f t="shared" si="3"/>
        <v>末端給水事業</v>
      </c>
      <c r="L6" s="20" t="str">
        <f t="shared" si="3"/>
        <v>A1</v>
      </c>
      <c r="M6" s="20" t="str">
        <f t="shared" si="3"/>
        <v>自治体職員</v>
      </c>
      <c r="N6" s="21" t="str">
        <f t="shared" si="3"/>
        <v>-</v>
      </c>
      <c r="O6" s="21">
        <f t="shared" si="3"/>
        <v>57.87</v>
      </c>
      <c r="P6" s="21">
        <f t="shared" si="3"/>
        <v>92.99</v>
      </c>
      <c r="Q6" s="21">
        <f t="shared" si="3"/>
        <v>2988</v>
      </c>
      <c r="R6" s="21">
        <f t="shared" si="3"/>
        <v>9202559</v>
      </c>
      <c r="S6" s="21">
        <f t="shared" si="3"/>
        <v>2416.54</v>
      </c>
      <c r="T6" s="21">
        <f t="shared" si="3"/>
        <v>3808.16</v>
      </c>
      <c r="U6" s="21">
        <f t="shared" si="3"/>
        <v>2843350</v>
      </c>
      <c r="V6" s="21">
        <f t="shared" si="3"/>
        <v>808.42</v>
      </c>
      <c r="W6" s="21">
        <f t="shared" si="3"/>
        <v>3517.17</v>
      </c>
      <c r="X6" s="22">
        <f>IF(X7="",NA(),X7)</f>
        <v>106.45</v>
      </c>
      <c r="Y6" s="22">
        <f t="shared" ref="Y6:AG6" si="4">IF(Y7="",NA(),Y7)</f>
        <v>108.33</v>
      </c>
      <c r="Z6" s="22">
        <f t="shared" si="4"/>
        <v>103.57</v>
      </c>
      <c r="AA6" s="22">
        <f t="shared" si="4"/>
        <v>101.36</v>
      </c>
      <c r="AB6" s="22">
        <f t="shared" si="4"/>
        <v>105.42</v>
      </c>
      <c r="AC6" s="22">
        <f t="shared" si="4"/>
        <v>112.59</v>
      </c>
      <c r="AD6" s="22">
        <f t="shared" si="4"/>
        <v>113.87</v>
      </c>
      <c r="AE6" s="22">
        <f t="shared" si="4"/>
        <v>109.87</v>
      </c>
      <c r="AF6" s="22">
        <f t="shared" si="4"/>
        <v>109.81</v>
      </c>
      <c r="AG6" s="22">
        <f t="shared" si="4"/>
        <v>108.66</v>
      </c>
      <c r="AH6" s="21" t="str">
        <f>IF(AH7="","",IF(AH7="-","【-】","【"&amp;SUBSTITUTE(TEXT(AH7,"#,##0.00"),"-","△")&amp;"】"))</f>
        <v>【107.26】</v>
      </c>
      <c r="AI6" s="21">
        <f>IF(AI7="",NA(),AI7)</f>
        <v>0</v>
      </c>
      <c r="AJ6" s="21">
        <f t="shared" ref="AJ6:AR6" si="5">IF(AJ7="",NA(),AJ7)</f>
        <v>0</v>
      </c>
      <c r="AK6" s="21">
        <f t="shared" si="5"/>
        <v>0</v>
      </c>
      <c r="AL6" s="21">
        <f t="shared" si="5"/>
        <v>0</v>
      </c>
      <c r="AM6" s="21">
        <f t="shared" si="5"/>
        <v>0</v>
      </c>
      <c r="AN6" s="21">
        <f t="shared" si="5"/>
        <v>0</v>
      </c>
      <c r="AO6" s="21">
        <f t="shared" si="5"/>
        <v>0</v>
      </c>
      <c r="AP6" s="21">
        <f t="shared" si="5"/>
        <v>0</v>
      </c>
      <c r="AQ6" s="21">
        <f t="shared" si="5"/>
        <v>0</v>
      </c>
      <c r="AR6" s="21">
        <f t="shared" si="5"/>
        <v>0</v>
      </c>
      <c r="AS6" s="21" t="str">
        <f>IF(AS7="","",IF(AS7="-","【-】","【"&amp;SUBSTITUTE(TEXT(AS7,"#,##0.00"),"-","△")&amp;"】"))</f>
        <v>【1.61】</v>
      </c>
      <c r="AT6" s="22">
        <f>IF(AT7="",NA(),AT7)</f>
        <v>114.27</v>
      </c>
      <c r="AU6" s="22">
        <f t="shared" ref="AU6:BC6" si="6">IF(AU7="",NA(),AU7)</f>
        <v>120.34</v>
      </c>
      <c r="AV6" s="22">
        <f t="shared" si="6"/>
        <v>99.8</v>
      </c>
      <c r="AW6" s="22">
        <f t="shared" si="6"/>
        <v>87.25</v>
      </c>
      <c r="AX6" s="22">
        <f t="shared" si="6"/>
        <v>83.66</v>
      </c>
      <c r="AY6" s="22">
        <f t="shared" si="6"/>
        <v>239.45</v>
      </c>
      <c r="AZ6" s="22">
        <f t="shared" si="6"/>
        <v>246.01</v>
      </c>
      <c r="BA6" s="22">
        <f t="shared" si="6"/>
        <v>228.89</v>
      </c>
      <c r="BB6" s="22">
        <f t="shared" si="6"/>
        <v>232.66</v>
      </c>
      <c r="BC6" s="22">
        <f t="shared" si="6"/>
        <v>217.12</v>
      </c>
      <c r="BD6" s="21" t="str">
        <f>IF(BD7="","",IF(BD7="-","【-】","【"&amp;SUBSTITUTE(TEXT(BD7,"#,##0.00"),"-","△")&amp;"】"))</f>
        <v>【239.69】</v>
      </c>
      <c r="BE6" s="22">
        <f>IF(BE7="",NA(),BE7)</f>
        <v>224.3</v>
      </c>
      <c r="BF6" s="22">
        <f t="shared" ref="BF6:BN6" si="7">IF(BF7="",NA(),BF7)</f>
        <v>216.21</v>
      </c>
      <c r="BG6" s="22">
        <f t="shared" si="7"/>
        <v>217.37</v>
      </c>
      <c r="BH6" s="22">
        <f t="shared" si="7"/>
        <v>223.24</v>
      </c>
      <c r="BI6" s="22">
        <f t="shared" si="7"/>
        <v>217.75</v>
      </c>
      <c r="BJ6" s="22">
        <f t="shared" si="7"/>
        <v>259.56</v>
      </c>
      <c r="BK6" s="22">
        <f t="shared" si="7"/>
        <v>248.92</v>
      </c>
      <c r="BL6" s="22">
        <f t="shared" si="7"/>
        <v>251.26</v>
      </c>
      <c r="BM6" s="22">
        <f t="shared" si="7"/>
        <v>255.84</v>
      </c>
      <c r="BN6" s="22">
        <f t="shared" si="7"/>
        <v>253.22</v>
      </c>
      <c r="BO6" s="21" t="str">
        <f>IF(BO7="","",IF(BO7="-","【-】","【"&amp;SUBSTITUTE(TEXT(BO7,"#,##0.00"),"-","△")&amp;"】"))</f>
        <v>【264.86】</v>
      </c>
      <c r="BP6" s="22">
        <f>IF(BP7="",NA(),BP7)</f>
        <v>97.36</v>
      </c>
      <c r="BQ6" s="22">
        <f t="shared" ref="BQ6:BY6" si="8">IF(BQ7="",NA(),BQ7)</f>
        <v>99.29</v>
      </c>
      <c r="BR6" s="22">
        <f t="shared" si="8"/>
        <v>93.96</v>
      </c>
      <c r="BS6" s="22">
        <f t="shared" si="8"/>
        <v>92.51</v>
      </c>
      <c r="BT6" s="22">
        <f t="shared" si="8"/>
        <v>96.6</v>
      </c>
      <c r="BU6" s="22">
        <f t="shared" si="8"/>
        <v>105.07</v>
      </c>
      <c r="BV6" s="22">
        <f t="shared" si="8"/>
        <v>107.54</v>
      </c>
      <c r="BW6" s="22">
        <f t="shared" si="8"/>
        <v>101.93</v>
      </c>
      <c r="BX6" s="22">
        <f t="shared" si="8"/>
        <v>102.36</v>
      </c>
      <c r="BY6" s="22">
        <f t="shared" si="8"/>
        <v>101.56</v>
      </c>
      <c r="BZ6" s="21" t="str">
        <f>IF(BZ7="","",IF(BZ7="-","【-】","【"&amp;SUBSTITUTE(TEXT(BZ7,"#,##0.00"),"-","△")&amp;"】"))</f>
        <v>【97.59】</v>
      </c>
      <c r="CA6" s="22">
        <f>IF(CA7="",NA(),CA7)</f>
        <v>152.03</v>
      </c>
      <c r="CB6" s="22">
        <f t="shared" ref="CB6:CJ6" si="9">IF(CB7="",NA(),CB7)</f>
        <v>154.08000000000001</v>
      </c>
      <c r="CC6" s="22">
        <f t="shared" si="9"/>
        <v>163.31</v>
      </c>
      <c r="CD6" s="22">
        <f t="shared" si="9"/>
        <v>166.61</v>
      </c>
      <c r="CE6" s="22">
        <f t="shared" si="9"/>
        <v>171.42</v>
      </c>
      <c r="CF6" s="22">
        <f t="shared" si="9"/>
        <v>153.71</v>
      </c>
      <c r="CG6" s="22">
        <f t="shared" si="9"/>
        <v>155.9</v>
      </c>
      <c r="CH6" s="22">
        <f t="shared" si="9"/>
        <v>162.47</v>
      </c>
      <c r="CI6" s="22">
        <f t="shared" si="9"/>
        <v>165.52</v>
      </c>
      <c r="CJ6" s="22">
        <f t="shared" si="9"/>
        <v>169.99</v>
      </c>
      <c r="CK6" s="21" t="str">
        <f>IF(CK7="","",IF(CK7="-","【-】","【"&amp;SUBSTITUTE(TEXT(CK7,"#,##0.00"),"-","△")&amp;"】"))</f>
        <v>【181.66】</v>
      </c>
      <c r="CL6" s="22">
        <f>IF(CL7="",NA(),CL7)</f>
        <v>61.17</v>
      </c>
      <c r="CM6" s="22">
        <f t="shared" ref="CM6:CU6" si="10">IF(CM7="",NA(),CM7)</f>
        <v>60.88</v>
      </c>
      <c r="CN6" s="22">
        <f t="shared" si="10"/>
        <v>60.3</v>
      </c>
      <c r="CO6" s="22">
        <f t="shared" si="10"/>
        <v>60.27</v>
      </c>
      <c r="CP6" s="22">
        <f t="shared" si="10"/>
        <v>60.13</v>
      </c>
      <c r="CQ6" s="22">
        <f t="shared" si="10"/>
        <v>64.41</v>
      </c>
      <c r="CR6" s="22">
        <f t="shared" si="10"/>
        <v>64.11</v>
      </c>
      <c r="CS6" s="22">
        <f t="shared" si="10"/>
        <v>63.81</v>
      </c>
      <c r="CT6" s="22">
        <f t="shared" si="10"/>
        <v>63.58</v>
      </c>
      <c r="CU6" s="22">
        <f t="shared" si="10"/>
        <v>64.13</v>
      </c>
      <c r="CV6" s="21" t="str">
        <f>IF(CV7="","",IF(CV7="-","【-】","【"&amp;SUBSTITUTE(TEXT(CV7,"#,##0.00"),"-","△")&amp;"】"))</f>
        <v>【60.21】</v>
      </c>
      <c r="CW6" s="22">
        <f>IF(CW7="",NA(),CW7)</f>
        <v>91.64</v>
      </c>
      <c r="CX6" s="22">
        <f t="shared" ref="CX6:DF6" si="11">IF(CX7="",NA(),CX7)</f>
        <v>91.61</v>
      </c>
      <c r="CY6" s="22">
        <f t="shared" si="11"/>
        <v>91.34</v>
      </c>
      <c r="CZ6" s="22">
        <f t="shared" si="11"/>
        <v>90.79</v>
      </c>
      <c r="DA6" s="22">
        <f t="shared" si="11"/>
        <v>90.86</v>
      </c>
      <c r="DB6" s="22">
        <f t="shared" si="11"/>
        <v>91.64</v>
      </c>
      <c r="DC6" s="22">
        <f t="shared" si="11"/>
        <v>92.09</v>
      </c>
      <c r="DD6" s="22">
        <f t="shared" si="11"/>
        <v>91.76</v>
      </c>
      <c r="DE6" s="22">
        <f t="shared" si="11"/>
        <v>91.22</v>
      </c>
      <c r="DF6" s="22">
        <f t="shared" si="11"/>
        <v>90.98</v>
      </c>
      <c r="DG6" s="21" t="str">
        <f>IF(DG7="","",IF(DG7="-","【-】","【"&amp;SUBSTITUTE(TEXT(DG7,"#,##0.00"),"-","△")&amp;"】"))</f>
        <v>【89.21】</v>
      </c>
      <c r="DH6" s="22">
        <f>IF(DH7="",NA(),DH7)</f>
        <v>55.19</v>
      </c>
      <c r="DI6" s="22">
        <f t="shared" ref="DI6:DQ6" si="12">IF(DI7="",NA(),DI7)</f>
        <v>55.5</v>
      </c>
      <c r="DJ6" s="22">
        <f t="shared" si="12"/>
        <v>55.9</v>
      </c>
      <c r="DK6" s="22">
        <f t="shared" si="12"/>
        <v>56.07</v>
      </c>
      <c r="DL6" s="22">
        <f t="shared" si="12"/>
        <v>56.37</v>
      </c>
      <c r="DM6" s="22">
        <f t="shared" si="12"/>
        <v>51.62</v>
      </c>
      <c r="DN6" s="22">
        <f t="shared" si="12"/>
        <v>52.16</v>
      </c>
      <c r="DO6" s="22">
        <f t="shared" si="12"/>
        <v>52.59</v>
      </c>
      <c r="DP6" s="22">
        <f t="shared" si="12"/>
        <v>52.74</v>
      </c>
      <c r="DQ6" s="22">
        <f t="shared" si="12"/>
        <v>53.15</v>
      </c>
      <c r="DR6" s="21" t="str">
        <f>IF(DR7="","",IF(DR7="-","【-】","【"&amp;SUBSTITUTE(TEXT(DR7,"#,##0.00"),"-","△")&amp;"】"))</f>
        <v>【52.41】</v>
      </c>
      <c r="DS6" s="22">
        <f>IF(DS7="",NA(),DS7)</f>
        <v>29</v>
      </c>
      <c r="DT6" s="22">
        <f t="shared" ref="DT6:EB6" si="13">IF(DT7="",NA(),DT7)</f>
        <v>29.81</v>
      </c>
      <c r="DU6" s="22">
        <f t="shared" si="13"/>
        <v>30.67</v>
      </c>
      <c r="DV6" s="22">
        <f t="shared" si="13"/>
        <v>31.65</v>
      </c>
      <c r="DW6" s="22">
        <f t="shared" si="13"/>
        <v>32.83</v>
      </c>
      <c r="DX6" s="22">
        <f t="shared" si="13"/>
        <v>23.68</v>
      </c>
      <c r="DY6" s="22">
        <f t="shared" si="13"/>
        <v>25.76</v>
      </c>
      <c r="DZ6" s="22">
        <f t="shared" si="13"/>
        <v>27.51</v>
      </c>
      <c r="EA6" s="22">
        <f t="shared" si="13"/>
        <v>28.57</v>
      </c>
      <c r="EB6" s="22">
        <f t="shared" si="13"/>
        <v>29.7</v>
      </c>
      <c r="EC6" s="21" t="str">
        <f>IF(EC7="","",IF(EC7="-","【-】","【"&amp;SUBSTITUTE(TEXT(EC7,"#,##0.00"),"-","△")&amp;"】"))</f>
        <v>【26.78】</v>
      </c>
      <c r="ED6" s="22">
        <f>IF(ED7="",NA(),ED7)</f>
        <v>0.8</v>
      </c>
      <c r="EE6" s="22">
        <f t="shared" ref="EE6:EM6" si="14">IF(EE7="",NA(),EE7)</f>
        <v>0.84</v>
      </c>
      <c r="EF6" s="22">
        <f t="shared" si="14"/>
        <v>0.91</v>
      </c>
      <c r="EG6" s="22">
        <f t="shared" si="14"/>
        <v>1.02</v>
      </c>
      <c r="EH6" s="22">
        <f t="shared" si="14"/>
        <v>0.84</v>
      </c>
      <c r="EI6" s="22">
        <f t="shared" si="14"/>
        <v>0.79</v>
      </c>
      <c r="EJ6" s="22">
        <f t="shared" si="14"/>
        <v>0.75</v>
      </c>
      <c r="EK6" s="22">
        <f t="shared" si="14"/>
        <v>0.78</v>
      </c>
      <c r="EL6" s="22">
        <f t="shared" si="14"/>
        <v>0.73</v>
      </c>
      <c r="EM6" s="22">
        <f t="shared" si="14"/>
        <v>0.69</v>
      </c>
      <c r="EN6" s="21" t="str">
        <f>IF(EN7="","",IF(EN7="-","【-】","【"&amp;SUBSTITUTE(TEXT(EN7,"#,##0.00"),"-","△")&amp;"】"))</f>
        <v>【0.59】</v>
      </c>
    </row>
    <row r="7" spans="1:144" s="23" customFormat="1" x14ac:dyDescent="0.15">
      <c r="A7" s="15"/>
      <c r="B7" s="24">
        <v>2024</v>
      </c>
      <c r="C7" s="24">
        <v>140007</v>
      </c>
      <c r="D7" s="24">
        <v>46</v>
      </c>
      <c r="E7" s="24">
        <v>1</v>
      </c>
      <c r="F7" s="24">
        <v>0</v>
      </c>
      <c r="G7" s="24">
        <v>1</v>
      </c>
      <c r="H7" s="24" t="s">
        <v>92</v>
      </c>
      <c r="I7" s="24" t="s">
        <v>93</v>
      </c>
      <c r="J7" s="24" t="s">
        <v>94</v>
      </c>
      <c r="K7" s="24" t="s">
        <v>95</v>
      </c>
      <c r="L7" s="24" t="s">
        <v>96</v>
      </c>
      <c r="M7" s="24" t="s">
        <v>97</v>
      </c>
      <c r="N7" s="25" t="s">
        <v>98</v>
      </c>
      <c r="O7" s="25">
        <v>57.87</v>
      </c>
      <c r="P7" s="25">
        <v>92.99</v>
      </c>
      <c r="Q7" s="25">
        <v>2988</v>
      </c>
      <c r="R7" s="25">
        <v>9202559</v>
      </c>
      <c r="S7" s="25">
        <v>2416.54</v>
      </c>
      <c r="T7" s="25">
        <v>3808.16</v>
      </c>
      <c r="U7" s="25">
        <v>2843350</v>
      </c>
      <c r="V7" s="25">
        <v>808.42</v>
      </c>
      <c r="W7" s="25">
        <v>3517.17</v>
      </c>
      <c r="X7" s="25">
        <v>106.45</v>
      </c>
      <c r="Y7" s="25">
        <v>108.33</v>
      </c>
      <c r="Z7" s="25">
        <v>103.57</v>
      </c>
      <c r="AA7" s="25">
        <v>101.36</v>
      </c>
      <c r="AB7" s="25">
        <v>105.42</v>
      </c>
      <c r="AC7" s="25">
        <v>112.59</v>
      </c>
      <c r="AD7" s="25">
        <v>113.87</v>
      </c>
      <c r="AE7" s="25">
        <v>109.87</v>
      </c>
      <c r="AF7" s="25">
        <v>109.81</v>
      </c>
      <c r="AG7" s="25">
        <v>108.66</v>
      </c>
      <c r="AH7" s="25">
        <v>107.26</v>
      </c>
      <c r="AI7" s="25">
        <v>0</v>
      </c>
      <c r="AJ7" s="25">
        <v>0</v>
      </c>
      <c r="AK7" s="25">
        <v>0</v>
      </c>
      <c r="AL7" s="25">
        <v>0</v>
      </c>
      <c r="AM7" s="25">
        <v>0</v>
      </c>
      <c r="AN7" s="25">
        <v>0</v>
      </c>
      <c r="AO7" s="25">
        <v>0</v>
      </c>
      <c r="AP7" s="25">
        <v>0</v>
      </c>
      <c r="AQ7" s="25">
        <v>0</v>
      </c>
      <c r="AR7" s="25">
        <v>0</v>
      </c>
      <c r="AS7" s="25">
        <v>1.61</v>
      </c>
      <c r="AT7" s="25">
        <v>114.27</v>
      </c>
      <c r="AU7" s="25">
        <v>120.34</v>
      </c>
      <c r="AV7" s="25">
        <v>99.8</v>
      </c>
      <c r="AW7" s="25">
        <v>87.25</v>
      </c>
      <c r="AX7" s="25">
        <v>83.66</v>
      </c>
      <c r="AY7" s="25">
        <v>239.45</v>
      </c>
      <c r="AZ7" s="25">
        <v>246.01</v>
      </c>
      <c r="BA7" s="25">
        <v>228.89</v>
      </c>
      <c r="BB7" s="25">
        <v>232.66</v>
      </c>
      <c r="BC7" s="25">
        <v>217.12</v>
      </c>
      <c r="BD7" s="25">
        <v>239.69</v>
      </c>
      <c r="BE7" s="25">
        <v>224.3</v>
      </c>
      <c r="BF7" s="25">
        <v>216.21</v>
      </c>
      <c r="BG7" s="25">
        <v>217.37</v>
      </c>
      <c r="BH7" s="25">
        <v>223.24</v>
      </c>
      <c r="BI7" s="25">
        <v>217.75</v>
      </c>
      <c r="BJ7" s="25">
        <v>259.56</v>
      </c>
      <c r="BK7" s="25">
        <v>248.92</v>
      </c>
      <c r="BL7" s="25">
        <v>251.26</v>
      </c>
      <c r="BM7" s="25">
        <v>255.84</v>
      </c>
      <c r="BN7" s="25">
        <v>253.22</v>
      </c>
      <c r="BO7" s="25">
        <v>264.86</v>
      </c>
      <c r="BP7" s="25">
        <v>97.36</v>
      </c>
      <c r="BQ7" s="25">
        <v>99.29</v>
      </c>
      <c r="BR7" s="25">
        <v>93.96</v>
      </c>
      <c r="BS7" s="25">
        <v>92.51</v>
      </c>
      <c r="BT7" s="25">
        <v>96.6</v>
      </c>
      <c r="BU7" s="25">
        <v>105.07</v>
      </c>
      <c r="BV7" s="25">
        <v>107.54</v>
      </c>
      <c r="BW7" s="25">
        <v>101.93</v>
      </c>
      <c r="BX7" s="25">
        <v>102.36</v>
      </c>
      <c r="BY7" s="25">
        <v>101.56</v>
      </c>
      <c r="BZ7" s="25">
        <v>97.59</v>
      </c>
      <c r="CA7" s="25">
        <v>152.03</v>
      </c>
      <c r="CB7" s="25">
        <v>154.08000000000001</v>
      </c>
      <c r="CC7" s="25">
        <v>163.31</v>
      </c>
      <c r="CD7" s="25">
        <v>166.61</v>
      </c>
      <c r="CE7" s="25">
        <v>171.42</v>
      </c>
      <c r="CF7" s="25">
        <v>153.71</v>
      </c>
      <c r="CG7" s="25">
        <v>155.9</v>
      </c>
      <c r="CH7" s="25">
        <v>162.47</v>
      </c>
      <c r="CI7" s="25">
        <v>165.52</v>
      </c>
      <c r="CJ7" s="25">
        <v>169.99</v>
      </c>
      <c r="CK7" s="25">
        <v>181.66</v>
      </c>
      <c r="CL7" s="25">
        <v>61.17</v>
      </c>
      <c r="CM7" s="25">
        <v>60.88</v>
      </c>
      <c r="CN7" s="25">
        <v>60.3</v>
      </c>
      <c r="CO7" s="25">
        <v>60.27</v>
      </c>
      <c r="CP7" s="25">
        <v>60.13</v>
      </c>
      <c r="CQ7" s="25">
        <v>64.41</v>
      </c>
      <c r="CR7" s="25">
        <v>64.11</v>
      </c>
      <c r="CS7" s="25">
        <v>63.81</v>
      </c>
      <c r="CT7" s="25">
        <v>63.58</v>
      </c>
      <c r="CU7" s="25">
        <v>64.13</v>
      </c>
      <c r="CV7" s="25">
        <v>60.21</v>
      </c>
      <c r="CW7" s="25">
        <v>91.64</v>
      </c>
      <c r="CX7" s="25">
        <v>91.61</v>
      </c>
      <c r="CY7" s="25">
        <v>91.34</v>
      </c>
      <c r="CZ7" s="25">
        <v>90.79</v>
      </c>
      <c r="DA7" s="25">
        <v>90.86</v>
      </c>
      <c r="DB7" s="25">
        <v>91.64</v>
      </c>
      <c r="DC7" s="25">
        <v>92.09</v>
      </c>
      <c r="DD7" s="25">
        <v>91.76</v>
      </c>
      <c r="DE7" s="25">
        <v>91.22</v>
      </c>
      <c r="DF7" s="25">
        <v>90.98</v>
      </c>
      <c r="DG7" s="25">
        <v>89.21</v>
      </c>
      <c r="DH7" s="25">
        <v>55.19</v>
      </c>
      <c r="DI7" s="25">
        <v>55.5</v>
      </c>
      <c r="DJ7" s="25">
        <v>55.9</v>
      </c>
      <c r="DK7" s="25">
        <v>56.07</v>
      </c>
      <c r="DL7" s="25">
        <v>56.37</v>
      </c>
      <c r="DM7" s="25">
        <v>51.62</v>
      </c>
      <c r="DN7" s="25">
        <v>52.16</v>
      </c>
      <c r="DO7" s="25">
        <v>52.59</v>
      </c>
      <c r="DP7" s="25">
        <v>52.74</v>
      </c>
      <c r="DQ7" s="25">
        <v>53.15</v>
      </c>
      <c r="DR7" s="25">
        <v>52.41</v>
      </c>
      <c r="DS7" s="25">
        <v>29</v>
      </c>
      <c r="DT7" s="25">
        <v>29.81</v>
      </c>
      <c r="DU7" s="25">
        <v>30.67</v>
      </c>
      <c r="DV7" s="25">
        <v>31.65</v>
      </c>
      <c r="DW7" s="25">
        <v>32.83</v>
      </c>
      <c r="DX7" s="25">
        <v>23.68</v>
      </c>
      <c r="DY7" s="25">
        <v>25.76</v>
      </c>
      <c r="DZ7" s="25">
        <v>27.51</v>
      </c>
      <c r="EA7" s="25">
        <v>28.57</v>
      </c>
      <c r="EB7" s="25">
        <v>29.7</v>
      </c>
      <c r="EC7" s="25">
        <v>26.78</v>
      </c>
      <c r="ED7" s="25">
        <v>0.8</v>
      </c>
      <c r="EE7" s="25">
        <v>0.84</v>
      </c>
      <c r="EF7" s="25">
        <v>0.91</v>
      </c>
      <c r="EG7" s="25">
        <v>1.02</v>
      </c>
      <c r="EH7" s="25">
        <v>0.84</v>
      </c>
      <c r="EI7" s="25">
        <v>0.79</v>
      </c>
      <c r="EJ7" s="25">
        <v>0.75</v>
      </c>
      <c r="EK7" s="25">
        <v>0.78</v>
      </c>
      <c r="EL7" s="25">
        <v>0.73</v>
      </c>
      <c r="EM7" s="25">
        <v>0.69</v>
      </c>
      <c r="EN7" s="25">
        <v>0.59</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99</v>
      </c>
      <c r="C9" s="28" t="s">
        <v>100</v>
      </c>
      <c r="D9" s="28" t="s">
        <v>101</v>
      </c>
      <c r="E9" s="28" t="s">
        <v>102</v>
      </c>
      <c r="F9" s="28" t="s">
        <v>103</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104</v>
      </c>
    </row>
    <row r="12" spans="1:144" x14ac:dyDescent="0.15">
      <c r="B12">
        <v>1</v>
      </c>
      <c r="C12">
        <v>1</v>
      </c>
      <c r="D12">
        <v>1</v>
      </c>
      <c r="E12">
        <v>1</v>
      </c>
      <c r="F12">
        <v>1</v>
      </c>
      <c r="G12" t="s">
        <v>105</v>
      </c>
    </row>
    <row r="13" spans="1:144" x14ac:dyDescent="0.15">
      <c r="B13" t="s">
        <v>106</v>
      </c>
      <c r="C13" t="s">
        <v>106</v>
      </c>
      <c r="D13" t="s">
        <v>106</v>
      </c>
      <c r="E13" t="s">
        <v>106</v>
      </c>
      <c r="F13" t="s">
        <v>107</v>
      </c>
      <c r="G13" t="s">
        <v>108</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E6E75D46-40BB-48CA-B653-C61E2A869DD6}"/>
</file>

<file path=customXml/itemProps2.xml><?xml version="1.0" encoding="utf-8"?>
<ds:datastoreItem xmlns:ds="http://schemas.openxmlformats.org/officeDocument/2006/customXml" ds:itemID="{C90F5B2F-02E5-4F0F-82F5-2CDC08A0A60B}"/>
</file>

<file path=customXml/itemProps3.xml><?xml version="1.0" encoding="utf-8"?>
<ds:datastoreItem xmlns:ds="http://schemas.openxmlformats.org/officeDocument/2006/customXml" ds:itemID="{FB48449C-C5D4-44C5-AB9F-74DFC355761F}"/>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2026-01-27T04:50:17Z</cp:lastPrinted>
  <dcterms:created xsi:type="dcterms:W3CDTF">2025-12-12T09:14:56Z</dcterms:created>
  <dcterms:modified xsi:type="dcterms:W3CDTF">2026-02-02T04:55:52Z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