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37_R７年度\08_決算\02_公営企業\02_各種照会\20260113_【23〆総務省公営企業課】公営企業に係る経営比較分析表（令和６年度決算）の分析・公表について\06_回答\"/>
    </mc:Choice>
  </mc:AlternateContent>
  <xr:revisionPtr revIDLastSave="0" documentId="13_ncr:1_{54CFB213-A968-435F-8339-743CF2050CEC}" xr6:coauthVersionLast="47" xr6:coauthVersionMax="47" xr10:uidLastSave="{00000000-0000-0000-0000-000000000000}"/>
  <workbookProtection workbookAlgorithmName="SHA-512" workbookHashValue="Zgpfmu5NlYq7A4n57H+EPAWTF4LOvAGLZi6AoMea7bfsdIwbVAnpAKmed1oggbZlrY+AvEgcE0PkzZ0Mzl4yiQ==" workbookSaltValue="dwxZvGmu/RgkC2b947EOWQ==" workbookSpinCount="100000" lockStructure="1"/>
  <bookViews>
    <workbookView xWindow="1170" yWindow="1170" windowWidth="216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F85" i="4"/>
  <c r="E85" i="4"/>
  <c r="AT10"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<sst xmlns="http://schemas.openxmlformats.org/spreadsheetml/2006/main" count="231" uniqueCount="117">
  <si>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</si>
  <si>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</si>
  <si>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</si>
  <si>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</si>
  <si>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</si>
  <si>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</si>
  <si>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</si>
  <si>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</si>
  <si>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</si>
  <si>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</si>
  <si>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</si>
  <si>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</si>
  <si>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</si>
  <si>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</si>
  <si>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</si>
  <si>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</si>
  <si>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</si>
  <si>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</si>
  <si>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</si>
  <si>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</si>
  <si>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</si>
  <si>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</si>
  <si>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</si>
  <si>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</si>
  <si>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</si>
  <si>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</si>
  <si>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</si>
  <si>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</si>
  <si>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</si>
  <si>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</si>
  <si>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</si>
  <si>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</si>
  <si>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</si>
  <si>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</si>
  <si>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</si>
  <si>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</si>
  <si>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</si>
  <si>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</si>
  <si>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</si>
  <si>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</si>
  <si>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</si>
  <si>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</si>
  <si>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</si>
  <si>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</si>
  <si>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</si>
  <si>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</si>
  <si>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</si>
  <si>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</si>
  <si>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</si>
  <si>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</si>
  <si>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</si>
  <si>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</si>
  <si>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</si>
  <si>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</si>
  <si>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</si>
  <si>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</si>
  <si>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</si>
  <si>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</si>
  <si>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</si>
  <si>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</si>
  <si>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</si>
  <si>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</si>
  <si>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</si>
  <si>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</si>
  <si>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</si>
  <si>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</si>
  <si>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</si>
  <si>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</si>
  <si>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</si>
  <si>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</si>
  <si>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</si>
  <si>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</si>
  <si>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</si>
  <si>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</si>
  <si>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</si>
  <si>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</si>
  <si>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</si>
  <si>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</si>
  <si>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</si>
  <si>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</si>
  <si>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</si>
  <si>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</si>
  <si>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</si>
  <si>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</si>
  <si>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</si>
  <si>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</si>
  <si>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</si>
  <si>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</si>
  <si>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</si>
  <si>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</si>
  <si>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</si>
  <si>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</si>
  <si>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</si>
  <si>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</si>
  <si>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</si>
  <si>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</si>
  <si>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</si>
  <si>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</si>
  <si>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</si>
  <si>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</si>
  <si>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</si>
  <si>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</si>
  <si>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</si>
  <si>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</si>
  <si>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</si>
  <si>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</si>
  <si>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</si>
  <si>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</si>
  <si>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</si>
  <si>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</si>
  <si>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</si>
  <si>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</si>
  <si>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</si>
  <si>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</si>
  <si>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・市町負担金等を、県及び市町の協議等により、費用に応じた収益としており、損益は原則生じないため、①経常収支比率は100％、②累積欠損金比率は0％となっている。
・類似団体平均値と比較して、③流動比率は高い値、⑥汚水処理原価は低い値であり、経営の健全性・効率性は比較的良い状況である。
・④企業債残高対事業規模比率は類似団体平均値を下回っている。企業債償還の財源はその大半が一般会計からの繰入金であるが、令和２年度以降に発行した企業債の償還金の一部には市町負担があるため、今後は長期的に上昇が見込まれる。</t>
    <rPh sb="67" eb="69">
      <t>ヒリツ</t>
    </rPh>
    <rPh sb="88" eb="89">
      <t>アタイ</t>
    </rPh>
    <rPh sb="101" eb="102">
      <t>タカ</t>
    </rPh>
    <rPh sb="103" eb="104">
      <t>アタイ</t>
    </rPh>
    <rPh sb="159" eb="161">
      <t>ルイジ</t>
    </rPh>
    <rPh sb="161" eb="163">
      <t>ダンタイ</t>
    </rPh>
    <rPh sb="163" eb="166">
      <t>ヘイキンチ</t>
    </rPh>
    <rPh sb="167" eb="169">
      <t>シタマワ</t>
    </rPh>
    <rPh sb="174" eb="176">
      <t>キギョウ</t>
    </rPh>
    <rPh sb="176" eb="177">
      <t>サイ</t>
    </rPh>
    <rPh sb="177" eb="179">
      <t>ショウカン</t>
    </rPh>
    <rPh sb="180" eb="182">
      <t>ザイゲン</t>
    </rPh>
    <rPh sb="185" eb="187">
      <t>タイハン</t>
    </rPh>
    <rPh sb="203" eb="205">
      <t>レイワ</t>
    </rPh>
    <rPh sb="206" eb="208">
      <t>ネンド</t>
    </rPh>
    <rPh sb="208" eb="210">
      <t>イコウ</t>
    </rPh>
    <rPh sb="211" eb="213">
      <t>ハッコウ</t>
    </rPh>
    <rPh sb="215" eb="217">
      <t>キギョウ</t>
    </rPh>
    <rPh sb="217" eb="218">
      <t>サイ</t>
    </rPh>
    <rPh sb="219" eb="221">
      <t>ショウカン</t>
    </rPh>
    <rPh sb="221" eb="222">
      <t>キン</t>
    </rPh>
    <rPh sb="223" eb="225">
      <t>イチブ</t>
    </rPh>
    <rPh sb="227" eb="228">
      <t>シ</t>
    </rPh>
    <rPh sb="228" eb="229">
      <t>マチ</t>
    </rPh>
    <rPh sb="229" eb="231">
      <t>フタン</t>
    </rPh>
    <rPh sb="237" eb="239">
      <t>コンゴ</t>
    </rPh>
    <rPh sb="240" eb="243">
      <t>チョウキテキ</t>
    </rPh>
    <rPh sb="244" eb="246">
      <t>ジョウショウ</t>
    </rPh>
    <rPh sb="247" eb="249">
      <t>ミコ</t>
    </rPh>
    <phoneticPr fontId="4"/>
  </si>
  <si>
    <t>・企業会計移行前の減価償却累計額が含まれていないため、①有形固定資産減価償却率は低い値になっている。
・管渠の更新の着手はこれからであり、②管渠老朽化率と③管渠改善率は０％である。</t>
    <rPh sb="1" eb="3">
      <t>キギョウ</t>
    </rPh>
    <rPh sb="3" eb="5">
      <t>カイケイ</t>
    </rPh>
    <rPh sb="5" eb="7">
      <t>イコウ</t>
    </rPh>
    <rPh sb="71" eb="73">
      <t>カンキョ</t>
    </rPh>
    <rPh sb="73" eb="76">
      <t>ロウキュウカ</t>
    </rPh>
    <rPh sb="76" eb="77">
      <t>リツ</t>
    </rPh>
    <phoneticPr fontId="4"/>
  </si>
  <si>
    <t>１. 経営の健全性・効率性について
　各経営指標の状況から、現時点での経営状況は健全かつ効率的といえる。
　令和２年度から地方公営企業法を一部適用しており、精緻な資産管理や財務諸表に基づき、より的確な経営計画、投資計画を策定することで中長期的な視点に立って経営の安定確保に努めていく必要がある。
２．老朽化の状況
　資産の老朽化度合いと故障などによる利用者等に与える影響を考慮しながら、計画的に改築更新を実施していく必要がある。</t>
    <rPh sb="141" eb="143">
      <t>ヒツヨウ</t>
    </rPh>
    <rPh sb="209" eb="2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</si>
</sst>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76-42AC-9039-B6F3C36D06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7776-42AC-9039-B6F3C36D06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72.16</c:v>
                </c:pt>
                <c:pt idx="1">
                  <c:v>72.06</c:v>
                </c:pt>
                <c:pt idx="2">
                  <c:v>70.319999999999993</c:v>
                </c:pt>
                <c:pt idx="3">
                  <c:v>69.86</c:v>
                </c:pt>
                <c:pt idx="4">
                  <c:v>71.92</c:v>
                </c:pt>
              </c:numCache>
            </c:numRef>
          </c:val>
          <c:extLst>
            <c:ext xmlns:c16="http://schemas.microsoft.com/office/drawing/2014/chart" uri="{C3380CC4-5D6E-409C-BE32-E72D297353CC}">
              <c16:uniqueId val="{00000000-1323-4D1F-AF31-9E111A5DF4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1323-4D1F-AF31-9E111A5DF4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93.27</c:v>
                </c:pt>
                <c:pt idx="1">
                  <c:v>93.29</c:v>
                </c:pt>
                <c:pt idx="2">
                  <c:v>93.59</c:v>
                </c:pt>
                <c:pt idx="3">
                  <c:v>93.72</c:v>
                </c:pt>
                <c:pt idx="4">
                  <c:v>93.83</c:v>
                </c:pt>
              </c:numCache>
            </c:numRef>
          </c:val>
          <c:extLst>
            <c:ext xmlns:c16="http://schemas.microsoft.com/office/drawing/2014/chart" uri="{C3380CC4-5D6E-409C-BE32-E72D297353CC}">
              <c16:uniqueId val="{00000000-5EA9-4298-B916-7ED5A081C2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5EA9-4298-B916-7ED5A081C2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100.61</c:v>
                </c:pt>
                <c:pt idx="1">
                  <c:v>100</c:v>
                </c:pt>
                <c:pt idx="2">
                  <c:v>100</c:v>
                </c:pt>
                <c:pt idx="3">
                  <c:v>99.94</c:v>
                </c:pt>
                <c:pt idx="4">
                  <c:v>100</c:v>
                </c:pt>
              </c:numCache>
            </c:numRef>
          </c:val>
          <c:extLst>
            <c:ext xmlns:c16="http://schemas.microsoft.com/office/drawing/2014/chart" uri="{C3380CC4-5D6E-409C-BE32-E72D297353CC}">
              <c16:uniqueId val="{00000000-01EB-4118-B917-9E86E23F5D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01EB-4118-B917-9E86E23F5D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6.64</c:v>
                </c:pt>
                <c:pt idx="1">
                  <c:v>12.99</c:v>
                </c:pt>
                <c:pt idx="2">
                  <c:v>18.559999999999999</c:v>
                </c:pt>
                <c:pt idx="3">
                  <c:v>23.68</c:v>
                </c:pt>
                <c:pt idx="4">
                  <c:v>28.01</c:v>
                </c:pt>
              </c:numCache>
            </c:numRef>
          </c:val>
          <c:extLst>
            <c:ext xmlns:c16="http://schemas.microsoft.com/office/drawing/2014/chart" uri="{C3380CC4-5D6E-409C-BE32-E72D297353CC}">
              <c16:uniqueId val="{00000000-2203-4A3F-B1CD-87AB1AC6E4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2203-4A3F-B1CD-87AB1AC6E4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91-4F8C-AE34-3AA3CB72F0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6291-4F8C-AE34-3AA3CB72F0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0.13</c:v>
                </c:pt>
                <c:pt idx="4">
                  <c:v>0</c:v>
                </c:pt>
              </c:numCache>
            </c:numRef>
          </c:val>
          <c:extLst>
            <c:ext xmlns:c16="http://schemas.microsoft.com/office/drawing/2014/chart" uri="{C3380CC4-5D6E-409C-BE32-E72D297353CC}">
              <c16:uniqueId val="{00000000-9BA6-4936-83E9-147D647D2D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9BA6-4936-83E9-147D647D2D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107.36</c:v>
                </c:pt>
                <c:pt idx="1">
                  <c:v>102.37</c:v>
                </c:pt>
                <c:pt idx="2">
                  <c:v>111.81</c:v>
                </c:pt>
                <c:pt idx="3">
                  <c:v>113.96</c:v>
                </c:pt>
                <c:pt idx="4">
                  <c:v>128.25</c:v>
                </c:pt>
              </c:numCache>
            </c:numRef>
          </c:val>
          <c:extLst>
            <c:ext xmlns:c16="http://schemas.microsoft.com/office/drawing/2014/chart" uri="{C3380CC4-5D6E-409C-BE32-E72D297353CC}">
              <c16:uniqueId val="{00000000-1CDD-4021-AC6B-106DEED34FA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1CDD-4021-AC6B-106DEED34FA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4.38</c:v>
                </c:pt>
                <c:pt idx="1">
                  <c:v>2.71</c:v>
                </c:pt>
                <c:pt idx="2">
                  <c:v>5.24</c:v>
                </c:pt>
                <c:pt idx="3">
                  <c:v>8.27</c:v>
                </c:pt>
                <c:pt idx="4">
                  <c:v>9.6300000000000008</c:v>
                </c:pt>
              </c:numCache>
            </c:numRef>
          </c:val>
          <c:extLst>
            <c:ext xmlns:c16="http://schemas.microsoft.com/office/drawing/2014/chart" uri="{C3380CC4-5D6E-409C-BE32-E72D297353CC}">
              <c16:uniqueId val="{00000000-4D32-4FFD-81D2-0C2A0381A8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4D32-4FFD-81D2-0C2A0381A8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49-4243-8D2B-405D41A010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449-4243-8D2B-405D41A010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35.520000000000003</c:v>
                </c:pt>
                <c:pt idx="1">
                  <c:v>35.39</c:v>
                </c:pt>
                <c:pt idx="2">
                  <c:v>42.71</c:v>
                </c:pt>
                <c:pt idx="3">
                  <c:v>38.119999999999997</c:v>
                </c:pt>
                <c:pt idx="4">
                  <c:v>39.31</c:v>
                </c:pt>
              </c:numCache>
            </c:numRef>
          </c:val>
          <c:extLst>
            <c:ext xmlns:c16="http://schemas.microsoft.com/office/drawing/2014/chart" uri="{C3380CC4-5D6E-409C-BE32-E72D297353CC}">
              <c16:uniqueId val="{00000000-8BD8-47D7-B52D-63E902134E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8BD8-47D7-B52D-63E902134E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神奈川県</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流域下水道</v>
      </c>
      <c r="Q8" s="65"/>
      <c r="R8" s="65"/>
      <c r="S8" s="65"/>
      <c r="T8" s="65"/>
      <c r="U8" s="65"/>
      <c r="V8" s="65"/>
      <c r="W8" s="65" t="str">
        <f>データ!L6</f>
        <v>E1</v>
      </c>
      <c r="X8" s="65"/>
      <c r="Y8" s="65"/>
      <c r="Z8" s="65"/>
      <c r="AA8" s="65"/>
      <c r="AB8" s="65"/>
      <c r="AC8" s="65"/>
      <c r="AD8" s="66" t="str">
        <f>データ!$M$6</f>
        <v>非設置</v>
      </c>
      <c r="AE8" s="66"/>
      <c r="AF8" s="66"/>
      <c r="AG8" s="66"/>
      <c r="AH8" s="66"/>
      <c r="AI8" s="66"/>
      <c r="AJ8" s="66"/>
      <c r="AK8" s="3"/>
      <c r="AL8" s="54">
        <f>データ!S6</f>
        <v>9202559</v>
      </c>
      <c r="AM8" s="54"/>
      <c r="AN8" s="54"/>
      <c r="AO8" s="54"/>
      <c r="AP8" s="54"/>
      <c r="AQ8" s="54"/>
      <c r="AR8" s="54"/>
      <c r="AS8" s="54"/>
      <c r="AT8" s="53">
        <f>データ!T6</f>
        <v>2416.54</v>
      </c>
      <c r="AU8" s="53"/>
      <c r="AV8" s="53"/>
      <c r="AW8" s="53"/>
      <c r="AX8" s="53"/>
      <c r="AY8" s="53"/>
      <c r="AZ8" s="53"/>
      <c r="BA8" s="53"/>
      <c r="BB8" s="53">
        <f>データ!U6</f>
        <v>3808.16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86.41</v>
      </c>
      <c r="J10" s="53"/>
      <c r="K10" s="53"/>
      <c r="L10" s="53"/>
      <c r="M10" s="53"/>
      <c r="N10" s="53"/>
      <c r="O10" s="53"/>
      <c r="P10" s="53">
        <f>データ!P6</f>
        <v>93.42</v>
      </c>
      <c r="Q10" s="53"/>
      <c r="R10" s="53"/>
      <c r="S10" s="53"/>
      <c r="T10" s="53"/>
      <c r="U10" s="53"/>
      <c r="V10" s="53"/>
      <c r="W10" s="53">
        <f>データ!Q6</f>
        <v>108.92</v>
      </c>
      <c r="X10" s="53"/>
      <c r="Y10" s="53"/>
      <c r="Z10" s="53"/>
      <c r="AA10" s="53"/>
      <c r="AB10" s="53"/>
      <c r="AC10" s="53"/>
      <c r="AD10" s="54">
        <f>データ!R6</f>
        <v>0</v>
      </c>
      <c r="AE10" s="54"/>
      <c r="AF10" s="54"/>
      <c r="AG10" s="54"/>
      <c r="AH10" s="54"/>
      <c r="AI10" s="54"/>
      <c r="AJ10" s="54"/>
      <c r="AK10" s="2"/>
      <c r="AL10" s="54">
        <f>データ!V6</f>
        <v>2759800</v>
      </c>
      <c r="AM10" s="54"/>
      <c r="AN10" s="54"/>
      <c r="AO10" s="54"/>
      <c r="AP10" s="54"/>
      <c r="AQ10" s="54"/>
      <c r="AR10" s="54"/>
      <c r="AS10" s="54"/>
      <c r="AT10" s="53">
        <f>データ!W6</f>
        <v>366.31</v>
      </c>
      <c r="AU10" s="53"/>
      <c r="AV10" s="53"/>
      <c r="AW10" s="53"/>
      <c r="AX10" s="53"/>
      <c r="AY10" s="53"/>
      <c r="AZ10" s="53"/>
      <c r="BA10" s="53"/>
      <c r="BB10" s="53">
        <f>データ!X6</f>
        <v>7534.06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nLw7NbjlWbMVXCH+BdP+D0emIoSIyHStnTMgnDkaJVmbNRJv+EufoQbWhnAPPs7V0XyIrboOd/GE676DA9E9iw==" saltValue="/HE0fRYBOxomgp82vPOH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140007</v>
      </c>
      <c r="D6" s="19">
        <f t="shared" si="3"/>
        <v>46</v>
      </c>
      <c r="E6" s="19">
        <f t="shared" si="3"/>
        <v>17</v>
      </c>
      <c r="F6" s="19">
        <f t="shared" si="3"/>
        <v>3</v>
      </c>
      <c r="G6" s="19">
        <f t="shared" si="3"/>
        <v>0</v>
      </c>
      <c r="H6" s="19" t="str">
        <f t="shared" si="3"/>
        <v>神奈川県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86.41</v>
      </c>
      <c r="P6" s="20">
        <f t="shared" si="3"/>
        <v>93.42</v>
      </c>
      <c r="Q6" s="20">
        <f t="shared" si="3"/>
        <v>108.92</v>
      </c>
      <c r="R6" s="20">
        <f t="shared" si="3"/>
        <v>0</v>
      </c>
      <c r="S6" s="20">
        <f t="shared" si="3"/>
        <v>9202559</v>
      </c>
      <c r="T6" s="20">
        <f t="shared" si="3"/>
        <v>2416.54</v>
      </c>
      <c r="U6" s="20">
        <f t="shared" si="3"/>
        <v>3808.16</v>
      </c>
      <c r="V6" s="20">
        <f t="shared" si="3"/>
        <v>2759800</v>
      </c>
      <c r="W6" s="20">
        <f t="shared" si="3"/>
        <v>366.31</v>
      </c>
      <c r="X6" s="20">
        <f t="shared" si="3"/>
        <v>7534.06</v>
      </c>
      <c r="Y6" s="21">
        <f>IF(Y7="",NA(),Y7)</f>
        <v>100.61</v>
      </c>
      <c r="Z6" s="21">
        <f t="shared" ref="Z6:AH6" si="4">IF(Z7="",NA(),Z7)</f>
        <v>100</v>
      </c>
      <c r="AA6" s="21">
        <f t="shared" si="4"/>
        <v>100</v>
      </c>
      <c r="AB6" s="21">
        <f t="shared" si="4"/>
        <v>99.94</v>
      </c>
      <c r="AC6" s="21">
        <f t="shared" si="4"/>
        <v>100</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1">
        <f t="shared" si="5"/>
        <v>0.13</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107.36</v>
      </c>
      <c r="AV6" s="21">
        <f t="shared" ref="AV6:BD6" si="6">IF(AV7="",NA(),AV7)</f>
        <v>102.37</v>
      </c>
      <c r="AW6" s="21">
        <f t="shared" si="6"/>
        <v>111.81</v>
      </c>
      <c r="AX6" s="21">
        <f t="shared" si="6"/>
        <v>113.96</v>
      </c>
      <c r="AY6" s="21">
        <f t="shared" si="6"/>
        <v>128.25</v>
      </c>
      <c r="AZ6" s="21">
        <f t="shared" si="6"/>
        <v>101.14</v>
      </c>
      <c r="BA6" s="21">
        <f t="shared" si="6"/>
        <v>104.74</v>
      </c>
      <c r="BB6" s="21">
        <f t="shared" si="6"/>
        <v>104.74</v>
      </c>
      <c r="BC6" s="21">
        <f t="shared" si="6"/>
        <v>104.66</v>
      </c>
      <c r="BD6" s="21">
        <f t="shared" si="6"/>
        <v>103.57</v>
      </c>
      <c r="BE6" s="20" t="str">
        <f>IF(BE7="","",IF(BE7="-","【-】","【"&amp;SUBSTITUTE(TEXT(BE7,"#,##0.00"),"-","△")&amp;"】"))</f>
        <v>【103.38】</v>
      </c>
      <c r="BF6" s="21">
        <f>IF(BF7="",NA(),BF7)</f>
        <v>4.38</v>
      </c>
      <c r="BG6" s="21">
        <f t="shared" ref="BG6:BO6" si="7">IF(BG7="",NA(),BG7)</f>
        <v>2.71</v>
      </c>
      <c r="BH6" s="21">
        <f t="shared" si="7"/>
        <v>5.24</v>
      </c>
      <c r="BI6" s="21">
        <f t="shared" si="7"/>
        <v>8.27</v>
      </c>
      <c r="BJ6" s="21">
        <f t="shared" si="7"/>
        <v>9.6300000000000008</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35.520000000000003</v>
      </c>
      <c r="CC6" s="21">
        <f t="shared" ref="CC6:CK6" si="9">IF(CC7="",NA(),CC7)</f>
        <v>35.39</v>
      </c>
      <c r="CD6" s="21">
        <f t="shared" si="9"/>
        <v>42.71</v>
      </c>
      <c r="CE6" s="21">
        <f t="shared" si="9"/>
        <v>38.119999999999997</v>
      </c>
      <c r="CF6" s="21">
        <f t="shared" si="9"/>
        <v>39.31</v>
      </c>
      <c r="CG6" s="21">
        <f t="shared" si="9"/>
        <v>50.67</v>
      </c>
      <c r="CH6" s="21">
        <f t="shared" si="9"/>
        <v>48.7</v>
      </c>
      <c r="CI6" s="21">
        <f t="shared" si="9"/>
        <v>52.53</v>
      </c>
      <c r="CJ6" s="21">
        <f t="shared" si="9"/>
        <v>52.75</v>
      </c>
      <c r="CK6" s="21">
        <f t="shared" si="9"/>
        <v>52.89</v>
      </c>
      <c r="CL6" s="20" t="str">
        <f>IF(CL7="","",IF(CL7="-","【-】","【"&amp;SUBSTITUTE(TEXT(CL7,"#,##0.00"),"-","△")&amp;"】"))</f>
        <v>【53.07】</v>
      </c>
      <c r="CM6" s="21">
        <f>IF(CM7="",NA(),CM7)</f>
        <v>72.16</v>
      </c>
      <c r="CN6" s="21">
        <f t="shared" ref="CN6:CV6" si="10">IF(CN7="",NA(),CN7)</f>
        <v>72.06</v>
      </c>
      <c r="CO6" s="21">
        <f t="shared" si="10"/>
        <v>70.319999999999993</v>
      </c>
      <c r="CP6" s="21">
        <f t="shared" si="10"/>
        <v>69.86</v>
      </c>
      <c r="CQ6" s="21">
        <f t="shared" si="10"/>
        <v>71.92</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93.27</v>
      </c>
      <c r="CY6" s="21">
        <f t="shared" ref="CY6:DG6" si="11">IF(CY7="",NA(),CY7)</f>
        <v>93.29</v>
      </c>
      <c r="CZ6" s="21">
        <f t="shared" si="11"/>
        <v>93.59</v>
      </c>
      <c r="DA6" s="21">
        <f t="shared" si="11"/>
        <v>93.72</v>
      </c>
      <c r="DB6" s="21">
        <f t="shared" si="11"/>
        <v>93.83</v>
      </c>
      <c r="DC6" s="21">
        <f t="shared" si="11"/>
        <v>94.01</v>
      </c>
      <c r="DD6" s="21">
        <f t="shared" si="11"/>
        <v>94.14</v>
      </c>
      <c r="DE6" s="21">
        <f t="shared" si="11"/>
        <v>94.02</v>
      </c>
      <c r="DF6" s="21">
        <f t="shared" si="11"/>
        <v>94.43</v>
      </c>
      <c r="DG6" s="21">
        <f t="shared" si="11"/>
        <v>94.27</v>
      </c>
      <c r="DH6" s="20" t="str">
        <f>IF(DH7="","",IF(DH7="-","【-】","【"&amp;SUBSTITUTE(TEXT(DH7,"#,##0.00"),"-","△")&amp;"】"))</f>
        <v>【94.19】</v>
      </c>
      <c r="DI6" s="21">
        <f>IF(DI7="",NA(),DI7)</f>
        <v>6.64</v>
      </c>
      <c r="DJ6" s="21">
        <f t="shared" ref="DJ6:DR6" si="12">IF(DJ7="",NA(),DJ7)</f>
        <v>12.99</v>
      </c>
      <c r="DK6" s="21">
        <f t="shared" si="12"/>
        <v>18.559999999999999</v>
      </c>
      <c r="DL6" s="21">
        <f t="shared" si="12"/>
        <v>23.68</v>
      </c>
      <c r="DM6" s="21">
        <f t="shared" si="12"/>
        <v>28.01</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140007</v>
      </c>
      <c r="D7" s="23">
        <v>46</v>
      </c>
      <c r="E7" s="23">
        <v>17</v>
      </c>
      <c r="F7" s="23">
        <v>3</v>
      </c>
      <c r="G7" s="23">
        <v>0</v>
      </c>
      <c r="H7" s="23" t="s">
        <v>96</v>
      </c>
      <c r="I7" s="23" t="s">
        <v>97</v>
      </c>
      <c r="J7" s="23" t="s">
        <v>98</v>
      </c>
      <c r="K7" s="23" t="s">
        <v>99</v>
      </c>
      <c r="L7" s="23" t="s">
        <v>100</v>
      </c>
      <c r="M7" s="23" t="s">
        <v>101</v>
      </c>
      <c r="N7" s="24" t="s">
        <v>102</v>
      </c>
      <c r="O7" s="24">
        <v>86.41</v>
      </c>
      <c r="P7" s="24">
        <v>93.42</v>
      </c>
      <c r="Q7" s="24">
        <v>108.92</v>
      </c>
      <c r="R7" s="24">
        <v>0</v>
      </c>
      <c r="S7" s="24">
        <v>9202559</v>
      </c>
      <c r="T7" s="24">
        <v>2416.54</v>
      </c>
      <c r="U7" s="24">
        <v>3808.16</v>
      </c>
      <c r="V7" s="24">
        <v>2759800</v>
      </c>
      <c r="W7" s="24">
        <v>366.31</v>
      </c>
      <c r="X7" s="24">
        <v>7534.06</v>
      </c>
      <c r="Y7" s="24">
        <v>100.61</v>
      </c>
      <c r="Z7" s="24">
        <v>100</v>
      </c>
      <c r="AA7" s="24">
        <v>100</v>
      </c>
      <c r="AB7" s="24">
        <v>99.94</v>
      </c>
      <c r="AC7" s="24">
        <v>100</v>
      </c>
      <c r="AD7" s="24">
        <v>101.63</v>
      </c>
      <c r="AE7" s="24">
        <v>100.14</v>
      </c>
      <c r="AF7" s="24">
        <v>99.22</v>
      </c>
      <c r="AG7" s="24">
        <v>100.31</v>
      </c>
      <c r="AH7" s="24">
        <v>100.13</v>
      </c>
      <c r="AI7" s="24">
        <v>100.17</v>
      </c>
      <c r="AJ7" s="24">
        <v>0</v>
      </c>
      <c r="AK7" s="24">
        <v>0</v>
      </c>
      <c r="AL7" s="24">
        <v>0</v>
      </c>
      <c r="AM7" s="24">
        <v>0.13</v>
      </c>
      <c r="AN7" s="24">
        <v>0</v>
      </c>
      <c r="AO7" s="24">
        <v>9.1</v>
      </c>
      <c r="AP7" s="24">
        <v>10.71</v>
      </c>
      <c r="AQ7" s="24">
        <v>11.46</v>
      </c>
      <c r="AR7" s="24">
        <v>9.85</v>
      </c>
      <c r="AS7" s="24">
        <v>11.25</v>
      </c>
      <c r="AT7" s="24">
        <v>11.17</v>
      </c>
      <c r="AU7" s="24">
        <v>107.36</v>
      </c>
      <c r="AV7" s="24">
        <v>102.37</v>
      </c>
      <c r="AW7" s="24">
        <v>111.81</v>
      </c>
      <c r="AX7" s="24">
        <v>113.96</v>
      </c>
      <c r="AY7" s="24">
        <v>128.25</v>
      </c>
      <c r="AZ7" s="24">
        <v>101.14</v>
      </c>
      <c r="BA7" s="24">
        <v>104.74</v>
      </c>
      <c r="BB7" s="24">
        <v>104.74</v>
      </c>
      <c r="BC7" s="24">
        <v>104.66</v>
      </c>
      <c r="BD7" s="24">
        <v>103.57</v>
      </c>
      <c r="BE7" s="24">
        <v>103.38</v>
      </c>
      <c r="BF7" s="24">
        <v>4.38</v>
      </c>
      <c r="BG7" s="24">
        <v>2.71</v>
      </c>
      <c r="BH7" s="24">
        <v>5.24</v>
      </c>
      <c r="BI7" s="24">
        <v>8.27</v>
      </c>
      <c r="BJ7" s="24">
        <v>9.6300000000000008</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35.520000000000003</v>
      </c>
      <c r="CC7" s="24">
        <v>35.39</v>
      </c>
      <c r="CD7" s="24">
        <v>42.71</v>
      </c>
      <c r="CE7" s="24">
        <v>38.119999999999997</v>
      </c>
      <c r="CF7" s="24">
        <v>39.31</v>
      </c>
      <c r="CG7" s="24">
        <v>50.67</v>
      </c>
      <c r="CH7" s="24">
        <v>48.7</v>
      </c>
      <c r="CI7" s="24">
        <v>52.53</v>
      </c>
      <c r="CJ7" s="24">
        <v>52.75</v>
      </c>
      <c r="CK7" s="24">
        <v>52.89</v>
      </c>
      <c r="CL7" s="24">
        <v>53.07</v>
      </c>
      <c r="CM7" s="24">
        <v>72.16</v>
      </c>
      <c r="CN7" s="24">
        <v>72.06</v>
      </c>
      <c r="CO7" s="24">
        <v>70.319999999999993</v>
      </c>
      <c r="CP7" s="24">
        <v>69.86</v>
      </c>
      <c r="CQ7" s="24">
        <v>71.92</v>
      </c>
      <c r="CR7" s="24">
        <v>68.2</v>
      </c>
      <c r="CS7" s="24">
        <v>68.05</v>
      </c>
      <c r="CT7" s="24">
        <v>67.099999999999994</v>
      </c>
      <c r="CU7" s="24">
        <v>71.900000000000006</v>
      </c>
      <c r="CV7" s="24">
        <v>68.599999999999994</v>
      </c>
      <c r="CW7" s="24">
        <v>68.61</v>
      </c>
      <c r="CX7" s="24">
        <v>93.27</v>
      </c>
      <c r="CY7" s="24">
        <v>93.29</v>
      </c>
      <c r="CZ7" s="24">
        <v>93.59</v>
      </c>
      <c r="DA7" s="24">
        <v>93.72</v>
      </c>
      <c r="DB7" s="24">
        <v>93.83</v>
      </c>
      <c r="DC7" s="24">
        <v>94.01</v>
      </c>
      <c r="DD7" s="24">
        <v>94.14</v>
      </c>
      <c r="DE7" s="24">
        <v>94.02</v>
      </c>
      <c r="DF7" s="24">
        <v>94.43</v>
      </c>
      <c r="DG7" s="24">
        <v>94.27</v>
      </c>
      <c r="DH7" s="24">
        <v>94.19</v>
      </c>
      <c r="DI7" s="24">
        <v>6.64</v>
      </c>
      <c r="DJ7" s="24">
        <v>12.99</v>
      </c>
      <c r="DK7" s="24">
        <v>18.559999999999999</v>
      </c>
      <c r="DL7" s="24">
        <v>23.68</v>
      </c>
      <c r="DM7" s="24">
        <v>28.01</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D35E14D-6AA8-4076-8C04-728B0BFD48D6}"/>
</file>

<file path=customXml/itemProps2.xml><?xml version="1.0" encoding="utf-8"?>
<ds:datastoreItem xmlns:ds="http://schemas.openxmlformats.org/officeDocument/2006/customXml" ds:itemID="{71078EC5-70D2-4840-94A3-75B1D0EAC621}"/>
</file>

<file path=customXml/itemProps3.xml><?xml version="1.0" encoding="utf-8"?>
<ds:datastoreItem xmlns:ds="http://schemas.openxmlformats.org/officeDocument/2006/customXml" ds:itemID="{CF8221EF-BDCA-4385-A0ED-5160899EF9D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2025-12-23T06:07:10Z</dcterms:created>
  <dcterms:modified xsi:type="dcterms:W3CDTF">2026-01-26T11:37:16Z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