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K:\37_R７年度\08_決算\02_公営企業\02_各種照会\20260113_【23〆総務省公営企業課】公営企業に係る経営比較分析表（令和６年度決算）の分析・公表について\06_回答\"/>
    </mc:Choice>
  </mc:AlternateContent>
  <xr:revisionPtr revIDLastSave="0" documentId="13_ncr:1_{A92C2395-392F-4BAB-996F-0DD2FF9BF365}" xr6:coauthVersionLast="47" xr6:coauthVersionMax="47" xr10:uidLastSave="{00000000-0000-0000-0000-000000000000}"/>
  <workbookProtection workbookAlgorithmName="SHA-512" workbookHashValue="PV3GkDcxvtvy6keqBbOzEhel/BVJhluvKDmoDLHCHyJphiLdaevZCD/JOplM547ZHwCRlYMKGBBLr8hfdhr9IQ==" workbookSaltValue="o8axkAkcelhuY5Vwrc0WKA=="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P10" i="4" s="1"/>
  <c r="O6" i="5"/>
  <c r="N6" i="5"/>
  <c r="M6" i="5"/>
  <c r="L6" i="5"/>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I85" i="4"/>
  <c r="F85" i="4"/>
  <c r="BB10" i="4"/>
  <c r="AT10" i="4"/>
  <c r="AL10" i="4"/>
  <c r="I10" i="4"/>
  <c r="B10" i="4"/>
  <c r="BB8" i="4"/>
  <c r="AT8" i="4"/>
  <c r="AL8" i="4"/>
  <c r="AD8" i="4"/>
  <c r="W8" i="4"/>
</calcChain>
</file>

<file path=xl/sharedStrings.xml><?xml version="1.0" encoding="utf-8"?>
<sst xmlns="http://schemas.openxmlformats.org/spreadsheetml/2006/main" count="231" uniqueCount="112">
  <si>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</si>
  <si>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</si>
  <si>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</si>
  <si>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</si>
  <si>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</si>
  <si>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</si>
  <si>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</si>
  <si>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</si>
  <si>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</si>
  <si>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</si>
  <si>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</si>
  <si>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</si>
  <si>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</si>
  <si>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</si>
  <si>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</si>
  <si>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</si>
  <si>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</si>
  <si>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</si>
  <si>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</si>
  <si>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</si>
  <si>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</si>
  <si>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</si>
  <si>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</si>
  <si>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</si>
  <si>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</si>
  <si>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</si>
  <si>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</si>
  <si>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</si>
  <si>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</si>
  <si>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</si>
  <si>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</si>
  <si>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</si>
  <si>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</si>
  <si>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</si>
  <si>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</si>
  <si>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</si>
  <si>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</si>
  <si>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</si>
  <si>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</si>
  <si>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</si>
  <si>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</si>
  <si>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</si>
  <si>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</si>
  <si>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</si>
  <si>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</si>
  <si>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</si>
  <si>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</si>
  <si>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</si>
  <si>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</si>
  <si>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</si>
  <si>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</si>
  <si>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</si>
  <si>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</si>
  <si>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</si>
  <si>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</si>
  <si>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</si>
  <si>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</si>
  <si>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</si>
  <si>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</si>
  <si>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</si>
  <si>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</si>
  <si>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</si>
  <si>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</si>
  <si>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</si>
  <si>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</si>
  <si>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</si>
  <si>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</si>
  <si>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</si>
  <si>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</si>
  <si>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</si>
  <si>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</si>
  <si>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</si>
  <si>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</si>
  <si>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</si>
  <si>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</si>
  <si>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</si>
  <si>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</si>
  <si>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</si>
  <si>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</si>
  <si>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</si>
  <si>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</si>
  <si>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</si>
  <si>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</si>
  <si>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</si>
  <si>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</si>
  <si>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</si>
  <si>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</si>
  <si>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</si>
  <si>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</si>
  <si>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</si>
  <si>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</si>
  <si>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</si>
  <si>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神奈川県内広域水道企業団</t>
  </si>
  <si>
    <t>法適用</t>
  </si>
  <si>
    <t>水道事業</t>
  </si>
  <si>
    <t>用水供給事業</t>
  </si>
  <si>
    <t>B</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</si>
  <si>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</si>
  <si>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</si>
  <si>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</si>
  <si>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</si>
  <si>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</si>
  <si>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</si>
  <si>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</si>
  <si>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</si>
  <si>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</si>
  <si>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</si>
  <si>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</si>
  <si>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</si>
  <si>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類似団体平均値を上回っている。創設時に整備した電気機械設備のほか、拡張事業で整備した浄水場等の電気機械設備が稼動開始から20年以上経過し、老朽化が進行している。こうした状況を踏まえ、アセットマネジメントの実践に取り組み、中長期的な更新需要の把握及び事業費の平準化、ひいては適切な施設更新の実施を図っている。
【②管路経年化率・③管路更新率】
　管路経年化率については、類似団体平均値を上回っている。導水管・送水管合わせて延長200kmを超える管路のうち、創設事業で布設した管路が令和２年度に全て経年管となり、その後の拡張事業で布設した管路も今後順次法定耐用年数を迎えていくことから、経年化率は令和７年度ごろから上昇が見込まれる。管路更新率については、0％となっているが、既に管路の更新に着手している。</t>
  </si>
  <si>
    <t>○　県内水需要の減少や施設の老朽化という厳しい経営環境に加え、物価や労務単価の上昇等により修繕費など経常費用が増加傾向にある中で、これまで経費抑制や企業債元金の着実な償還を進めてきたこと等により、令和７年度までの現行実施計画期間中は損益黒字や適正な資金の確保が図れる見通しである。
○　一方で、今後は水道施設の再構築や管路更新に取り組むことに伴い施設整備費が増大するため、引き続き業務効率化や補助金等の財源確保など経営基盤の強化に取り組んでいく。</t>
  </si>
  <si>
    <t>【①経常収支比率・⑤料金回収率】
　両指標とも類似団体平均値を下回っていたが、令和３年度から上回っている。令和４年度は、電気料金の高騰による動力費の増により若干下降したものの、減価償却費や支払利息等の経常費用の減により、100％以上を維持している。
【②累積欠損金比率】
　企業債利息・減価償却費の逓減、人件費削減、経費縮減などの経営改善努力等により損益の改善が図られた結果、平成26年度に累積欠損金を解消している。
【③流動比率】
　平成26年度以降新会計制度の適用に伴い借入資本金として整理されていた企業債が負債計上となった影響から令和２年度まで100％を下回っていたが、令和３年度から100％を超えており、支払能力に不足は生じていない。
【④企業債残高対給水収益率】
　着実に企業債元金の償還を進めていることに加え、事業費の精査や計画的な企業債発行により、企業債残高は減少傾向にある。
【⑥給水原価】
　令和４年度は、電気料金の高騰による動力費の増に伴い上昇したものの、減価償却費や支払利息など経常費用の減により、令和５年度以降も低い水準である。
【⑦施設利用率】
　類似団体平均値を下回っている。構成団体側の大規模工事（企業団からの給水増の要因）もなく、水需要が横ばいである中で、概ね50％で推移している。
【⑧有収率】
　構成団体へ水量の受渡しをする給水地点で配水量の算定を行うことから、100％である。</t>
    <rPh sb="468" eb="469">
      <t>ヒク</t>
    </rPh>
    <rPh sb="470" eb="472">
      <t>スイジュン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</si>
</sst>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03D-4A4F-A4E7-7C93D568E45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0.32</c:v>
                </c:pt>
                <c:pt idx="1">
                  <c:v>0.28000000000000003</c:v>
                </c:pt>
                <c:pt idx="2">
                  <c:v>0.4</c:v>
                </c:pt>
                <c:pt idx="3">
                  <c:v>0.27</c:v>
                </c:pt>
                <c:pt idx="4">
                  <c:v>0.34</c:v>
                </c:pt>
              </c:numCache>
            </c:numRef>
          </c:val>
          <c:smooth val="0"/>
          <c:extLst>
            <c:ext xmlns:c16="http://schemas.microsoft.com/office/drawing/2014/chart" uri="{C3380CC4-5D6E-409C-BE32-E72D297353CC}">
              <c16:uniqueId val="{00000001-503D-4A4F-A4E7-7C93D568E45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49.3</c:v>
                </c:pt>
                <c:pt idx="1">
                  <c:v>50.34</c:v>
                </c:pt>
                <c:pt idx="2">
                  <c:v>48.7</c:v>
                </c:pt>
                <c:pt idx="3">
                  <c:v>50.99</c:v>
                </c:pt>
                <c:pt idx="4">
                  <c:v>50.49</c:v>
                </c:pt>
              </c:numCache>
            </c:numRef>
          </c:val>
          <c:extLst>
            <c:ext xmlns:c16="http://schemas.microsoft.com/office/drawing/2014/chart" uri="{C3380CC4-5D6E-409C-BE32-E72D297353CC}">
              <c16:uniqueId val="{00000000-E625-42D2-9549-120C4066802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62.22</c:v>
                </c:pt>
                <c:pt idx="2">
                  <c:v>61.45</c:v>
                </c:pt>
                <c:pt idx="3">
                  <c:v>61.63</c:v>
                </c:pt>
                <c:pt idx="4">
                  <c:v>61.54</c:v>
                </c:pt>
              </c:numCache>
            </c:numRef>
          </c:val>
          <c:smooth val="0"/>
          <c:extLst>
            <c:ext xmlns:c16="http://schemas.microsoft.com/office/drawing/2014/chart" uri="{C3380CC4-5D6E-409C-BE32-E72D297353CC}">
              <c16:uniqueId val="{00000001-E625-42D2-9549-120C4066802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9B77-4236-8B4D-045A26AF43B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100.16</c:v>
                </c:pt>
                <c:pt idx="1">
                  <c:v>100.28</c:v>
                </c:pt>
                <c:pt idx="2">
                  <c:v>100.29</c:v>
                </c:pt>
                <c:pt idx="3">
                  <c:v>100.36</c:v>
                </c:pt>
                <c:pt idx="4">
                  <c:v>100.31</c:v>
                </c:pt>
              </c:numCache>
            </c:numRef>
          </c:val>
          <c:smooth val="0"/>
          <c:extLst>
            <c:ext xmlns:c16="http://schemas.microsoft.com/office/drawing/2014/chart" uri="{C3380CC4-5D6E-409C-BE32-E72D297353CC}">
              <c16:uniqueId val="{00000001-9B77-4236-8B4D-045A26AF43B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109.04</c:v>
                </c:pt>
                <c:pt idx="1">
                  <c:v>116.51</c:v>
                </c:pt>
                <c:pt idx="2">
                  <c:v>115.16</c:v>
                </c:pt>
                <c:pt idx="3">
                  <c:v>117.91</c:v>
                </c:pt>
                <c:pt idx="4">
                  <c:v>117.35</c:v>
                </c:pt>
              </c:numCache>
            </c:numRef>
          </c:val>
          <c:extLst>
            <c:ext xmlns:c16="http://schemas.microsoft.com/office/drawing/2014/chart" uri="{C3380CC4-5D6E-409C-BE32-E72D297353CC}">
              <c16:uniqueId val="{00000000-17C8-4106-ABD7-71103746B16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111.13</c:v>
                </c:pt>
                <c:pt idx="1">
                  <c:v>112.49</c:v>
                </c:pt>
                <c:pt idx="2">
                  <c:v>107.33</c:v>
                </c:pt>
                <c:pt idx="3">
                  <c:v>108.93</c:v>
                </c:pt>
                <c:pt idx="4">
                  <c:v>107.62</c:v>
                </c:pt>
              </c:numCache>
            </c:numRef>
          </c:val>
          <c:smooth val="0"/>
          <c:extLst>
            <c:ext xmlns:c16="http://schemas.microsoft.com/office/drawing/2014/chart" uri="{C3380CC4-5D6E-409C-BE32-E72D297353CC}">
              <c16:uniqueId val="{00000001-17C8-4106-ABD7-71103746B16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63.94</c:v>
                </c:pt>
                <c:pt idx="1">
                  <c:v>64.989999999999995</c:v>
                </c:pt>
                <c:pt idx="2">
                  <c:v>65.8</c:v>
                </c:pt>
                <c:pt idx="3">
                  <c:v>66.42</c:v>
                </c:pt>
                <c:pt idx="4">
                  <c:v>67.03</c:v>
                </c:pt>
              </c:numCache>
            </c:numRef>
          </c:val>
          <c:extLst>
            <c:ext xmlns:c16="http://schemas.microsoft.com/office/drawing/2014/chart" uri="{C3380CC4-5D6E-409C-BE32-E72D297353CC}">
              <c16:uniqueId val="{00000000-811C-4968-A7C3-D02291B3334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57.5</c:v>
                </c:pt>
                <c:pt idx="1">
                  <c:v>58.52</c:v>
                </c:pt>
                <c:pt idx="2">
                  <c:v>59.51</c:v>
                </c:pt>
                <c:pt idx="3">
                  <c:v>60.24</c:v>
                </c:pt>
                <c:pt idx="4">
                  <c:v>60.8</c:v>
                </c:pt>
              </c:numCache>
            </c:numRef>
          </c:val>
          <c:smooth val="0"/>
          <c:extLst>
            <c:ext xmlns:c16="http://schemas.microsoft.com/office/drawing/2014/chart" uri="{C3380CC4-5D6E-409C-BE32-E72D297353CC}">
              <c16:uniqueId val="{00000001-811C-4968-A7C3-D02291B3334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52.78</c:v>
                </c:pt>
                <c:pt idx="1">
                  <c:v>52.78</c:v>
                </c:pt>
                <c:pt idx="2">
                  <c:v>52.78</c:v>
                </c:pt>
                <c:pt idx="3">
                  <c:v>52.78</c:v>
                </c:pt>
                <c:pt idx="4">
                  <c:v>52.78</c:v>
                </c:pt>
              </c:numCache>
            </c:numRef>
          </c:val>
          <c:extLst>
            <c:ext xmlns:c16="http://schemas.microsoft.com/office/drawing/2014/chart" uri="{C3380CC4-5D6E-409C-BE32-E72D297353CC}">
              <c16:uniqueId val="{00000000-3EE8-4441-8A1E-7A7815E7D24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30.3</c:v>
                </c:pt>
                <c:pt idx="1">
                  <c:v>31.74</c:v>
                </c:pt>
                <c:pt idx="2">
                  <c:v>32.380000000000003</c:v>
                </c:pt>
                <c:pt idx="3">
                  <c:v>34.479999999999997</c:v>
                </c:pt>
                <c:pt idx="4">
                  <c:v>38.24</c:v>
                </c:pt>
              </c:numCache>
            </c:numRef>
          </c:val>
          <c:smooth val="0"/>
          <c:extLst>
            <c:ext xmlns:c16="http://schemas.microsoft.com/office/drawing/2014/chart" uri="{C3380CC4-5D6E-409C-BE32-E72D297353CC}">
              <c16:uniqueId val="{00000001-3EE8-4441-8A1E-7A7815E7D24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F1D-4200-A57D-812914A2F6E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12.29</c:v>
                </c:pt>
                <c:pt idx="1">
                  <c:v>8.77</c:v>
                </c:pt>
                <c:pt idx="2">
                  <c:v>8.81</c:v>
                </c:pt>
                <c:pt idx="3">
                  <c:v>8.48</c:v>
                </c:pt>
                <c:pt idx="4">
                  <c:v>11</c:v>
                </c:pt>
              </c:numCache>
            </c:numRef>
          </c:val>
          <c:smooth val="0"/>
          <c:extLst>
            <c:ext xmlns:c16="http://schemas.microsoft.com/office/drawing/2014/chart" uri="{C3380CC4-5D6E-409C-BE32-E72D297353CC}">
              <c16:uniqueId val="{00000001-2F1D-4200-A57D-812914A2F6E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95.86</c:v>
                </c:pt>
                <c:pt idx="1">
                  <c:v>107.2</c:v>
                </c:pt>
                <c:pt idx="2">
                  <c:v>110.54</c:v>
                </c:pt>
                <c:pt idx="3">
                  <c:v>124.09</c:v>
                </c:pt>
                <c:pt idx="4">
                  <c:v>142.72</c:v>
                </c:pt>
              </c:numCache>
            </c:numRef>
          </c:val>
          <c:extLst>
            <c:ext xmlns:c16="http://schemas.microsoft.com/office/drawing/2014/chart" uri="{C3380CC4-5D6E-409C-BE32-E72D297353CC}">
              <c16:uniqueId val="{00000000-744E-4E5F-9B7C-3969B426E20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284.45</c:v>
                </c:pt>
                <c:pt idx="1">
                  <c:v>309.23</c:v>
                </c:pt>
                <c:pt idx="2">
                  <c:v>313.43</c:v>
                </c:pt>
                <c:pt idx="3">
                  <c:v>303.10000000000002</c:v>
                </c:pt>
                <c:pt idx="4">
                  <c:v>318.89999999999998</c:v>
                </c:pt>
              </c:numCache>
            </c:numRef>
          </c:val>
          <c:smooth val="0"/>
          <c:extLst>
            <c:ext xmlns:c16="http://schemas.microsoft.com/office/drawing/2014/chart" uri="{C3380CC4-5D6E-409C-BE32-E72D297353CC}">
              <c16:uniqueId val="{00000001-744E-4E5F-9B7C-3969B426E20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241.04</c:v>
                </c:pt>
                <c:pt idx="1">
                  <c:v>207.09</c:v>
                </c:pt>
                <c:pt idx="2">
                  <c:v>177.52</c:v>
                </c:pt>
                <c:pt idx="3">
                  <c:v>149.09</c:v>
                </c:pt>
                <c:pt idx="4">
                  <c:v>128.37</c:v>
                </c:pt>
              </c:numCache>
            </c:numRef>
          </c:val>
          <c:extLst>
            <c:ext xmlns:c16="http://schemas.microsoft.com/office/drawing/2014/chart" uri="{C3380CC4-5D6E-409C-BE32-E72D297353CC}">
              <c16:uniqueId val="{00000000-001D-437E-B4D7-52C3B91F98A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260.95999999999998</c:v>
                </c:pt>
                <c:pt idx="1">
                  <c:v>240.07</c:v>
                </c:pt>
                <c:pt idx="2">
                  <c:v>224.81</c:v>
                </c:pt>
                <c:pt idx="3">
                  <c:v>210.83</c:v>
                </c:pt>
                <c:pt idx="4">
                  <c:v>204.34</c:v>
                </c:pt>
              </c:numCache>
            </c:numRef>
          </c:val>
          <c:smooth val="0"/>
          <c:extLst>
            <c:ext xmlns:c16="http://schemas.microsoft.com/office/drawing/2014/chart" uri="{C3380CC4-5D6E-409C-BE32-E72D297353CC}">
              <c16:uniqueId val="{00000001-001D-437E-B4D7-52C3B91F98A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109.66</c:v>
                </c:pt>
                <c:pt idx="1">
                  <c:v>117.71</c:v>
                </c:pt>
                <c:pt idx="2">
                  <c:v>116.41</c:v>
                </c:pt>
                <c:pt idx="3">
                  <c:v>119.48</c:v>
                </c:pt>
                <c:pt idx="4">
                  <c:v>118.78</c:v>
                </c:pt>
              </c:numCache>
            </c:numRef>
          </c:val>
          <c:extLst>
            <c:ext xmlns:c16="http://schemas.microsoft.com/office/drawing/2014/chart" uri="{C3380CC4-5D6E-409C-BE32-E72D297353CC}">
              <c16:uniqueId val="{00000000-EC9B-483F-B890-4B98DA72404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110.77</c:v>
                </c:pt>
                <c:pt idx="1">
                  <c:v>112.35</c:v>
                </c:pt>
                <c:pt idx="2">
                  <c:v>106.47</c:v>
                </c:pt>
                <c:pt idx="3">
                  <c:v>107.7</c:v>
                </c:pt>
                <c:pt idx="4">
                  <c:v>106.29</c:v>
                </c:pt>
              </c:numCache>
            </c:numRef>
          </c:val>
          <c:smooth val="0"/>
          <c:extLst>
            <c:ext xmlns:c16="http://schemas.microsoft.com/office/drawing/2014/chart" uri="{C3380CC4-5D6E-409C-BE32-E72D297353CC}">
              <c16:uniqueId val="{00000001-EC9B-483F-B890-4B98DA72404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73.67</c:v>
                </c:pt>
                <c:pt idx="1">
                  <c:v>67.47</c:v>
                </c:pt>
                <c:pt idx="2">
                  <c:v>70.09</c:v>
                </c:pt>
                <c:pt idx="3">
                  <c:v>65.739999999999995</c:v>
                </c:pt>
                <c:pt idx="4">
                  <c:v>66.67</c:v>
                </c:pt>
              </c:numCache>
            </c:numRef>
          </c:val>
          <c:extLst>
            <c:ext xmlns:c16="http://schemas.microsoft.com/office/drawing/2014/chart" uri="{C3380CC4-5D6E-409C-BE32-E72D297353CC}">
              <c16:uniqueId val="{00000000-CB1E-4340-9028-B0F0A014C9C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73.180000000000007</c:v>
                </c:pt>
                <c:pt idx="1">
                  <c:v>73.05</c:v>
                </c:pt>
                <c:pt idx="2">
                  <c:v>77.53</c:v>
                </c:pt>
                <c:pt idx="3">
                  <c:v>76.25</c:v>
                </c:pt>
                <c:pt idx="4">
                  <c:v>77.75</c:v>
                </c:pt>
              </c:numCache>
            </c:numRef>
          </c:val>
          <c:smooth val="0"/>
          <c:extLst>
            <c:ext xmlns:c16="http://schemas.microsoft.com/office/drawing/2014/chart" uri="{C3380CC4-5D6E-409C-BE32-E72D297353CC}">
              <c16:uniqueId val="{00000001-CB1E-4340-9028-B0F0A014C9C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【38.24】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E16"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神奈川県　神奈川県内広域水道企業団</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用水供給事業</v>
      </c>
      <c r="Q8" s="43"/>
      <c r="R8" s="43"/>
      <c r="S8" s="43"/>
      <c r="T8" s="43"/>
      <c r="U8" s="43"/>
      <c r="V8" s="43"/>
      <c r="W8" s="43" t="str">
        <f>データ!$L$6</f>
        <v>B</v>
      </c>
      <c r="X8" s="43"/>
      <c r="Y8" s="43"/>
      <c r="Z8" s="43"/>
      <c r="AA8" s="43"/>
      <c r="AB8" s="43"/>
      <c r="AC8" s="43"/>
      <c r="AD8" s="43" t="str">
        <f>データ!$M$6</f>
        <v>自治体職員</v>
      </c>
      <c r="AE8" s="43"/>
      <c r="AF8" s="43"/>
      <c r="AG8" s="43"/>
      <c r="AH8" s="43"/>
      <c r="AI8" s="43"/>
      <c r="AJ8" s="43"/>
      <c r="AK8" s="2"/>
      <c r="AL8" s="44" t="str">
        <f>データ!$R$6</f>
        <v>-</v>
      </c>
      <c r="AM8" s="44"/>
      <c r="AN8" s="44"/>
      <c r="AO8" s="44"/>
      <c r="AP8" s="44"/>
      <c r="AQ8" s="44"/>
      <c r="AR8" s="44"/>
      <c r="AS8" s="44"/>
      <c r="AT8" s="45" t="str">
        <f>データ!$S$6</f>
        <v>-</v>
      </c>
      <c r="AU8" s="46"/>
      <c r="AV8" s="46"/>
      <c r="AW8" s="46"/>
      <c r="AX8" s="46"/>
      <c r="AY8" s="46"/>
      <c r="AZ8" s="46"/>
      <c r="BA8" s="46"/>
      <c r="BB8" s="47" t="str">
        <f>データ!$T$6</f>
        <v>-</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86</v>
      </c>
      <c r="J10" s="46"/>
      <c r="K10" s="46"/>
      <c r="L10" s="46"/>
      <c r="M10" s="46"/>
      <c r="N10" s="46"/>
      <c r="O10" s="80"/>
      <c r="P10" s="47">
        <f>データ!$P$6</f>
        <v>97.61</v>
      </c>
      <c r="Q10" s="47"/>
      <c r="R10" s="47"/>
      <c r="S10" s="47"/>
      <c r="T10" s="47"/>
      <c r="U10" s="47"/>
      <c r="V10" s="47"/>
      <c r="W10" s="44">
        <f>データ!$Q$6</f>
        <v>0</v>
      </c>
      <c r="X10" s="44"/>
      <c r="Y10" s="44"/>
      <c r="Z10" s="44"/>
      <c r="AA10" s="44"/>
      <c r="AB10" s="44"/>
      <c r="AC10" s="44"/>
      <c r="AD10" s="2"/>
      <c r="AE10" s="2"/>
      <c r="AF10" s="2"/>
      <c r="AG10" s="2"/>
      <c r="AH10" s="2"/>
      <c r="AI10" s="2"/>
      <c r="AJ10" s="2"/>
      <c r="AK10" s="2"/>
      <c r="AL10" s="44">
        <f>データ!$U$6</f>
        <v>8528794</v>
      </c>
      <c r="AM10" s="44"/>
      <c r="AN10" s="44"/>
      <c r="AO10" s="44"/>
      <c r="AP10" s="44"/>
      <c r="AQ10" s="44"/>
      <c r="AR10" s="44"/>
      <c r="AS10" s="44"/>
      <c r="AT10" s="45">
        <f>データ!$V$6</f>
        <v>1458.91</v>
      </c>
      <c r="AU10" s="46"/>
      <c r="AV10" s="46"/>
      <c r="AW10" s="46"/>
      <c r="AX10" s="46"/>
      <c r="AY10" s="46"/>
      <c r="AZ10" s="46"/>
      <c r="BA10" s="46"/>
      <c r="BB10" s="47">
        <f>データ!$W$6</f>
        <v>5846</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【107.62】</v>
      </c>
      <c r="F85" s="13" t="str">
        <f>データ!AS6</f>
        <v>【11.00】</v>
      </c>
      <c r="G85" s="13" t="str">
        <f>データ!BD6</f>
        <v>【318.90】</v>
      </c>
      <c r="H85" s="13" t="str">
        <f>データ!BO6</f>
        <v>【204.34】</v>
      </c>
      <c r="I85" s="13" t="str">
        <f>データ!BZ6</f>
        <v>【106.29】</v>
      </c>
      <c r="J85" s="13" t="str">
        <f>データ!CK6</f>
        <v>【77.75】</v>
      </c>
      <c r="K85" s="13" t="str">
        <f>データ!CV6</f>
        <v>【61.54】</v>
      </c>
      <c r="L85" s="13" t="str">
        <f>データ!DG6</f>
        <v>【100.31】</v>
      </c>
      <c r="M85" s="13" t="str">
        <f>データ!DR6</f>
        <v>【60.80】</v>
      </c>
      <c r="N85" s="13" t="str">
        <f>データ!EC6</f>
        <v>【38.24】</v>
      </c>
      <c r="O85" s="13" t="str">
        <f>データ!EN6</f>
        <v>【0.34】</v>
      </c>
    </row>
  </sheetData>
  <sheetProtection algorithmName="SHA-512" hashValue="gKIPxvRCu2Y3Pdr9afWK7b/qfiikfAaGP0XA7WPNYVXi025JvHa/Yz2GWIJ9pUH5lXchLwFHLlq6eP1JVxkcdQ==" saltValue="SYfdoX8efJmbPBw1oxL07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148253</v>
      </c>
      <c r="D6" s="20">
        <f t="shared" si="3"/>
        <v>46</v>
      </c>
      <c r="E6" s="20">
        <f t="shared" si="3"/>
        <v>1</v>
      </c>
      <c r="F6" s="20">
        <f t="shared" si="3"/>
        <v>0</v>
      </c>
      <c r="G6" s="20">
        <f t="shared" si="3"/>
        <v>2</v>
      </c>
      <c r="H6" s="20" t="str">
        <f t="shared" si="3"/>
        <v>神奈川県　神奈川県内広域水道企業団</v>
      </c>
      <c r="I6" s="20" t="str">
        <f t="shared" si="3"/>
        <v>法適用</v>
      </c>
      <c r="J6" s="20" t="str">
        <f t="shared" si="3"/>
        <v>水道事業</v>
      </c>
      <c r="K6" s="20" t="str">
        <f t="shared" si="3"/>
        <v>用水供給事業</v>
      </c>
      <c r="L6" s="20" t="str">
        <f t="shared" si="3"/>
        <v>B</v>
      </c>
      <c r="M6" s="20" t="str">
        <f t="shared" si="3"/>
        <v>自治体職員</v>
      </c>
      <c r="N6" s="21" t="str">
        <f t="shared" si="3"/>
        <v>-</v>
      </c>
      <c r="O6" s="21">
        <f t="shared" si="3"/>
        <v>86</v>
      </c>
      <c r="P6" s="21">
        <f t="shared" si="3"/>
        <v>97.61</v>
      </c>
      <c r="Q6" s="21">
        <f t="shared" si="3"/>
        <v>0</v>
      </c>
      <c r="R6" s="21" t="str">
        <f t="shared" si="3"/>
        <v>-</v>
      </c>
      <c r="S6" s="21" t="str">
        <f t="shared" si="3"/>
        <v>-</v>
      </c>
      <c r="T6" s="21" t="str">
        <f t="shared" si="3"/>
        <v>-</v>
      </c>
      <c r="U6" s="21">
        <f t="shared" si="3"/>
        <v>8528794</v>
      </c>
      <c r="V6" s="21">
        <f t="shared" si="3"/>
        <v>1458.91</v>
      </c>
      <c r="W6" s="21">
        <f t="shared" si="3"/>
        <v>5846</v>
      </c>
      <c r="X6" s="22">
        <f>IF(X7="",NA(),X7)</f>
        <v>109.04</v>
      </c>
      <c r="Y6" s="22">
        <f t="shared" ref="Y6:AG6" si="4">IF(Y7="",NA(),Y7)</f>
        <v>116.51</v>
      </c>
      <c r="Z6" s="22">
        <f t="shared" si="4"/>
        <v>115.16</v>
      </c>
      <c r="AA6" s="22">
        <f t="shared" si="4"/>
        <v>117.91</v>
      </c>
      <c r="AB6" s="22">
        <f t="shared" si="4"/>
        <v>117.35</v>
      </c>
      <c r="AC6" s="22">
        <f t="shared" si="4"/>
        <v>111.13</v>
      </c>
      <c r="AD6" s="22">
        <f t="shared" si="4"/>
        <v>112.49</v>
      </c>
      <c r="AE6" s="22">
        <f t="shared" si="4"/>
        <v>107.33</v>
      </c>
      <c r="AF6" s="22">
        <f t="shared" si="4"/>
        <v>108.93</v>
      </c>
      <c r="AG6" s="22">
        <f t="shared" si="4"/>
        <v>107.62</v>
      </c>
      <c r="AH6" s="21" t="str">
        <f>IF(AH7="","",IF(AH7="-","【-】","【"&amp;SUBSTITUTE(TEXT(AH7,"#,##0.00"),"-","△")&amp;"】"))</f>
        <v>【107.62】</v>
      </c>
      <c r="AI6" s="21">
        <f>IF(AI7="",NA(),AI7)</f>
        <v>0</v>
      </c>
      <c r="AJ6" s="21">
        <f t="shared" ref="AJ6:AR6" si="5">IF(AJ7="",NA(),AJ7)</f>
        <v>0</v>
      </c>
      <c r="AK6" s="21">
        <f t="shared" si="5"/>
        <v>0</v>
      </c>
      <c r="AL6" s="21">
        <f t="shared" si="5"/>
        <v>0</v>
      </c>
      <c r="AM6" s="21">
        <f t="shared" si="5"/>
        <v>0</v>
      </c>
      <c r="AN6" s="22">
        <f t="shared" si="5"/>
        <v>12.29</v>
      </c>
      <c r="AO6" s="22">
        <f t="shared" si="5"/>
        <v>8.77</v>
      </c>
      <c r="AP6" s="22">
        <f t="shared" si="5"/>
        <v>8.81</v>
      </c>
      <c r="AQ6" s="22">
        <f t="shared" si="5"/>
        <v>8.48</v>
      </c>
      <c r="AR6" s="22">
        <f t="shared" si="5"/>
        <v>11</v>
      </c>
      <c r="AS6" s="21" t="str">
        <f>IF(AS7="","",IF(AS7="-","【-】","【"&amp;SUBSTITUTE(TEXT(AS7,"#,##0.00"),"-","△")&amp;"】"))</f>
        <v>【11.00】</v>
      </c>
      <c r="AT6" s="22">
        <f>IF(AT7="",NA(),AT7)</f>
        <v>95.86</v>
      </c>
      <c r="AU6" s="22">
        <f t="shared" ref="AU6:BC6" si="6">IF(AU7="",NA(),AU7)</f>
        <v>107.2</v>
      </c>
      <c r="AV6" s="22">
        <f t="shared" si="6"/>
        <v>110.54</v>
      </c>
      <c r="AW6" s="22">
        <f t="shared" si="6"/>
        <v>124.09</v>
      </c>
      <c r="AX6" s="22">
        <f t="shared" si="6"/>
        <v>142.72</v>
      </c>
      <c r="AY6" s="22">
        <f t="shared" si="6"/>
        <v>284.45</v>
      </c>
      <c r="AZ6" s="22">
        <f t="shared" si="6"/>
        <v>309.23</v>
      </c>
      <c r="BA6" s="22">
        <f t="shared" si="6"/>
        <v>313.43</v>
      </c>
      <c r="BB6" s="22">
        <f t="shared" si="6"/>
        <v>303.10000000000002</v>
      </c>
      <c r="BC6" s="22">
        <f t="shared" si="6"/>
        <v>318.89999999999998</v>
      </c>
      <c r="BD6" s="21" t="str">
        <f>IF(BD7="","",IF(BD7="-","【-】","【"&amp;SUBSTITUTE(TEXT(BD7,"#,##0.00"),"-","△")&amp;"】"))</f>
        <v>【318.90】</v>
      </c>
      <c r="BE6" s="22">
        <f>IF(BE7="",NA(),BE7)</f>
        <v>241.04</v>
      </c>
      <c r="BF6" s="22">
        <f t="shared" ref="BF6:BN6" si="7">IF(BF7="",NA(),BF7)</f>
        <v>207.09</v>
      </c>
      <c r="BG6" s="22">
        <f t="shared" si="7"/>
        <v>177.52</v>
      </c>
      <c r="BH6" s="22">
        <f t="shared" si="7"/>
        <v>149.09</v>
      </c>
      <c r="BI6" s="22">
        <f t="shared" si="7"/>
        <v>128.37</v>
      </c>
      <c r="BJ6" s="22">
        <f t="shared" si="7"/>
        <v>260.95999999999998</v>
      </c>
      <c r="BK6" s="22">
        <f t="shared" si="7"/>
        <v>240.07</v>
      </c>
      <c r="BL6" s="22">
        <f t="shared" si="7"/>
        <v>224.81</v>
      </c>
      <c r="BM6" s="22">
        <f t="shared" si="7"/>
        <v>210.83</v>
      </c>
      <c r="BN6" s="22">
        <f t="shared" si="7"/>
        <v>204.34</v>
      </c>
      <c r="BO6" s="21" t="str">
        <f>IF(BO7="","",IF(BO7="-","【-】","【"&amp;SUBSTITUTE(TEXT(BO7,"#,##0.00"),"-","△")&amp;"】"))</f>
        <v>【204.34】</v>
      </c>
      <c r="BP6" s="22">
        <f>IF(BP7="",NA(),BP7)</f>
        <v>109.66</v>
      </c>
      <c r="BQ6" s="22">
        <f t="shared" ref="BQ6:BY6" si="8">IF(BQ7="",NA(),BQ7)</f>
        <v>117.71</v>
      </c>
      <c r="BR6" s="22">
        <f t="shared" si="8"/>
        <v>116.41</v>
      </c>
      <c r="BS6" s="22">
        <f t="shared" si="8"/>
        <v>119.48</v>
      </c>
      <c r="BT6" s="22">
        <f t="shared" si="8"/>
        <v>118.78</v>
      </c>
      <c r="BU6" s="22">
        <f t="shared" si="8"/>
        <v>110.77</v>
      </c>
      <c r="BV6" s="22">
        <f t="shared" si="8"/>
        <v>112.35</v>
      </c>
      <c r="BW6" s="22">
        <f t="shared" si="8"/>
        <v>106.47</v>
      </c>
      <c r="BX6" s="22">
        <f t="shared" si="8"/>
        <v>107.7</v>
      </c>
      <c r="BY6" s="22">
        <f t="shared" si="8"/>
        <v>106.29</v>
      </c>
      <c r="BZ6" s="21" t="str">
        <f>IF(BZ7="","",IF(BZ7="-","【-】","【"&amp;SUBSTITUTE(TEXT(BZ7,"#,##0.00"),"-","△")&amp;"】"))</f>
        <v>【106.29】</v>
      </c>
      <c r="CA6" s="22">
        <f>IF(CA7="",NA(),CA7)</f>
        <v>73.67</v>
      </c>
      <c r="CB6" s="22">
        <f t="shared" ref="CB6:CJ6" si="9">IF(CB7="",NA(),CB7)</f>
        <v>67.47</v>
      </c>
      <c r="CC6" s="22">
        <f t="shared" si="9"/>
        <v>70.09</v>
      </c>
      <c r="CD6" s="22">
        <f t="shared" si="9"/>
        <v>65.739999999999995</v>
      </c>
      <c r="CE6" s="22">
        <f t="shared" si="9"/>
        <v>66.67</v>
      </c>
      <c r="CF6" s="22">
        <f t="shared" si="9"/>
        <v>73.180000000000007</v>
      </c>
      <c r="CG6" s="22">
        <f t="shared" si="9"/>
        <v>73.05</v>
      </c>
      <c r="CH6" s="22">
        <f t="shared" si="9"/>
        <v>77.53</v>
      </c>
      <c r="CI6" s="22">
        <f t="shared" si="9"/>
        <v>76.25</v>
      </c>
      <c r="CJ6" s="22">
        <f t="shared" si="9"/>
        <v>77.75</v>
      </c>
      <c r="CK6" s="21" t="str">
        <f>IF(CK7="","",IF(CK7="-","【-】","【"&amp;SUBSTITUTE(TEXT(CK7,"#,##0.00"),"-","△")&amp;"】"))</f>
        <v>【77.75】</v>
      </c>
      <c r="CL6" s="22">
        <f>IF(CL7="",NA(),CL7)</f>
        <v>49.3</v>
      </c>
      <c r="CM6" s="22">
        <f t="shared" ref="CM6:CU6" si="10">IF(CM7="",NA(),CM7)</f>
        <v>50.34</v>
      </c>
      <c r="CN6" s="22">
        <f t="shared" si="10"/>
        <v>48.7</v>
      </c>
      <c r="CO6" s="22">
        <f t="shared" si="10"/>
        <v>50.99</v>
      </c>
      <c r="CP6" s="22">
        <f t="shared" si="10"/>
        <v>50.49</v>
      </c>
      <c r="CQ6" s="22">
        <f t="shared" si="10"/>
        <v>62.26</v>
      </c>
      <c r="CR6" s="22">
        <f t="shared" si="10"/>
        <v>62.22</v>
      </c>
      <c r="CS6" s="22">
        <f t="shared" si="10"/>
        <v>61.45</v>
      </c>
      <c r="CT6" s="22">
        <f t="shared" si="10"/>
        <v>61.63</v>
      </c>
      <c r="CU6" s="22">
        <f t="shared" si="10"/>
        <v>61.54</v>
      </c>
      <c r="CV6" s="21" t="str">
        <f>IF(CV7="","",IF(CV7="-","【-】","【"&amp;SUBSTITUTE(TEXT(CV7,"#,##0.00"),"-","△")&amp;"】"))</f>
        <v>【61.54】</v>
      </c>
      <c r="CW6" s="22">
        <f>IF(CW7="",NA(),CW7)</f>
        <v>100</v>
      </c>
      <c r="CX6" s="22">
        <f t="shared" ref="CX6:DF6" si="11">IF(CX7="",NA(),CX7)</f>
        <v>100</v>
      </c>
      <c r="CY6" s="22">
        <f t="shared" si="11"/>
        <v>100</v>
      </c>
      <c r="CZ6" s="22">
        <f t="shared" si="11"/>
        <v>100</v>
      </c>
      <c r="DA6" s="22">
        <f t="shared" si="11"/>
        <v>100</v>
      </c>
      <c r="DB6" s="22">
        <f t="shared" si="11"/>
        <v>100.16</v>
      </c>
      <c r="DC6" s="22">
        <f t="shared" si="11"/>
        <v>100.28</v>
      </c>
      <c r="DD6" s="22">
        <f t="shared" si="11"/>
        <v>100.29</v>
      </c>
      <c r="DE6" s="22">
        <f t="shared" si="11"/>
        <v>100.36</v>
      </c>
      <c r="DF6" s="22">
        <f t="shared" si="11"/>
        <v>100.31</v>
      </c>
      <c r="DG6" s="21" t="str">
        <f>IF(DG7="","",IF(DG7="-","【-】","【"&amp;SUBSTITUTE(TEXT(DG7,"#,##0.00"),"-","△")&amp;"】"))</f>
        <v>【100.31】</v>
      </c>
      <c r="DH6" s="22">
        <f>IF(DH7="",NA(),DH7)</f>
        <v>63.94</v>
      </c>
      <c r="DI6" s="22">
        <f t="shared" ref="DI6:DQ6" si="12">IF(DI7="",NA(),DI7)</f>
        <v>64.989999999999995</v>
      </c>
      <c r="DJ6" s="22">
        <f t="shared" si="12"/>
        <v>65.8</v>
      </c>
      <c r="DK6" s="22">
        <f t="shared" si="12"/>
        <v>66.42</v>
      </c>
      <c r="DL6" s="22">
        <f t="shared" si="12"/>
        <v>67.03</v>
      </c>
      <c r="DM6" s="22">
        <f t="shared" si="12"/>
        <v>57.5</v>
      </c>
      <c r="DN6" s="22">
        <f t="shared" si="12"/>
        <v>58.52</v>
      </c>
      <c r="DO6" s="22">
        <f t="shared" si="12"/>
        <v>59.51</v>
      </c>
      <c r="DP6" s="22">
        <f t="shared" si="12"/>
        <v>60.24</v>
      </c>
      <c r="DQ6" s="22">
        <f t="shared" si="12"/>
        <v>60.8</v>
      </c>
      <c r="DR6" s="21" t="str">
        <f>IF(DR7="","",IF(DR7="-","【-】","【"&amp;SUBSTITUTE(TEXT(DR7,"#,##0.00"),"-","△")&amp;"】"))</f>
        <v>【60.80】</v>
      </c>
      <c r="DS6" s="22">
        <f>IF(DS7="",NA(),DS7)</f>
        <v>52.78</v>
      </c>
      <c r="DT6" s="22">
        <f t="shared" ref="DT6:EB6" si="13">IF(DT7="",NA(),DT7)</f>
        <v>52.78</v>
      </c>
      <c r="DU6" s="22">
        <f t="shared" si="13"/>
        <v>52.78</v>
      </c>
      <c r="DV6" s="22">
        <f t="shared" si="13"/>
        <v>52.78</v>
      </c>
      <c r="DW6" s="22">
        <f t="shared" si="13"/>
        <v>52.78</v>
      </c>
      <c r="DX6" s="22">
        <f t="shared" si="13"/>
        <v>30.3</v>
      </c>
      <c r="DY6" s="22">
        <f t="shared" si="13"/>
        <v>31.74</v>
      </c>
      <c r="DZ6" s="22">
        <f t="shared" si="13"/>
        <v>32.380000000000003</v>
      </c>
      <c r="EA6" s="22">
        <f t="shared" si="13"/>
        <v>34.479999999999997</v>
      </c>
      <c r="EB6" s="22">
        <f t="shared" si="13"/>
        <v>38.24</v>
      </c>
      <c r="EC6" s="21" t="str">
        <f>IF(EC7="","",IF(EC7="-","【-】","【"&amp;SUBSTITUTE(TEXT(EC7,"#,##0.00"),"-","△")&amp;"】"))</f>
        <v>【38.24】</v>
      </c>
      <c r="ED6" s="21">
        <f>IF(ED7="",NA(),ED7)</f>
        <v>0</v>
      </c>
      <c r="EE6" s="21">
        <f t="shared" ref="EE6:EM6" si="14">IF(EE7="",NA(),EE7)</f>
        <v>0</v>
      </c>
      <c r="EF6" s="21">
        <f t="shared" si="14"/>
        <v>0</v>
      </c>
      <c r="EG6" s="21">
        <f t="shared" si="14"/>
        <v>0</v>
      </c>
      <c r="EH6" s="21">
        <f t="shared" si="14"/>
        <v>0</v>
      </c>
      <c r="EI6" s="22">
        <f t="shared" si="14"/>
        <v>0.32</v>
      </c>
      <c r="EJ6" s="22">
        <f t="shared" si="14"/>
        <v>0.28000000000000003</v>
      </c>
      <c r="EK6" s="22">
        <f t="shared" si="14"/>
        <v>0.4</v>
      </c>
      <c r="EL6" s="22">
        <f t="shared" si="14"/>
        <v>0.27</v>
      </c>
      <c r="EM6" s="22">
        <f t="shared" si="14"/>
        <v>0.34</v>
      </c>
      <c r="EN6" s="21" t="str">
        <f>IF(EN7="","",IF(EN7="-","【-】","【"&amp;SUBSTITUTE(TEXT(EN7,"#,##0.00"),"-","△")&amp;"】"))</f>
        <v>【0.34】</v>
      </c>
    </row>
    <row r="7" spans="1:144" s="23" customFormat="1" x14ac:dyDescent="0.15">
      <c r="A7" s="15"/>
      <c r="B7" s="24">
        <v>2024</v>
      </c>
      <c r="C7" s="24">
        <v>148253</v>
      </c>
      <c r="D7" s="24">
        <v>46</v>
      </c>
      <c r="E7" s="24">
        <v>1</v>
      </c>
      <c r="F7" s="24">
        <v>0</v>
      </c>
      <c r="G7" s="24">
        <v>2</v>
      </c>
      <c r="H7" s="24" t="s">
        <v>92</v>
      </c>
      <c r="I7" s="24" t="s">
        <v>93</v>
      </c>
      <c r="J7" s="24" t="s">
        <v>94</v>
      </c>
      <c r="K7" s="24" t="s">
        <v>95</v>
      </c>
      <c r="L7" s="24" t="s">
        <v>96</v>
      </c>
      <c r="M7" s="24" t="s">
        <v>97</v>
      </c>
      <c r="N7" s="25" t="s">
        <v>98</v>
      </c>
      <c r="O7" s="25">
        <v>86</v>
      </c>
      <c r="P7" s="25">
        <v>97.61</v>
      </c>
      <c r="Q7" s="25">
        <v>0</v>
      </c>
      <c r="R7" s="25" t="s">
        <v>98</v>
      </c>
      <c r="S7" s="25" t="s">
        <v>98</v>
      </c>
      <c r="T7" s="25" t="s">
        <v>98</v>
      </c>
      <c r="U7" s="25">
        <v>8528794</v>
      </c>
      <c r="V7" s="25">
        <v>1458.91</v>
      </c>
      <c r="W7" s="25">
        <v>5846</v>
      </c>
      <c r="X7" s="25">
        <v>109.04</v>
      </c>
      <c r="Y7" s="25">
        <v>116.51</v>
      </c>
      <c r="Z7" s="25">
        <v>115.16</v>
      </c>
      <c r="AA7" s="25">
        <v>117.91</v>
      </c>
      <c r="AB7" s="25">
        <v>117.35</v>
      </c>
      <c r="AC7" s="25">
        <v>111.13</v>
      </c>
      <c r="AD7" s="25">
        <v>112.49</v>
      </c>
      <c r="AE7" s="25">
        <v>107.33</v>
      </c>
      <c r="AF7" s="25">
        <v>108.93</v>
      </c>
      <c r="AG7" s="25">
        <v>107.62</v>
      </c>
      <c r="AH7" s="25">
        <v>107.62</v>
      </c>
      <c r="AI7" s="25">
        <v>0</v>
      </c>
      <c r="AJ7" s="25">
        <v>0</v>
      </c>
      <c r="AK7" s="25">
        <v>0</v>
      </c>
      <c r="AL7" s="25">
        <v>0</v>
      </c>
      <c r="AM7" s="25">
        <v>0</v>
      </c>
      <c r="AN7" s="25">
        <v>12.29</v>
      </c>
      <c r="AO7" s="25">
        <v>8.77</v>
      </c>
      <c r="AP7" s="25">
        <v>8.81</v>
      </c>
      <c r="AQ7" s="25">
        <v>8.48</v>
      </c>
      <c r="AR7" s="25">
        <v>11</v>
      </c>
      <c r="AS7" s="25">
        <v>11</v>
      </c>
      <c r="AT7" s="25">
        <v>95.86</v>
      </c>
      <c r="AU7" s="25">
        <v>107.2</v>
      </c>
      <c r="AV7" s="25">
        <v>110.54</v>
      </c>
      <c r="AW7" s="25">
        <v>124.09</v>
      </c>
      <c r="AX7" s="25">
        <v>142.72</v>
      </c>
      <c r="AY7" s="25">
        <v>284.45</v>
      </c>
      <c r="AZ7" s="25">
        <v>309.23</v>
      </c>
      <c r="BA7" s="25">
        <v>313.43</v>
      </c>
      <c r="BB7" s="25">
        <v>303.10000000000002</v>
      </c>
      <c r="BC7" s="25">
        <v>318.89999999999998</v>
      </c>
      <c r="BD7" s="25">
        <v>318.89999999999998</v>
      </c>
      <c r="BE7" s="25">
        <v>241.04</v>
      </c>
      <c r="BF7" s="25">
        <v>207.09</v>
      </c>
      <c r="BG7" s="25">
        <v>177.52</v>
      </c>
      <c r="BH7" s="25">
        <v>149.09</v>
      </c>
      <c r="BI7" s="25">
        <v>128.37</v>
      </c>
      <c r="BJ7" s="25">
        <v>260.95999999999998</v>
      </c>
      <c r="BK7" s="25">
        <v>240.07</v>
      </c>
      <c r="BL7" s="25">
        <v>224.81</v>
      </c>
      <c r="BM7" s="25">
        <v>210.83</v>
      </c>
      <c r="BN7" s="25">
        <v>204.34</v>
      </c>
      <c r="BO7" s="25">
        <v>204.34</v>
      </c>
      <c r="BP7" s="25">
        <v>109.66</v>
      </c>
      <c r="BQ7" s="25">
        <v>117.71</v>
      </c>
      <c r="BR7" s="25">
        <v>116.41</v>
      </c>
      <c r="BS7" s="25">
        <v>119.48</v>
      </c>
      <c r="BT7" s="25">
        <v>118.78</v>
      </c>
      <c r="BU7" s="25">
        <v>110.77</v>
      </c>
      <c r="BV7" s="25">
        <v>112.35</v>
      </c>
      <c r="BW7" s="25">
        <v>106.47</v>
      </c>
      <c r="BX7" s="25">
        <v>107.7</v>
      </c>
      <c r="BY7" s="25">
        <v>106.29</v>
      </c>
      <c r="BZ7" s="25">
        <v>106.29</v>
      </c>
      <c r="CA7" s="25">
        <v>73.67</v>
      </c>
      <c r="CB7" s="25">
        <v>67.47</v>
      </c>
      <c r="CC7" s="25">
        <v>70.09</v>
      </c>
      <c r="CD7" s="25">
        <v>65.739999999999995</v>
      </c>
      <c r="CE7" s="25">
        <v>66.67</v>
      </c>
      <c r="CF7" s="25">
        <v>73.180000000000007</v>
      </c>
      <c r="CG7" s="25">
        <v>73.05</v>
      </c>
      <c r="CH7" s="25">
        <v>77.53</v>
      </c>
      <c r="CI7" s="25">
        <v>76.25</v>
      </c>
      <c r="CJ7" s="25">
        <v>77.75</v>
      </c>
      <c r="CK7" s="25">
        <v>77.75</v>
      </c>
      <c r="CL7" s="25">
        <v>49.3</v>
      </c>
      <c r="CM7" s="25">
        <v>50.34</v>
      </c>
      <c r="CN7" s="25">
        <v>48.7</v>
      </c>
      <c r="CO7" s="25">
        <v>50.99</v>
      </c>
      <c r="CP7" s="25">
        <v>50.49</v>
      </c>
      <c r="CQ7" s="25">
        <v>62.26</v>
      </c>
      <c r="CR7" s="25">
        <v>62.22</v>
      </c>
      <c r="CS7" s="25">
        <v>61.45</v>
      </c>
      <c r="CT7" s="25">
        <v>61.63</v>
      </c>
      <c r="CU7" s="25">
        <v>61.54</v>
      </c>
      <c r="CV7" s="25">
        <v>61.54</v>
      </c>
      <c r="CW7" s="25">
        <v>100</v>
      </c>
      <c r="CX7" s="25">
        <v>100</v>
      </c>
      <c r="CY7" s="25">
        <v>100</v>
      </c>
      <c r="CZ7" s="25">
        <v>100</v>
      </c>
      <c r="DA7" s="25">
        <v>100</v>
      </c>
      <c r="DB7" s="25">
        <v>100.16</v>
      </c>
      <c r="DC7" s="25">
        <v>100.28</v>
      </c>
      <c r="DD7" s="25">
        <v>100.29</v>
      </c>
      <c r="DE7" s="25">
        <v>100.36</v>
      </c>
      <c r="DF7" s="25">
        <v>100.31</v>
      </c>
      <c r="DG7" s="25">
        <v>100.31</v>
      </c>
      <c r="DH7" s="25">
        <v>63.94</v>
      </c>
      <c r="DI7" s="25">
        <v>64.989999999999995</v>
      </c>
      <c r="DJ7" s="25">
        <v>65.8</v>
      </c>
      <c r="DK7" s="25">
        <v>66.42</v>
      </c>
      <c r="DL7" s="25">
        <v>67.03</v>
      </c>
      <c r="DM7" s="25">
        <v>57.5</v>
      </c>
      <c r="DN7" s="25">
        <v>58.52</v>
      </c>
      <c r="DO7" s="25">
        <v>59.51</v>
      </c>
      <c r="DP7" s="25">
        <v>60.24</v>
      </c>
      <c r="DQ7" s="25">
        <v>60.8</v>
      </c>
      <c r="DR7" s="25">
        <v>60.8</v>
      </c>
      <c r="DS7" s="25">
        <v>52.78</v>
      </c>
      <c r="DT7" s="25">
        <v>52.78</v>
      </c>
      <c r="DU7" s="25">
        <v>52.78</v>
      </c>
      <c r="DV7" s="25">
        <v>52.78</v>
      </c>
      <c r="DW7" s="25">
        <v>52.78</v>
      </c>
      <c r="DX7" s="25">
        <v>30.3</v>
      </c>
      <c r="DY7" s="25">
        <v>31.74</v>
      </c>
      <c r="DZ7" s="25">
        <v>32.380000000000003</v>
      </c>
      <c r="EA7" s="25">
        <v>34.479999999999997</v>
      </c>
      <c r="EB7" s="25">
        <v>38.24</v>
      </c>
      <c r="EC7" s="25">
        <v>38.24</v>
      </c>
      <c r="ED7" s="25">
        <v>0</v>
      </c>
      <c r="EE7" s="25">
        <v>0</v>
      </c>
      <c r="EF7" s="25">
        <v>0</v>
      </c>
      <c r="EG7" s="25">
        <v>0</v>
      </c>
      <c r="EH7" s="25">
        <v>0</v>
      </c>
      <c r="EI7" s="25">
        <v>0.32</v>
      </c>
      <c r="EJ7" s="25">
        <v>0.28000000000000003</v>
      </c>
      <c r="EK7" s="25">
        <v>0.4</v>
      </c>
      <c r="EL7" s="25">
        <v>0.27</v>
      </c>
      <c r="EM7" s="25">
        <v>0.34</v>
      </c>
      <c r="EN7" s="25">
        <v>0.34</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106</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B98235BB-EE0B-432B-B021-AA59D79090C1}"/>
</file>

<file path=customXml/itemProps2.xml><?xml version="1.0" encoding="utf-8"?>
<ds:datastoreItem xmlns:ds="http://schemas.openxmlformats.org/officeDocument/2006/customXml" ds:itemID="{CA0C070C-013E-4B5D-9115-B2FCC5599004}"/>
</file>

<file path=customXml/itemProps3.xml><?xml version="1.0" encoding="utf-8"?>
<ds:datastoreItem xmlns:ds="http://schemas.openxmlformats.org/officeDocument/2006/customXml" ds:itemID="{0F0DF2E9-1B4F-41D9-9D1C-1707C7629697}"/>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2026-01-20T10:31:25Z</cp:lastPrinted>
  <dcterms:created xsi:type="dcterms:W3CDTF">2025-12-12T09:15:09Z</dcterms:created>
  <dcterms:modified xsi:type="dcterms:W3CDTF">2026-02-02T04:52:37Z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