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sheets/sheet1.xml" ContentType="application/vnd.openxmlformats-officedocument.spreadsheetml.workshee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xl/charts/chart1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15_新潟県/"/>
    </mc:Choice>
  </mc:AlternateContent>
  <xr:revisionPtr revIDLastSave="0" documentId="13_ncr:1_{AC69707F-B0C1-4906-BD16-3DB9EFE9028F}" xr6:coauthVersionLast="47" xr6:coauthVersionMax="47" xr10:uidLastSave="{00000000-0000-0000-0000-000000000000}"/>
  <workbookProtection workbookAlgorithmName="SHA-512" workbookHashValue="weDkQOoJG6arqAG51s9VlcXWmwgl6oqeTE3pQYeSU/vf6oHHPuampRJYBjU8ZPq7ubDG/cyyuXm4udpVNZxOcw==" workbookSaltValue="ChuRLtbfH2vOF9C1iOgLXA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LZ80" i="4" s="1"/>
  <c r="FG7" i="5"/>
  <c r="FF7" i="5"/>
  <c r="FE7" i="5"/>
  <c r="FD7" i="5"/>
  <c r="MO79" i="4" s="1"/>
  <c r="FC7" i="5"/>
  <c r="FB7" i="5"/>
  <c r="FA7" i="5"/>
  <c r="EZ7" i="5"/>
  <c r="KG79" i="4" s="1"/>
  <c r="EX7" i="5"/>
  <c r="EW7" i="5"/>
  <c r="EV7" i="5"/>
  <c r="EU7" i="5"/>
  <c r="HI80" i="4" s="1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K79" i="4" s="1"/>
  <c r="EE7" i="5"/>
  <c r="ED7" i="5"/>
  <c r="EB7" i="5"/>
  <c r="EA7" i="5"/>
  <c r="BI80" i="4" s="1"/>
  <c r="DZ7" i="5"/>
  <c r="DY7" i="5"/>
  <c r="DX7" i="5"/>
  <c r="DW7" i="5"/>
  <c r="DV7" i="5"/>
  <c r="DU7" i="5"/>
  <c r="AT79" i="4" s="1"/>
  <c r="DT7" i="5"/>
  <c r="DS7" i="5"/>
  <c r="DQ7" i="5"/>
  <c r="DP7" i="5"/>
  <c r="LY56" i="4" s="1"/>
  <c r="DO7" i="5"/>
  <c r="DN7" i="5"/>
  <c r="DM7" i="5"/>
  <c r="DL7" i="5"/>
  <c r="MN55" i="4" s="1"/>
  <c r="DK7" i="5"/>
  <c r="DJ7" i="5"/>
  <c r="DI7" i="5"/>
  <c r="DH7" i="5"/>
  <c r="KF55" i="4" s="1"/>
  <c r="DF7" i="5"/>
  <c r="DE7" i="5"/>
  <c r="DD7" i="5"/>
  <c r="DC7" i="5"/>
  <c r="HG56" i="4" s="1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EH55" i="4" s="1"/>
  <c r="CM7" i="5"/>
  <c r="CL7" i="5"/>
  <c r="CJ7" i="5"/>
  <c r="CI7" i="5"/>
  <c r="BI56" i="4" s="1"/>
  <c r="CH7" i="5"/>
  <c r="CG7" i="5"/>
  <c r="CF7" i="5"/>
  <c r="CE7" i="5"/>
  <c r="CD7" i="5"/>
  <c r="CC7" i="5"/>
  <c r="AT55" i="4" s="1"/>
  <c r="CB7" i="5"/>
  <c r="CA7" i="5"/>
  <c r="BY7" i="5"/>
  <c r="BX7" i="5"/>
  <c r="LY34" i="4" s="1"/>
  <c r="BW7" i="5"/>
  <c r="BV7" i="5"/>
  <c r="BU7" i="5"/>
  <c r="BT7" i="5"/>
  <c r="MN33" i="4" s="1"/>
  <c r="BS7" i="5"/>
  <c r="BR7" i="5"/>
  <c r="BQ7" i="5"/>
  <c r="BP7" i="5"/>
  <c r="KF33" i="4" s="1"/>
  <c r="BN7" i="5"/>
  <c r="BM7" i="5"/>
  <c r="BL7" i="5"/>
  <c r="BK7" i="5"/>
  <c r="HG34" i="4" s="1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EH33" i="4" s="1"/>
  <c r="AU7" i="5"/>
  <c r="AT7" i="5"/>
  <c r="AR7" i="5"/>
  <c r="AQ7" i="5"/>
  <c r="BI34" i="4" s="1"/>
  <c r="AP7" i="5"/>
  <c r="AO7" i="5"/>
  <c r="AN7" i="5"/>
  <c r="AM7" i="5"/>
  <c r="AL7" i="5"/>
  <c r="AK7" i="5"/>
  <c r="AT33" i="4" s="1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M90" i="4" s="1"/>
  <c r="FI6" i="5"/>
  <c r="FH6" i="5"/>
  <c r="FG6" i="5"/>
  <c r="FF6" i="5"/>
  <c r="FE6" i="5"/>
  <c r="FD6" i="5"/>
  <c r="FC6" i="5"/>
  <c r="FB6" i="5"/>
  <c r="FA6" i="5"/>
  <c r="EZ6" i="5"/>
  <c r="EY6" i="5"/>
  <c r="L90" i="4" s="1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G90" i="4" s="1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JW12" i="4" s="1"/>
  <c r="AF6" i="5"/>
  <c r="ID12" i="4" s="1"/>
  <c r="AE6" i="5"/>
  <c r="LP10" i="4" s="1"/>
  <c r="AD6" i="5"/>
  <c r="JW10" i="4" s="1"/>
  <c r="AC6" i="5"/>
  <c r="AB6" i="5"/>
  <c r="LP8" i="4" s="1"/>
  <c r="AA6" i="5"/>
  <c r="JW8" i="4" s="1"/>
  <c r="Z6" i="5"/>
  <c r="Y6" i="5"/>
  <c r="X6" i="5"/>
  <c r="EG12" i="4" s="1"/>
  <c r="W6" i="5"/>
  <c r="CN12" i="4" s="1"/>
  <c r="V6" i="5"/>
  <c r="AU12" i="4" s="1"/>
  <c r="U6" i="5"/>
  <c r="T6" i="5"/>
  <c r="S6" i="5"/>
  <c r="EG10" i="4" s="1"/>
  <c r="R6" i="5"/>
  <c r="Q6" i="5"/>
  <c r="P6" i="5"/>
  <c r="O6" i="5"/>
  <c r="N6" i="5"/>
  <c r="EG8" i="4" s="1"/>
  <c r="M6" i="5"/>
  <c r="L6" i="5"/>
  <c r="K6" i="5"/>
  <c r="B8" i="4" s="1"/>
  <c r="H6" i="5"/>
  <c r="G6" i="5"/>
  <c r="F6" i="5"/>
  <c r="E6" i="5"/>
  <c r="D6" i="5"/>
  <c r="C6" i="5"/>
  <c r="B6" i="5"/>
  <c r="E11" i="5" s="1"/>
  <c r="EW32" i="4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90" i="4"/>
  <c r="I90" i="4"/>
  <c r="B90" i="4"/>
  <c r="MO80" i="4"/>
  <c r="LK80" i="4"/>
  <c r="KV80" i="4"/>
  <c r="KG80" i="4"/>
  <c r="JB80" i="4"/>
  <c r="IM80" i="4"/>
  <c r="HX80" i="4"/>
  <c r="GT80" i="4"/>
  <c r="FO80" i="4"/>
  <c r="EZ80" i="4"/>
  <c r="EK80" i="4"/>
  <c r="DV80" i="4"/>
  <c r="DG80" i="4"/>
  <c r="BX80" i="4"/>
  <c r="AT80" i="4"/>
  <c r="AE80" i="4"/>
  <c r="P80" i="4"/>
  <c r="LZ79" i="4"/>
  <c r="LK79" i="4"/>
  <c r="KV79" i="4"/>
  <c r="JB79" i="4"/>
  <c r="IM79" i="4"/>
  <c r="HX79" i="4"/>
  <c r="HI79" i="4"/>
  <c r="GT79" i="4"/>
  <c r="FO79" i="4"/>
  <c r="EZ79" i="4"/>
  <c r="DV79" i="4"/>
  <c r="DG79" i="4"/>
  <c r="BX79" i="4"/>
  <c r="BI79" i="4"/>
  <c r="AE79" i="4"/>
  <c r="P79" i="4"/>
  <c r="MN56" i="4"/>
  <c r="LJ56" i="4"/>
  <c r="KU56" i="4"/>
  <c r="KF56" i="4"/>
  <c r="IZ56" i="4"/>
  <c r="IK56" i="4"/>
  <c r="HV56" i="4"/>
  <c r="GR56" i="4"/>
  <c r="FL56" i="4"/>
  <c r="EW56" i="4"/>
  <c r="EH56" i="4"/>
  <c r="DS56" i="4"/>
  <c r="DD56" i="4"/>
  <c r="BX56" i="4"/>
  <c r="AT56" i="4"/>
  <c r="AE56" i="4"/>
  <c r="P56" i="4"/>
  <c r="LY55" i="4"/>
  <c r="LJ55" i="4"/>
  <c r="KU55" i="4"/>
  <c r="IZ55" i="4"/>
  <c r="IK55" i="4"/>
  <c r="HV55" i="4"/>
  <c r="HG55" i="4"/>
  <c r="GR55" i="4"/>
  <c r="FL55" i="4"/>
  <c r="EW55" i="4"/>
  <c r="DS55" i="4"/>
  <c r="DD55" i="4"/>
  <c r="BX55" i="4"/>
  <c r="BI55" i="4"/>
  <c r="AE55" i="4"/>
  <c r="P55" i="4"/>
  <c r="MN34" i="4"/>
  <c r="LJ34" i="4"/>
  <c r="KU34" i="4"/>
  <c r="KF34" i="4"/>
  <c r="IZ34" i="4"/>
  <c r="IK34" i="4"/>
  <c r="HV34" i="4"/>
  <c r="GR34" i="4"/>
  <c r="FL34" i="4"/>
  <c r="EW34" i="4"/>
  <c r="EH34" i="4"/>
  <c r="DS34" i="4"/>
  <c r="DD34" i="4"/>
  <c r="BX34" i="4"/>
  <c r="AT34" i="4"/>
  <c r="AE34" i="4"/>
  <c r="P34" i="4"/>
  <c r="LY33" i="4"/>
  <c r="LJ33" i="4"/>
  <c r="KU33" i="4"/>
  <c r="IZ33" i="4"/>
  <c r="IK33" i="4"/>
  <c r="HV33" i="4"/>
  <c r="HG33" i="4"/>
  <c r="GR33" i="4"/>
  <c r="FL33" i="4"/>
  <c r="EW33" i="4"/>
  <c r="DS33" i="4"/>
  <c r="DD33" i="4"/>
  <c r="BX33" i="4"/>
  <c r="BI33" i="4"/>
  <c r="AE33" i="4"/>
  <c r="P33" i="4"/>
  <c r="LP12" i="4"/>
  <c r="FZ12" i="4"/>
  <c r="B12" i="4"/>
  <c r="ID10" i="4"/>
  <c r="FZ10" i="4"/>
  <c r="CN10" i="4"/>
  <c r="AU10" i="4"/>
  <c r="B10" i="4"/>
  <c r="ID8" i="4"/>
  <c r="FZ8" i="4"/>
  <c r="CN8" i="4"/>
  <c r="AU8" i="4"/>
  <c r="B6" i="4"/>
  <c r="EW54" i="4" l="1"/>
  <c r="BI78" i="4"/>
  <c r="BI54" i="4"/>
  <c r="BI32" i="4"/>
  <c r="LZ78" i="4"/>
  <c r="LY54" i="4"/>
  <c r="LY32" i="4"/>
  <c r="IM78" i="4"/>
  <c r="IK54" i="4"/>
  <c r="IK32" i="4"/>
  <c r="EZ78" i="4"/>
  <c r="B11" i="5"/>
  <c r="F11" i="5"/>
  <c r="C11" i="5"/>
  <c r="D11" i="5"/>
  <c r="KG78" i="4" l="1"/>
  <c r="KF54" i="4"/>
  <c r="KF32" i="4"/>
  <c r="GT78" i="4"/>
  <c r="GR54" i="4"/>
  <c r="GR32" i="4"/>
  <c r="DG78" i="4"/>
  <c r="DD54" i="4"/>
  <c r="DD32" i="4"/>
  <c r="P78" i="4"/>
  <c r="P54" i="4"/>
  <c r="P32" i="4"/>
  <c r="EK78" i="4"/>
  <c r="EH54" i="4"/>
  <c r="EH32" i="4"/>
  <c r="AT78" i="4"/>
  <c r="AT54" i="4"/>
  <c r="AT32" i="4"/>
  <c r="LK78" i="4"/>
  <c r="LJ54" i="4"/>
  <c r="LJ32" i="4"/>
  <c r="HX78" i="4"/>
  <c r="HV54" i="4"/>
  <c r="HV32" i="4"/>
  <c r="AE32" i="4"/>
  <c r="HI78" i="4"/>
  <c r="HG54" i="4"/>
  <c r="HG32" i="4"/>
  <c r="DV78" i="4"/>
  <c r="DS54" i="4"/>
  <c r="DS32" i="4"/>
  <c r="AE78" i="4"/>
  <c r="AE54" i="4"/>
  <c r="KV78" i="4"/>
  <c r="KU54" i="4"/>
  <c r="KU32" i="4"/>
  <c r="MO78" i="4"/>
  <c r="MN54" i="4"/>
  <c r="MN32" i="4"/>
  <c r="JB78" i="4"/>
  <c r="IZ54" i="4"/>
  <c r="IZ32" i="4"/>
  <c r="FO78" i="4"/>
  <c r="FL54" i="4"/>
  <c r="FL32" i="4"/>
  <c r="BX78" i="4"/>
  <c r="BX32" i="4"/>
  <c r="BX54" i="4"/>
</calcChain>
</file>

<file path=xl/sharedStrings.xml><?xml version="1.0" encoding="utf-8"?>
<sst xmlns="http://schemas.openxmlformats.org/spreadsheetml/2006/main" count="345" uniqueCount="186">
  <si>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</si>
  <si>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</si>
  <si>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</si>
  <si>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</si>
  <si>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</si>
  <si>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</si>
  <si>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</si>
  <si>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</si>
  <si>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</si>
  <si>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</si>
  <si>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</si>
  <si>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</si>
  <si>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</si>
  <si>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</si>
  <si>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</si>
  <si>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</si>
  <si>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</si>
  <si>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</si>
  <si>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</si>
  <si>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</si>
  <si>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</si>
  <si>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</si>
  <si>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</si>
  <si>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</si>
  <si>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</si>
  <si>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</si>
  <si>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</si>
  <si>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</si>
  <si>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</si>
  <si>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</si>
  <si>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</si>
  <si>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</si>
  <si>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</si>
  <si>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</si>
  <si>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</si>
  <si>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</si>
  <si>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</si>
  <si>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</si>
  <si>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</si>
  <si>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</si>
  <si>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</si>
  <si>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</si>
  <si>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</si>
  <si>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</si>
  <si>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</si>
  <si>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</si>
  <si>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</si>
  <si>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</si>
  <si>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</si>
  <si>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</si>
  <si>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</si>
  <si>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</si>
  <si>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</si>
  <si>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</si>
  <si>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</si>
  <si>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</si>
  <si>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</si>
  <si>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</si>
  <si>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</si>
  <si>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</si>
  <si>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</si>
  <si>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</si>
  <si>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</si>
  <si>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</si>
  <si>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</si>
  <si>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</si>
  <si>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</si>
  <si>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</si>
  <si>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</si>
  <si>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</si>
  <si>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</si>
  <si>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</si>
  <si>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</si>
  <si>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</si>
  <si>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</si>
  <si>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</si>
  <si>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</si>
  <si>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</si>
  <si>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</si>
  <si>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</si>
  <si>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</si>
  <si>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</si>
  <si>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</si>
  <si>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</si>
  <si>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</si>
  <si>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</si>
  <si>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</si>
  <si>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</si>
  <si>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</si>
  <si>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</si>
  <si>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</si>
  <si>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</si>
  <si>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</si>
  <si>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</si>
  <si>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</si>
  <si>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</si>
  <si>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</si>
  <si>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</si>
  <si>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</si>
  <si>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</si>
  <si>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</si>
  <si>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</si>
  <si>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</si>
  <si>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</si>
  <si>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</si>
  <si>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</si>
  <si>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</si>
  <si>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</si>
  <si>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</si>
  <si>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</si>
  <si>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</si>
  <si>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</si>
  <si>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</si>
  <si>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</si>
  <si>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</si>
  <si>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</si>
  <si>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</si>
  <si>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</si>
  <si>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</si>
  <si>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</si>
  <si>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</si>
  <si>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</si>
  <si>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</si>
  <si>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</si>
  <si>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</si>
  <si>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</si>
  <si>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</si>
  <si>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</si>
  <si>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</si>
  <si>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</si>
  <si>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</si>
  <si>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</si>
  <si>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</si>
  <si>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</si>
  <si>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</si>
  <si>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</si>
  <si>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</si>
  <si>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</si>
  <si>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</si>
  <si>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</si>
  <si>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</si>
  <si>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</si>
  <si>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</si>
  <si>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</si>
  <si>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</si>
  <si>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</si>
  <si>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</si>
  <si>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</si>
  <si>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</si>
  <si>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</si>
  <si>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</si>
  <si>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</si>
  <si>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</si>
  <si>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</si>
  <si>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</si>
  <si>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</si>
  <si>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</si>
  <si>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</si>
  <si>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</si>
  <si>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</si>
  <si>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</si>
  <si>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</si>
  <si>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当該値(N)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</si>
  <si>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</si>
  <si>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</si>
  <si>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新潟県</t>
  </si>
  <si>
    <t>坂町病院</t>
  </si>
  <si>
    <t>条例全部</t>
  </si>
  <si>
    <t>病院事業</t>
  </si>
  <si>
    <t>一般病院</t>
  </si>
  <si>
    <t>100床以上～200床未満</t>
  </si>
  <si>
    <t>自治体職員</t>
  </si>
  <si>
    <t>直営</t>
  </si>
  <si>
    <t>ド 透 訓</t>
  </si>
  <si>
    <t>救 臨 輪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</si>
  <si>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</si>
  <si>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</si>
  <si>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</si>
  <si>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</si>
  <si>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</si>
  <si>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</si>
  <si>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</si>
  <si>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急性期及び回復期病床の機能を担い、急性期患者の早期安定化と在宅療養に向けた医療を提供する。</t>
    <rPh sb="1" eb="4">
      <t>キュウセイキ</t>
    </rPh>
    <rPh sb="4" eb="5">
      <t>オヨ</t>
    </rPh>
    <rPh sb="6" eb="8">
      <t>カイフク</t>
    </rPh>
    <rPh sb="8" eb="9">
      <t>キ</t>
    </rPh>
    <rPh sb="9" eb="11">
      <t>ビョウショウ</t>
    </rPh>
    <rPh sb="12" eb="14">
      <t>キノウ</t>
    </rPh>
    <rPh sb="15" eb="16">
      <t>ニナ</t>
    </rPh>
    <rPh sb="18" eb="21">
      <t>キュウセイキ</t>
    </rPh>
    <rPh sb="21" eb="23">
      <t>カンジャ</t>
    </rPh>
    <rPh sb="24" eb="26">
      <t>ソウキ</t>
    </rPh>
    <rPh sb="26" eb="29">
      <t>アンテイカ</t>
    </rPh>
    <rPh sb="30" eb="32">
      <t>ザイタク</t>
    </rPh>
    <rPh sb="32" eb="34">
      <t>リョウヨウ</t>
    </rPh>
    <rPh sb="35" eb="36">
      <t>ム</t>
    </rPh>
    <rPh sb="38" eb="40">
      <t>イリョウ</t>
    </rPh>
    <rPh sb="41" eb="43">
      <t>テイキョウ</t>
    </rPh>
    <phoneticPr fontId="5"/>
  </si>
  <si>
    <t>　不採算地区病院に該当しており、一般会計繰入金を受けて、経常収支比率は概ね100％を上回っている。また、令和2年度以降、新型コロナウイルス感染症の影響もあり、従前よりも病床利用率が低くなっている。一般会計負担縮減の観点から、一層効率的な運営が求められる状況にある。
（各指標の類似病院平均との比較等）
①経常収支比率：数値が高い
②医業収支比率：数値が低い
③修正医業収支比率：数値が低い
④病床利用率：数値が低い
⑤入院患者１人１日当たり収益：数値が低い
⑥外来患者１人１日当たり収益：数値が高い
⑦職員給与費対医業収益比率：数値が高い
⑧材料費対医業収益比率：数値が低い</t>
    <rPh sb="162" eb="163">
      <t>タカ</t>
    </rPh>
    <phoneticPr fontId="5"/>
  </si>
  <si>
    <t>　建物を中心として老朽化が一定程度進んでいる状況である。
（各指標の類似病院平均との比較等）
①有形固定資産減価償却率：数値が高い
②器械備品減価償却率：数値が高い
③１床当たり有形固定資産：数値が低い</t>
    <rPh sb="80" eb="81">
      <t>タカ</t>
    </rPh>
    <phoneticPr fontId="5"/>
  </si>
  <si>
    <t>　患者数の減少や医師の不足・偏在など厳しい医療環境が続く中、県立病院が今後も果たすべき役割を担っていくために、経営改善により経営基盤の安定を図るとともに、県立病院の具体的な役割・あり方や機能・規模について検討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</si>
</sst>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63.3</c:v>
                </c:pt>
                <c:pt idx="1">
                  <c:v>54.6</c:v>
                </c:pt>
                <c:pt idx="2">
                  <c:v>52.2</c:v>
                </c:pt>
                <c:pt idx="3">
                  <c:v>54.2</c:v>
                </c:pt>
                <c:pt idx="4">
                  <c:v>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8-462C-A3CC-C55387748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65.8</c:v>
                </c:pt>
                <c:pt idx="1">
                  <c:v>65</c:v>
                </c:pt>
                <c:pt idx="2">
                  <c:v>63.3</c:v>
                </c:pt>
                <c:pt idx="3">
                  <c:v>64.7</c:v>
                </c:pt>
                <c:pt idx="4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8-462C-A3CC-C55387748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11125</c:v>
                </c:pt>
                <c:pt idx="1">
                  <c:v>11325</c:v>
                </c:pt>
                <c:pt idx="2">
                  <c:v>11921</c:v>
                </c:pt>
                <c:pt idx="3">
                  <c:v>12149</c:v>
                </c:pt>
                <c:pt idx="4">
                  <c:v>11925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3-4FBB-AAE9-25F75980F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11234</c:v>
                </c:pt>
                <c:pt idx="1">
                  <c:v>11512</c:v>
                </c:pt>
                <c:pt idx="2">
                  <c:v>11831</c:v>
                </c:pt>
                <c:pt idx="3">
                  <c:v>11652</c:v>
                </c:pt>
                <c:pt idx="4">
                  <c:v>11744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3-4FBB-AAE9-25F75980F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33557</c:v>
                </c:pt>
                <c:pt idx="1">
                  <c:v>34408</c:v>
                </c:pt>
                <c:pt idx="2">
                  <c:v>38720</c:v>
                </c:pt>
                <c:pt idx="3">
                  <c:v>39731</c:v>
                </c:pt>
                <c:pt idx="4">
                  <c:v>37670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7-4269-AC6A-FB434846A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37855</c:v>
                </c:pt>
                <c:pt idx="1">
                  <c:v>39289</c:v>
                </c:pt>
                <c:pt idx="2">
                  <c:v>40846</c:v>
                </c:pt>
                <c:pt idx="3">
                  <c:v>41075</c:v>
                </c:pt>
                <c:pt idx="4">
                  <c:v>41859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7-4269-AC6A-FB434846A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308.89999999999998</c:v>
                </c:pt>
                <c:pt idx="1">
                  <c:v>338.2</c:v>
                </c:pt>
                <c:pt idx="2">
                  <c:v>327.8</c:v>
                </c:pt>
                <c:pt idx="3">
                  <c:v>308.7</c:v>
                </c:pt>
                <c:pt idx="4">
                  <c:v>317.10000000000002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7-494E-B25E-7E9BFE240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124.2</c:v>
                </c:pt>
                <c:pt idx="1">
                  <c:v>121.6</c:v>
                </c:pt>
                <c:pt idx="2">
                  <c:v>118.9</c:v>
                </c:pt>
                <c:pt idx="3">
                  <c:v>121.9</c:v>
                </c:pt>
                <c:pt idx="4">
                  <c:v>114.5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7-494E-B25E-7E9BFE240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63.8</c:v>
                </c:pt>
                <c:pt idx="2">
                  <c:v>63.9</c:v>
                </c:pt>
                <c:pt idx="3">
                  <c:v>66.3</c:v>
                </c:pt>
                <c:pt idx="4">
                  <c:v>63.9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7-4742-B58F-712732DEE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77.099999999999994</c:v>
                </c:pt>
                <c:pt idx="1">
                  <c:v>78.599999999999994</c:v>
                </c:pt>
                <c:pt idx="2">
                  <c:v>78.099999999999994</c:v>
                </c:pt>
                <c:pt idx="3">
                  <c:v>77.5</c:v>
                </c:pt>
                <c:pt idx="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7-4742-B58F-712732DEE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73.3</c:v>
                </c:pt>
                <c:pt idx="1">
                  <c:v>66.3</c:v>
                </c:pt>
                <c:pt idx="2">
                  <c:v>66.400000000000006</c:v>
                </c:pt>
                <c:pt idx="3">
                  <c:v>69.099999999999994</c:v>
                </c:pt>
                <c:pt idx="4">
                  <c:v>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D-4623-950C-6732E2175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82.2</c:v>
                </c:pt>
                <c:pt idx="2">
                  <c:v>81.7</c:v>
                </c:pt>
                <c:pt idx="3">
                  <c:v>81</c:v>
                </c:pt>
                <c:pt idx="4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D-4623-950C-6732E2175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100.5</c:v>
                </c:pt>
                <c:pt idx="1">
                  <c:v>103.5</c:v>
                </c:pt>
                <c:pt idx="2">
                  <c:v>99.4</c:v>
                </c:pt>
                <c:pt idx="3">
                  <c:v>102.6</c:v>
                </c:pt>
                <c:pt idx="4">
                  <c:v>100.7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4-4718-A73C-89978CFF8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100.6</c:v>
                </c:pt>
                <c:pt idx="1">
                  <c:v>105.9</c:v>
                </c:pt>
                <c:pt idx="2">
                  <c:v>104.3</c:v>
                </c:pt>
                <c:pt idx="3">
                  <c:v>96.3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4-4718-A73C-89978CFF8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73.900000000000006</c:v>
                </c:pt>
                <c:pt idx="1">
                  <c:v>71.3</c:v>
                </c:pt>
                <c:pt idx="2">
                  <c:v>74.099999999999994</c:v>
                </c:pt>
                <c:pt idx="3">
                  <c:v>76.5</c:v>
                </c:pt>
                <c:pt idx="4">
                  <c:v>78.599999999999994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4-4FED-8CC0-A629313C4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58.1</c:v>
                </c:pt>
                <c:pt idx="2">
                  <c:v>59.4</c:v>
                </c:pt>
                <c:pt idx="3">
                  <c:v>59.1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4-4FED-8CC0-A629313C4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69.3</c:v>
                </c:pt>
                <c:pt idx="1">
                  <c:v>56.4</c:v>
                </c:pt>
                <c:pt idx="2">
                  <c:v>62.2</c:v>
                </c:pt>
                <c:pt idx="3">
                  <c:v>67.8</c:v>
                </c:pt>
                <c:pt idx="4">
                  <c:v>73.5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E-4E83-A19A-F108A8C65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72.900000000000006</c:v>
                </c:pt>
                <c:pt idx="1">
                  <c:v>73.900000000000006</c:v>
                </c:pt>
                <c:pt idx="2">
                  <c:v>74.3</c:v>
                </c:pt>
                <c:pt idx="3">
                  <c:v>72.2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E-4E83-A19A-F108A8C65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31877676</c:v>
                </c:pt>
                <c:pt idx="1">
                  <c:v>33346405</c:v>
                </c:pt>
                <c:pt idx="2">
                  <c:v>33417304</c:v>
                </c:pt>
                <c:pt idx="3">
                  <c:v>33328791</c:v>
                </c:pt>
                <c:pt idx="4">
                  <c:v>33648527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E-43C3-B694-B40447398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42806727</c:v>
                </c:pt>
                <c:pt idx="1">
                  <c:v>43530781</c:v>
                </c:pt>
                <c:pt idx="2">
                  <c:v>44196357</c:v>
                </c:pt>
                <c:pt idx="3">
                  <c:v>45484013</c:v>
                </c:pt>
                <c:pt idx="4">
                  <c:v>48248884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E-43C3-B694-B40447398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17.899999999999999</c:v>
                </c:pt>
                <c:pt idx="1">
                  <c:v>17.3</c:v>
                </c:pt>
                <c:pt idx="2">
                  <c:v>17.600000000000001</c:v>
                </c:pt>
                <c:pt idx="3">
                  <c:v>17.2</c:v>
                </c:pt>
                <c:pt idx="4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9-4E9B-934A-7DC50D48A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17.5</c:v>
                </c:pt>
                <c:pt idx="1">
                  <c:v>17.3</c:v>
                </c:pt>
                <c:pt idx="2">
                  <c:v>17.899999999999999</c:v>
                </c:pt>
                <c:pt idx="3">
                  <c:v>18</c:v>
                </c:pt>
                <c:pt idx="4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9-4E9B-934A-7DC50D48A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86.7</c:v>
                </c:pt>
                <c:pt idx="1">
                  <c:v>98.2</c:v>
                </c:pt>
                <c:pt idx="2">
                  <c:v>94.6</c:v>
                </c:pt>
                <c:pt idx="3">
                  <c:v>88.5</c:v>
                </c:pt>
                <c:pt idx="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1-4484-8263-92A85BB9C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68.5</c:v>
                </c:pt>
                <c:pt idx="1">
                  <c:v>67.099999999999994</c:v>
                </c:pt>
                <c:pt idx="2">
                  <c:v>66.900000000000006</c:v>
                </c:pt>
                <c:pt idx="3">
                  <c:v>68.099999999999994</c:v>
                </c:pt>
                <c:pt idx="4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1-4484-8263-92A85BB9C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81640625" customWidth="1"/>
    <col min="3" max="372" width="0.6328125" customWidth="1"/>
    <col min="373" max="373" width="2.179687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  <c r="IR2" s="142"/>
      <c r="IS2" s="142"/>
      <c r="IT2" s="142"/>
      <c r="IU2" s="142"/>
      <c r="IV2" s="142"/>
      <c r="IW2" s="142"/>
      <c r="IX2" s="142"/>
      <c r="IY2" s="142"/>
      <c r="IZ2" s="142"/>
      <c r="JA2" s="142"/>
      <c r="JB2" s="142"/>
      <c r="JC2" s="142"/>
      <c r="JD2" s="142"/>
      <c r="JE2" s="142"/>
      <c r="JF2" s="142"/>
      <c r="JG2" s="142"/>
      <c r="JH2" s="142"/>
      <c r="JI2" s="142"/>
      <c r="JJ2" s="142"/>
      <c r="JK2" s="142"/>
      <c r="JL2" s="142"/>
      <c r="JM2" s="142"/>
      <c r="JN2" s="142"/>
      <c r="JO2" s="142"/>
      <c r="JP2" s="142"/>
      <c r="JQ2" s="142"/>
      <c r="JR2" s="142"/>
      <c r="JS2" s="142"/>
      <c r="JT2" s="142"/>
      <c r="JU2" s="142"/>
      <c r="JV2" s="142"/>
      <c r="JW2" s="142"/>
      <c r="JX2" s="142"/>
      <c r="JY2" s="142"/>
      <c r="JZ2" s="142"/>
      <c r="KA2" s="142"/>
      <c r="KB2" s="142"/>
      <c r="KC2" s="142"/>
      <c r="KD2" s="142"/>
      <c r="KE2" s="142"/>
      <c r="KF2" s="142"/>
      <c r="KG2" s="142"/>
      <c r="KH2" s="142"/>
      <c r="KI2" s="142"/>
      <c r="KJ2" s="142"/>
      <c r="KK2" s="142"/>
      <c r="KL2" s="142"/>
      <c r="KM2" s="142"/>
      <c r="KN2" s="142"/>
      <c r="KO2" s="142"/>
      <c r="KP2" s="142"/>
      <c r="KQ2" s="142"/>
      <c r="KR2" s="142"/>
      <c r="KS2" s="142"/>
      <c r="KT2" s="142"/>
      <c r="KU2" s="142"/>
      <c r="KV2" s="142"/>
      <c r="KW2" s="142"/>
      <c r="KX2" s="142"/>
      <c r="KY2" s="142"/>
      <c r="KZ2" s="142"/>
      <c r="LA2" s="142"/>
      <c r="LB2" s="142"/>
      <c r="LC2" s="142"/>
      <c r="LD2" s="142"/>
      <c r="LE2" s="142"/>
      <c r="LF2" s="142"/>
      <c r="LG2" s="142"/>
      <c r="LH2" s="142"/>
      <c r="LI2" s="142"/>
      <c r="LJ2" s="142"/>
      <c r="LK2" s="142"/>
      <c r="LL2" s="142"/>
      <c r="LM2" s="142"/>
      <c r="LN2" s="142"/>
      <c r="LO2" s="142"/>
      <c r="LP2" s="142"/>
      <c r="LQ2" s="142"/>
      <c r="LR2" s="142"/>
      <c r="LS2" s="142"/>
      <c r="LT2" s="142"/>
      <c r="LU2" s="142"/>
      <c r="LV2" s="142"/>
      <c r="LW2" s="142"/>
      <c r="LX2" s="142"/>
      <c r="LY2" s="142"/>
      <c r="LZ2" s="142"/>
      <c r="MA2" s="142"/>
      <c r="MB2" s="142"/>
      <c r="MC2" s="142"/>
      <c r="MD2" s="142"/>
      <c r="ME2" s="142"/>
      <c r="MF2" s="142"/>
      <c r="MG2" s="142"/>
      <c r="MH2" s="142"/>
      <c r="MI2" s="142"/>
      <c r="MJ2" s="142"/>
      <c r="MK2" s="142"/>
      <c r="ML2" s="142"/>
      <c r="MM2" s="142"/>
      <c r="MN2" s="142"/>
      <c r="MO2" s="142"/>
      <c r="MP2" s="142"/>
      <c r="MQ2" s="142"/>
      <c r="MR2" s="142"/>
      <c r="MS2" s="142"/>
      <c r="MT2" s="142"/>
      <c r="MU2" s="142"/>
      <c r="MV2" s="142"/>
      <c r="MW2" s="142"/>
      <c r="MX2" s="142"/>
      <c r="MY2" s="142"/>
      <c r="MZ2" s="142"/>
      <c r="NA2" s="142"/>
      <c r="NB2" s="142"/>
      <c r="NC2" s="142"/>
      <c r="ND2" s="142"/>
      <c r="NE2" s="142"/>
      <c r="NF2" s="142"/>
      <c r="NG2" s="142"/>
      <c r="NH2" s="142"/>
      <c r="NI2" s="142"/>
      <c r="NJ2" s="142"/>
      <c r="NK2" s="142"/>
      <c r="NL2" s="142"/>
      <c r="NM2" s="142"/>
      <c r="NN2" s="142"/>
      <c r="NO2" s="142"/>
      <c r="NP2" s="142"/>
      <c r="NQ2" s="142"/>
      <c r="NR2" s="142"/>
      <c r="NS2" s="142"/>
      <c r="NT2" s="142"/>
      <c r="NU2" s="142"/>
      <c r="NV2" s="142"/>
      <c r="NW2" s="142"/>
      <c r="NX2" s="142"/>
    </row>
    <row r="3" spans="1:388" ht="9.75" customHeight="1" x14ac:dyDescent="0.2">
      <c r="A3" s="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  <c r="IJ3" s="142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  <c r="IV3" s="142"/>
      <c r="IW3" s="142"/>
      <c r="IX3" s="142"/>
      <c r="IY3" s="142"/>
      <c r="IZ3" s="142"/>
      <c r="JA3" s="142"/>
      <c r="JB3" s="142"/>
      <c r="JC3" s="142"/>
      <c r="JD3" s="142"/>
      <c r="JE3" s="142"/>
      <c r="JF3" s="142"/>
      <c r="JG3" s="142"/>
      <c r="JH3" s="142"/>
      <c r="JI3" s="142"/>
      <c r="JJ3" s="142"/>
      <c r="JK3" s="142"/>
      <c r="JL3" s="142"/>
      <c r="JM3" s="142"/>
      <c r="JN3" s="142"/>
      <c r="JO3" s="142"/>
      <c r="JP3" s="142"/>
      <c r="JQ3" s="142"/>
      <c r="JR3" s="142"/>
      <c r="JS3" s="142"/>
      <c r="JT3" s="142"/>
      <c r="JU3" s="142"/>
      <c r="JV3" s="142"/>
      <c r="JW3" s="142"/>
      <c r="JX3" s="142"/>
      <c r="JY3" s="142"/>
      <c r="JZ3" s="142"/>
      <c r="KA3" s="142"/>
      <c r="KB3" s="142"/>
      <c r="KC3" s="142"/>
      <c r="KD3" s="142"/>
      <c r="KE3" s="142"/>
      <c r="KF3" s="142"/>
      <c r="KG3" s="142"/>
      <c r="KH3" s="142"/>
      <c r="KI3" s="142"/>
      <c r="KJ3" s="142"/>
      <c r="KK3" s="142"/>
      <c r="KL3" s="142"/>
      <c r="KM3" s="142"/>
      <c r="KN3" s="142"/>
      <c r="KO3" s="142"/>
      <c r="KP3" s="142"/>
      <c r="KQ3" s="142"/>
      <c r="KR3" s="142"/>
      <c r="KS3" s="142"/>
      <c r="KT3" s="142"/>
      <c r="KU3" s="142"/>
      <c r="KV3" s="142"/>
      <c r="KW3" s="142"/>
      <c r="KX3" s="142"/>
      <c r="KY3" s="142"/>
      <c r="KZ3" s="142"/>
      <c r="LA3" s="142"/>
      <c r="LB3" s="142"/>
      <c r="LC3" s="142"/>
      <c r="LD3" s="142"/>
      <c r="LE3" s="142"/>
      <c r="LF3" s="142"/>
      <c r="LG3" s="142"/>
      <c r="LH3" s="142"/>
      <c r="LI3" s="142"/>
      <c r="LJ3" s="142"/>
      <c r="LK3" s="142"/>
      <c r="LL3" s="142"/>
      <c r="LM3" s="142"/>
      <c r="LN3" s="142"/>
      <c r="LO3" s="142"/>
      <c r="LP3" s="142"/>
      <c r="LQ3" s="142"/>
      <c r="LR3" s="142"/>
      <c r="LS3" s="142"/>
      <c r="LT3" s="142"/>
      <c r="LU3" s="142"/>
      <c r="LV3" s="142"/>
      <c r="LW3" s="142"/>
      <c r="LX3" s="142"/>
      <c r="LY3" s="142"/>
      <c r="LZ3" s="142"/>
      <c r="MA3" s="142"/>
      <c r="MB3" s="142"/>
      <c r="MC3" s="142"/>
      <c r="MD3" s="142"/>
      <c r="ME3" s="142"/>
      <c r="MF3" s="142"/>
      <c r="MG3" s="142"/>
      <c r="MH3" s="142"/>
      <c r="MI3" s="142"/>
      <c r="MJ3" s="142"/>
      <c r="MK3" s="142"/>
      <c r="ML3" s="142"/>
      <c r="MM3" s="142"/>
      <c r="MN3" s="142"/>
      <c r="MO3" s="142"/>
      <c r="MP3" s="142"/>
      <c r="MQ3" s="142"/>
      <c r="MR3" s="142"/>
      <c r="MS3" s="142"/>
      <c r="MT3" s="142"/>
      <c r="MU3" s="142"/>
      <c r="MV3" s="142"/>
      <c r="MW3" s="142"/>
      <c r="MX3" s="142"/>
      <c r="MY3" s="142"/>
      <c r="MZ3" s="142"/>
      <c r="NA3" s="142"/>
      <c r="NB3" s="142"/>
      <c r="NC3" s="142"/>
      <c r="ND3" s="142"/>
      <c r="NE3" s="142"/>
      <c r="NF3" s="142"/>
      <c r="NG3" s="142"/>
      <c r="NH3" s="142"/>
      <c r="NI3" s="142"/>
      <c r="NJ3" s="142"/>
      <c r="NK3" s="142"/>
      <c r="NL3" s="142"/>
      <c r="NM3" s="142"/>
      <c r="NN3" s="142"/>
      <c r="NO3" s="142"/>
      <c r="NP3" s="142"/>
      <c r="NQ3" s="142"/>
      <c r="NR3" s="142"/>
      <c r="NS3" s="142"/>
      <c r="NT3" s="142"/>
      <c r="NU3" s="142"/>
      <c r="NV3" s="142"/>
      <c r="NW3" s="142"/>
      <c r="NX3" s="142"/>
    </row>
    <row r="4" spans="1:388" ht="9.75" customHeight="1" x14ac:dyDescent="0.2">
      <c r="A4" s="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143" t="str">
        <f>データ!H6</f>
        <v>新潟県　坂町病院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  <c r="AU7" s="129" t="s">
        <v>2</v>
      </c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1"/>
      <c r="CN7" s="129" t="s">
        <v>3</v>
      </c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1"/>
      <c r="EG7" s="129" t="s">
        <v>4</v>
      </c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1"/>
      <c r="FZ7" s="129" t="s">
        <v>5</v>
      </c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1"/>
      <c r="ID7" s="129" t="s">
        <v>6</v>
      </c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  <c r="JB7" s="130"/>
      <c r="JC7" s="130"/>
      <c r="JD7" s="130"/>
      <c r="JE7" s="130"/>
      <c r="JF7" s="130"/>
      <c r="JG7" s="130"/>
      <c r="JH7" s="130"/>
      <c r="JI7" s="130"/>
      <c r="JJ7" s="130"/>
      <c r="JK7" s="130"/>
      <c r="JL7" s="130"/>
      <c r="JM7" s="130"/>
      <c r="JN7" s="130"/>
      <c r="JO7" s="130"/>
      <c r="JP7" s="130"/>
      <c r="JQ7" s="130"/>
      <c r="JR7" s="130"/>
      <c r="JS7" s="130"/>
      <c r="JT7" s="130"/>
      <c r="JU7" s="130"/>
      <c r="JV7" s="131"/>
      <c r="JW7" s="129" t="s">
        <v>7</v>
      </c>
      <c r="JX7" s="130"/>
      <c r="JY7" s="130"/>
      <c r="JZ7" s="130"/>
      <c r="KA7" s="130"/>
      <c r="KB7" s="130"/>
      <c r="KC7" s="130"/>
      <c r="KD7" s="130"/>
      <c r="KE7" s="130"/>
      <c r="KF7" s="130"/>
      <c r="KG7" s="130"/>
      <c r="KH7" s="130"/>
      <c r="KI7" s="130"/>
      <c r="KJ7" s="130"/>
      <c r="KK7" s="130"/>
      <c r="KL7" s="130"/>
      <c r="KM7" s="130"/>
      <c r="KN7" s="130"/>
      <c r="KO7" s="130"/>
      <c r="KP7" s="130"/>
      <c r="KQ7" s="130"/>
      <c r="KR7" s="130"/>
      <c r="KS7" s="130"/>
      <c r="KT7" s="130"/>
      <c r="KU7" s="130"/>
      <c r="KV7" s="130"/>
      <c r="KW7" s="130"/>
      <c r="KX7" s="130"/>
      <c r="KY7" s="130"/>
      <c r="KZ7" s="130"/>
      <c r="LA7" s="130"/>
      <c r="LB7" s="130"/>
      <c r="LC7" s="130"/>
      <c r="LD7" s="130"/>
      <c r="LE7" s="130"/>
      <c r="LF7" s="130"/>
      <c r="LG7" s="130"/>
      <c r="LH7" s="130"/>
      <c r="LI7" s="130"/>
      <c r="LJ7" s="130"/>
      <c r="LK7" s="130"/>
      <c r="LL7" s="130"/>
      <c r="LM7" s="130"/>
      <c r="LN7" s="130"/>
      <c r="LO7" s="131"/>
      <c r="LP7" s="129" t="s">
        <v>8</v>
      </c>
      <c r="LQ7" s="130"/>
      <c r="LR7" s="130"/>
      <c r="LS7" s="130"/>
      <c r="LT7" s="130"/>
      <c r="LU7" s="130"/>
      <c r="LV7" s="130"/>
      <c r="LW7" s="130"/>
      <c r="LX7" s="130"/>
      <c r="LY7" s="130"/>
      <c r="LZ7" s="130"/>
      <c r="MA7" s="130"/>
      <c r="MB7" s="130"/>
      <c r="MC7" s="130"/>
      <c r="MD7" s="130"/>
      <c r="ME7" s="130"/>
      <c r="MF7" s="130"/>
      <c r="MG7" s="130"/>
      <c r="MH7" s="130"/>
      <c r="MI7" s="130"/>
      <c r="MJ7" s="130"/>
      <c r="MK7" s="130"/>
      <c r="ML7" s="130"/>
      <c r="MM7" s="130"/>
      <c r="MN7" s="130"/>
      <c r="MO7" s="130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1"/>
      <c r="NI7" s="3"/>
      <c r="NJ7" s="144" t="s">
        <v>9</v>
      </c>
      <c r="NK7" s="145"/>
      <c r="NL7" s="145"/>
      <c r="NM7" s="145"/>
      <c r="NN7" s="145"/>
      <c r="NO7" s="145"/>
      <c r="NP7" s="145"/>
      <c r="NQ7" s="145"/>
      <c r="NR7" s="145"/>
      <c r="NS7" s="145"/>
      <c r="NT7" s="145"/>
      <c r="NU7" s="145"/>
      <c r="NV7" s="145"/>
      <c r="NW7" s="146"/>
      <c r="NX7" s="3"/>
    </row>
    <row r="8" spans="1:388" ht="18.75" customHeight="1" x14ac:dyDescent="0.2">
      <c r="A8" s="2"/>
      <c r="B8" s="124" t="str">
        <f>データ!K6</f>
        <v>条例全部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6"/>
      <c r="AU8" s="124" t="str">
        <f>データ!L6</f>
        <v>病院事業</v>
      </c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6"/>
      <c r="CN8" s="124" t="str">
        <f>データ!M6</f>
        <v>一般病院</v>
      </c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6"/>
      <c r="EG8" s="124" t="str">
        <f>データ!N6</f>
        <v>100床以上～200床未満</v>
      </c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6"/>
      <c r="FZ8" s="124" t="str">
        <f>データ!O7</f>
        <v>自治体職員</v>
      </c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6"/>
      <c r="ID8" s="108">
        <f>データ!Z6</f>
        <v>148</v>
      </c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10"/>
      <c r="JW8" s="108" t="str">
        <f>データ!AA6</f>
        <v>-</v>
      </c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10"/>
      <c r="LP8" s="108" t="str">
        <f>データ!AB6</f>
        <v>-</v>
      </c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10"/>
      <c r="NI8" s="3"/>
      <c r="NJ8" s="140" t="s">
        <v>10</v>
      </c>
      <c r="NK8" s="141"/>
      <c r="NL8" s="134" t="s">
        <v>11</v>
      </c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5"/>
      <c r="NX8" s="3"/>
    </row>
    <row r="9" spans="1:388" ht="18.75" customHeight="1" x14ac:dyDescent="0.2">
      <c r="A9" s="2"/>
      <c r="B9" s="129" t="s">
        <v>12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29" t="s">
        <v>13</v>
      </c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  <c r="CN9" s="129" t="s">
        <v>14</v>
      </c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1"/>
      <c r="EG9" s="129" t="s">
        <v>15</v>
      </c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1"/>
      <c r="FZ9" s="129" t="s">
        <v>16</v>
      </c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1"/>
      <c r="ID9" s="129" t="s">
        <v>17</v>
      </c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1"/>
      <c r="JW9" s="129" t="s">
        <v>18</v>
      </c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1"/>
      <c r="LP9" s="129" t="s">
        <v>19</v>
      </c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1"/>
      <c r="NI9" s="3"/>
      <c r="NJ9" s="136" t="s">
        <v>20</v>
      </c>
      <c r="NK9" s="137"/>
      <c r="NL9" s="138" t="s">
        <v>21</v>
      </c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9"/>
      <c r="NX9" s="3"/>
    </row>
    <row r="10" spans="1:388" ht="18.75" customHeight="1" x14ac:dyDescent="0.2">
      <c r="A10" s="2"/>
      <c r="B10" s="124" t="str">
        <f>データ!P6</f>
        <v>直営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108">
        <f>データ!Q6</f>
        <v>13</v>
      </c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10"/>
      <c r="CN10" s="124" t="str">
        <f>データ!R6</f>
        <v>-</v>
      </c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6"/>
      <c r="EG10" s="124" t="str">
        <f>データ!S6</f>
        <v>ド 透 訓</v>
      </c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6"/>
      <c r="FZ10" s="124" t="str">
        <f>データ!T6</f>
        <v>救 臨 輪</v>
      </c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6"/>
      <c r="ID10" s="108" t="str">
        <f>データ!AC6</f>
        <v>-</v>
      </c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10"/>
      <c r="JW10" s="108" t="str">
        <f>データ!AD6</f>
        <v>-</v>
      </c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109"/>
      <c r="KI10" s="109"/>
      <c r="KJ10" s="109"/>
      <c r="KK10" s="109"/>
      <c r="KL10" s="109"/>
      <c r="KM10" s="109"/>
      <c r="KN10" s="109"/>
      <c r="KO10" s="109"/>
      <c r="KP10" s="109"/>
      <c r="KQ10" s="109"/>
      <c r="KR10" s="109"/>
      <c r="KS10" s="109"/>
      <c r="KT10" s="109"/>
      <c r="KU10" s="109"/>
      <c r="KV10" s="109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10"/>
      <c r="LP10" s="108">
        <f>データ!AE6</f>
        <v>148</v>
      </c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10"/>
      <c r="NI10" s="2"/>
      <c r="NJ10" s="132" t="s">
        <v>22</v>
      </c>
      <c r="NK10" s="133"/>
      <c r="NL10" s="127" t="s">
        <v>23</v>
      </c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8"/>
      <c r="NX10" s="3"/>
    </row>
    <row r="11" spans="1:388" ht="18.75" customHeight="1" x14ac:dyDescent="0.2">
      <c r="A11" s="2"/>
      <c r="B11" s="129" t="s">
        <v>24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  <c r="AU11" s="129" t="s">
        <v>25</v>
      </c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  <c r="CN11" s="129" t="s">
        <v>26</v>
      </c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27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1"/>
      <c r="FZ11" s="129" t="s">
        <v>28</v>
      </c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1"/>
      <c r="ID11" s="129" t="s">
        <v>29</v>
      </c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1"/>
      <c r="JW11" s="129" t="s">
        <v>30</v>
      </c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1"/>
      <c r="LP11" s="129" t="s">
        <v>31</v>
      </c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1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108">
        <f>データ!U6</f>
        <v>2110754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08">
        <f>データ!V6</f>
        <v>9223</v>
      </c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10"/>
      <c r="CN12" s="124" t="str">
        <f>データ!W6</f>
        <v>第２種該当</v>
      </c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6"/>
      <c r="EG12" s="124" t="str">
        <f>データ!X6</f>
        <v>-</v>
      </c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6"/>
      <c r="FZ12" s="124" t="str">
        <f>データ!Y6</f>
        <v>１０：１</v>
      </c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6"/>
      <c r="ID12" s="108">
        <f>データ!AF6</f>
        <v>121</v>
      </c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10"/>
      <c r="JW12" s="108" t="str">
        <f>データ!AG6</f>
        <v>-</v>
      </c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10"/>
      <c r="LP12" s="108">
        <f>データ!AH6</f>
        <v>121</v>
      </c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  <c r="MJ12" s="109"/>
      <c r="MK12" s="109"/>
      <c r="ML12" s="109"/>
      <c r="MM12" s="109"/>
      <c r="MN12" s="109"/>
      <c r="MO12" s="109"/>
      <c r="MP12" s="109"/>
      <c r="MQ12" s="109"/>
      <c r="MR12" s="109"/>
      <c r="MS12" s="109"/>
      <c r="MT12" s="109"/>
      <c r="MU12" s="109"/>
      <c r="MV12" s="109"/>
      <c r="MW12" s="109"/>
      <c r="MX12" s="109"/>
      <c r="MY12" s="109"/>
      <c r="MZ12" s="109"/>
      <c r="NA12" s="109"/>
      <c r="NB12" s="109"/>
      <c r="NC12" s="109"/>
      <c r="ND12" s="109"/>
      <c r="NE12" s="109"/>
      <c r="NF12" s="109"/>
      <c r="NG12" s="109"/>
      <c r="NH12" s="110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  <c r="IX13" s="111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11"/>
      <c r="KY13" s="111"/>
      <c r="KZ13" s="111"/>
      <c r="LA13" s="111"/>
      <c r="LB13" s="111"/>
      <c r="LC13" s="111"/>
      <c r="LD13" s="111"/>
      <c r="LE13" s="111"/>
      <c r="LF13" s="111"/>
      <c r="LG13" s="111"/>
      <c r="LH13" s="111"/>
      <c r="LI13" s="111"/>
      <c r="LJ13" s="111"/>
      <c r="LK13" s="111"/>
      <c r="LL13" s="111"/>
      <c r="LM13" s="111"/>
      <c r="LN13" s="111"/>
      <c r="LO13" s="111"/>
      <c r="LP13" s="111"/>
      <c r="LQ13" s="111"/>
      <c r="LR13" s="111"/>
      <c r="LS13" s="111"/>
      <c r="LT13" s="111"/>
      <c r="LU13" s="111"/>
      <c r="LV13" s="111"/>
      <c r="LW13" s="111"/>
      <c r="LX13" s="111"/>
      <c r="LY13" s="111"/>
      <c r="LZ13" s="111"/>
      <c r="MA13" s="111"/>
      <c r="MB13" s="111"/>
      <c r="MC13" s="111"/>
      <c r="MD13" s="111"/>
      <c r="ME13" s="111"/>
      <c r="MF13" s="111"/>
      <c r="MG13" s="111"/>
      <c r="MH13" s="111"/>
      <c r="MI13" s="111"/>
      <c r="MJ13" s="111"/>
      <c r="MK13" s="111"/>
      <c r="ML13" s="111"/>
      <c r="MM13" s="111"/>
      <c r="MN13" s="111"/>
      <c r="MO13" s="111"/>
      <c r="MP13" s="111"/>
      <c r="MQ13" s="111"/>
      <c r="MR13" s="111"/>
      <c r="MS13" s="111"/>
      <c r="MT13" s="111"/>
      <c r="MU13" s="111"/>
      <c r="MV13" s="111"/>
      <c r="MW13" s="111"/>
      <c r="MX13" s="111"/>
      <c r="MY13" s="111"/>
      <c r="MZ13" s="111"/>
      <c r="NA13" s="111"/>
      <c r="NB13" s="111"/>
      <c r="NC13" s="111"/>
      <c r="ND13" s="111"/>
      <c r="NE13" s="111"/>
      <c r="NF13" s="111"/>
      <c r="NG13" s="111"/>
      <c r="NH13" s="111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111" t="s">
        <v>33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  <c r="IX14" s="111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11"/>
      <c r="KY14" s="111"/>
      <c r="KZ14" s="111"/>
      <c r="LA14" s="111"/>
      <c r="LB14" s="111"/>
      <c r="LC14" s="111"/>
      <c r="LD14" s="111"/>
      <c r="LE14" s="111"/>
      <c r="LF14" s="111"/>
      <c r="LG14" s="111"/>
      <c r="LH14" s="111"/>
      <c r="LI14" s="111"/>
      <c r="LJ14" s="111"/>
      <c r="LK14" s="111"/>
      <c r="LL14" s="111"/>
      <c r="LM14" s="111"/>
      <c r="LN14" s="111"/>
      <c r="LO14" s="111"/>
      <c r="LP14" s="111"/>
      <c r="LQ14" s="111"/>
      <c r="LR14" s="111"/>
      <c r="LS14" s="111"/>
      <c r="LT14" s="111"/>
      <c r="LU14" s="111"/>
      <c r="LV14" s="111"/>
      <c r="LW14" s="111"/>
      <c r="LX14" s="111"/>
      <c r="LY14" s="111"/>
      <c r="LZ14" s="111"/>
      <c r="MA14" s="111"/>
      <c r="MB14" s="111"/>
      <c r="MC14" s="111"/>
      <c r="MD14" s="111"/>
      <c r="ME14" s="111"/>
      <c r="MF14" s="111"/>
      <c r="MG14" s="111"/>
      <c r="MH14" s="111"/>
      <c r="MI14" s="111"/>
      <c r="MJ14" s="111"/>
      <c r="MK14" s="111"/>
      <c r="ML14" s="111"/>
      <c r="MM14" s="111"/>
      <c r="MN14" s="111"/>
      <c r="MO14" s="111"/>
      <c r="MP14" s="111"/>
      <c r="MQ14" s="111"/>
      <c r="MR14" s="111"/>
      <c r="MS14" s="111"/>
      <c r="MT14" s="111"/>
      <c r="MU14" s="111"/>
      <c r="MV14" s="111"/>
      <c r="MW14" s="111"/>
      <c r="MX14" s="111"/>
      <c r="MY14" s="111"/>
      <c r="MZ14" s="111"/>
      <c r="NA14" s="111"/>
      <c r="NB14" s="111"/>
      <c r="NC14" s="111"/>
      <c r="ND14" s="111"/>
      <c r="NE14" s="111"/>
      <c r="NF14" s="111"/>
      <c r="NG14" s="111"/>
      <c r="NH14" s="111"/>
      <c r="NI14" s="8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2">
      <c r="A16" s="10"/>
      <c r="B16" s="5"/>
      <c r="C16" s="6"/>
      <c r="D16" s="6"/>
      <c r="E16" s="6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6"/>
      <c r="NF16" s="6"/>
      <c r="NG16" s="6"/>
      <c r="NH16" s="7"/>
      <c r="NI16" s="2"/>
      <c r="NJ16" s="112" t="s">
        <v>36</v>
      </c>
      <c r="NK16" s="113"/>
      <c r="NL16" s="113"/>
      <c r="NM16" s="113"/>
      <c r="NN16" s="114"/>
      <c r="NO16" s="115" t="s">
        <v>37</v>
      </c>
      <c r="NP16" s="116"/>
      <c r="NQ16" s="116"/>
      <c r="NR16" s="116"/>
      <c r="NS16" s="117"/>
      <c r="NT16" s="115" t="s">
        <v>38</v>
      </c>
      <c r="NU16" s="116"/>
      <c r="NV16" s="116"/>
      <c r="NW16" s="116"/>
      <c r="NX16" s="117"/>
    </row>
    <row r="17" spans="1:393" ht="13.5" customHeight="1" x14ac:dyDescent="0.2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1" t="s">
        <v>39</v>
      </c>
      <c r="NK17" s="122"/>
      <c r="NL17" s="122"/>
      <c r="NM17" s="122"/>
      <c r="NN17" s="123"/>
      <c r="NO17" s="118"/>
      <c r="NP17" s="119"/>
      <c r="NQ17" s="119"/>
      <c r="NR17" s="119"/>
      <c r="NS17" s="120"/>
      <c r="NT17" s="118"/>
      <c r="NU17" s="119"/>
      <c r="NV17" s="119"/>
      <c r="NW17" s="119"/>
      <c r="NX17" s="12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0" t="s">
        <v>40</v>
      </c>
      <c r="NK18" s="101"/>
      <c r="NL18" s="101"/>
      <c r="NM18" s="104" t="s">
        <v>41</v>
      </c>
      <c r="NN18" s="105"/>
      <c r="NO18" s="100" t="s">
        <v>40</v>
      </c>
      <c r="NP18" s="101"/>
      <c r="NQ18" s="101"/>
      <c r="NR18" s="104" t="s">
        <v>41</v>
      </c>
      <c r="NS18" s="105"/>
      <c r="NT18" s="100" t="s">
        <v>40</v>
      </c>
      <c r="NU18" s="101"/>
      <c r="NV18" s="101"/>
      <c r="NW18" s="104" t="s">
        <v>41</v>
      </c>
      <c r="NX18" s="10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2"/>
      <c r="NK19" s="103"/>
      <c r="NL19" s="103"/>
      <c r="NM19" s="106"/>
      <c r="NN19" s="107"/>
      <c r="NO19" s="102"/>
      <c r="NP19" s="103"/>
      <c r="NQ19" s="103"/>
      <c r="NR19" s="106"/>
      <c r="NS19" s="107"/>
      <c r="NT19" s="102"/>
      <c r="NU19" s="103"/>
      <c r="NV19" s="103"/>
      <c r="NW19" s="106"/>
      <c r="NX19" s="10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97" t="s">
        <v>182</v>
      </c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9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1"/>
      <c r="NK23" s="92"/>
      <c r="NL23" s="92"/>
      <c r="NM23" s="92"/>
      <c r="NN23" s="92"/>
      <c r="NO23" s="92"/>
      <c r="NP23" s="92"/>
      <c r="NQ23" s="92"/>
      <c r="NR23" s="92"/>
      <c r="NS23" s="92"/>
      <c r="NT23" s="92"/>
      <c r="NU23" s="92"/>
      <c r="NV23" s="92"/>
      <c r="NW23" s="92"/>
      <c r="NX23" s="93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1"/>
      <c r="NK24" s="92"/>
      <c r="NL24" s="92"/>
      <c r="NM24" s="92"/>
      <c r="NN24" s="92"/>
      <c r="NO24" s="92"/>
      <c r="NP24" s="92"/>
      <c r="NQ24" s="92"/>
      <c r="NR24" s="92"/>
      <c r="NS24" s="92"/>
      <c r="NT24" s="92"/>
      <c r="NU24" s="92"/>
      <c r="NV24" s="92"/>
      <c r="NW24" s="92"/>
      <c r="NX24" s="93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1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3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1"/>
      <c r="NK26" s="92"/>
      <c r="NL26" s="92"/>
      <c r="NM26" s="92"/>
      <c r="NN26" s="92"/>
      <c r="NO26" s="92"/>
      <c r="NP26" s="92"/>
      <c r="NQ26" s="92"/>
      <c r="NR26" s="92"/>
      <c r="NS26" s="92"/>
      <c r="NT26" s="92"/>
      <c r="NU26" s="92"/>
      <c r="NV26" s="92"/>
      <c r="NW26" s="92"/>
      <c r="NX26" s="93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1"/>
      <c r="NK27" s="92"/>
      <c r="NL27" s="92"/>
      <c r="NM27" s="92"/>
      <c r="NN27" s="92"/>
      <c r="NO27" s="92"/>
      <c r="NP27" s="92"/>
      <c r="NQ27" s="92"/>
      <c r="NR27" s="92"/>
      <c r="NS27" s="92"/>
      <c r="NT27" s="92"/>
      <c r="NU27" s="92"/>
      <c r="NV27" s="92"/>
      <c r="NW27" s="92"/>
      <c r="NX27" s="93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1"/>
      <c r="NK28" s="92"/>
      <c r="NL28" s="92"/>
      <c r="NM28" s="92"/>
      <c r="NN28" s="92"/>
      <c r="NO28" s="92"/>
      <c r="NP28" s="92"/>
      <c r="NQ28" s="92"/>
      <c r="NR28" s="92"/>
      <c r="NS28" s="92"/>
      <c r="NT28" s="92"/>
      <c r="NU28" s="92"/>
      <c r="NV28" s="92"/>
      <c r="NW28" s="92"/>
      <c r="NX28" s="93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1"/>
      <c r="NK29" s="92"/>
      <c r="NL29" s="92"/>
      <c r="NM29" s="92"/>
      <c r="NN29" s="92"/>
      <c r="NO29" s="92"/>
      <c r="NP29" s="92"/>
      <c r="NQ29" s="92"/>
      <c r="NR29" s="92"/>
      <c r="NS29" s="92"/>
      <c r="NT29" s="92"/>
      <c r="NU29" s="92"/>
      <c r="NV29" s="92"/>
      <c r="NW29" s="92"/>
      <c r="NX29" s="93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1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3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1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2"/>
      <c r="NX31" s="93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1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3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100.5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103.5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99.4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102.6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100.7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73.3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66.3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66.400000000000006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69.099999999999994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66.2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70.5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63.8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63.9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66.3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63.9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63.3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54.6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52.2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54.2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58.1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1"/>
      <c r="NK33" s="92"/>
      <c r="NL33" s="92"/>
      <c r="NM33" s="92"/>
      <c r="NN33" s="92"/>
      <c r="NO33" s="92"/>
      <c r="NP33" s="92"/>
      <c r="NQ33" s="92"/>
      <c r="NR33" s="92"/>
      <c r="NS33" s="92"/>
      <c r="NT33" s="92"/>
      <c r="NU33" s="92"/>
      <c r="NV33" s="92"/>
      <c r="NW33" s="92"/>
      <c r="NX33" s="93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100.6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105.9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104.3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96.3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93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80.7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82.2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81.7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81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79.7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77.099999999999994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78.599999999999994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78.099999999999994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77.5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76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65.8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65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63.3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64.7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67.900000000000006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4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5"/>
      <c r="NX34" s="96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1" t="s">
        <v>183</v>
      </c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3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1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3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1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3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1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3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1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3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1"/>
      <c r="NK44" s="92"/>
      <c r="NL44" s="92"/>
      <c r="NM44" s="92"/>
      <c r="NN44" s="92"/>
      <c r="NO44" s="92"/>
      <c r="NP44" s="92"/>
      <c r="NQ44" s="92"/>
      <c r="NR44" s="92"/>
      <c r="NS44" s="92"/>
      <c r="NT44" s="92"/>
      <c r="NU44" s="92"/>
      <c r="NV44" s="92"/>
      <c r="NW44" s="92"/>
      <c r="NX44" s="93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1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3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1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3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1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3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1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3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1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3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1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3"/>
      <c r="OC50" s="16" t="s">
        <v>79</v>
      </c>
    </row>
    <row r="51" spans="1:393" ht="31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4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5"/>
      <c r="NX51" s="96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1" t="s">
        <v>184</v>
      </c>
      <c r="NK54" s="92"/>
      <c r="NL54" s="92"/>
      <c r="NM54" s="92"/>
      <c r="NN54" s="92"/>
      <c r="NO54" s="92"/>
      <c r="NP54" s="92"/>
      <c r="NQ54" s="92"/>
      <c r="NR54" s="92"/>
      <c r="NS54" s="92"/>
      <c r="NT54" s="92"/>
      <c r="NU54" s="92"/>
      <c r="NV54" s="92"/>
      <c r="NW54" s="92"/>
      <c r="NX54" s="93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33557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34408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38720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39731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37670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11125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11325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11921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12149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11925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86.7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98.2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94.6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88.5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96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17.899999999999999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17.3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17.600000000000001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17.2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14.9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1"/>
      <c r="NK55" s="92"/>
      <c r="NL55" s="92"/>
      <c r="NM55" s="92"/>
      <c r="NN55" s="92"/>
      <c r="NO55" s="92"/>
      <c r="NP55" s="92"/>
      <c r="NQ55" s="92"/>
      <c r="NR55" s="92"/>
      <c r="NS55" s="92"/>
      <c r="NT55" s="92"/>
      <c r="NU55" s="92"/>
      <c r="NV55" s="92"/>
      <c r="NW55" s="92"/>
      <c r="NX55" s="93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37855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39289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40846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41075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41859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11234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11512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11831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11652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11744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68.5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67.099999999999994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66.900000000000006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68.099999999999994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69.2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17.5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17.3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17.899999999999999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18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18.100000000000001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1"/>
      <c r="NK56" s="92"/>
      <c r="NL56" s="92"/>
      <c r="NM56" s="92"/>
      <c r="NN56" s="92"/>
      <c r="NO56" s="92"/>
      <c r="NP56" s="92"/>
      <c r="NQ56" s="92"/>
      <c r="NR56" s="92"/>
      <c r="NS56" s="92"/>
      <c r="NT56" s="92"/>
      <c r="NU56" s="92"/>
      <c r="NV56" s="92"/>
      <c r="NW56" s="92"/>
      <c r="NX56" s="93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1"/>
      <c r="NK57" s="92"/>
      <c r="NL57" s="92"/>
      <c r="NM57" s="92"/>
      <c r="NN57" s="92"/>
      <c r="NO57" s="92"/>
      <c r="NP57" s="92"/>
      <c r="NQ57" s="92"/>
      <c r="NR57" s="92"/>
      <c r="NS57" s="92"/>
      <c r="NT57" s="92"/>
      <c r="NU57" s="92"/>
      <c r="NV57" s="92"/>
      <c r="NW57" s="92"/>
      <c r="NX57" s="93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1"/>
      <c r="NK58" s="92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2"/>
      <c r="NW58" s="92"/>
      <c r="NX58" s="93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1"/>
      <c r="NK59" s="92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2"/>
      <c r="NW59" s="92"/>
      <c r="NX59" s="93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1"/>
      <c r="NK60" s="92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2"/>
      <c r="NW60" s="92"/>
      <c r="NX60" s="93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1"/>
      <c r="NK61" s="92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2"/>
      <c r="NW61" s="92"/>
      <c r="NX61" s="93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1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3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1"/>
      <c r="NK63" s="92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2"/>
      <c r="NW63" s="92"/>
      <c r="NX63" s="93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1"/>
      <c r="NK64" s="92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2"/>
      <c r="NW64" s="92"/>
      <c r="NX64" s="93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1"/>
      <c r="NK65" s="92"/>
      <c r="NL65" s="92"/>
      <c r="NM65" s="92"/>
      <c r="NN65" s="92"/>
      <c r="NO65" s="92"/>
      <c r="NP65" s="92"/>
      <c r="NQ65" s="92"/>
      <c r="NR65" s="92"/>
      <c r="NS65" s="92"/>
      <c r="NT65" s="92"/>
      <c r="NU65" s="92"/>
      <c r="NV65" s="92"/>
      <c r="NW65" s="92"/>
      <c r="NX65" s="93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1"/>
      <c r="NK66" s="92"/>
      <c r="NL66" s="92"/>
      <c r="NM66" s="92"/>
      <c r="NN66" s="92"/>
      <c r="NO66" s="92"/>
      <c r="NP66" s="92"/>
      <c r="NQ66" s="92"/>
      <c r="NR66" s="92"/>
      <c r="NS66" s="92"/>
      <c r="NT66" s="92"/>
      <c r="NU66" s="92"/>
      <c r="NV66" s="92"/>
      <c r="NW66" s="92"/>
      <c r="NX66" s="93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4"/>
      <c r="NK67" s="95"/>
      <c r="NL67" s="95"/>
      <c r="NM67" s="95"/>
      <c r="NN67" s="95"/>
      <c r="NO67" s="95"/>
      <c r="NP67" s="95"/>
      <c r="NQ67" s="95"/>
      <c r="NR67" s="95"/>
      <c r="NS67" s="95"/>
      <c r="NT67" s="95"/>
      <c r="NU67" s="95"/>
      <c r="NV67" s="95"/>
      <c r="NW67" s="95"/>
      <c r="NX67" s="96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185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2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308.89999999999998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338.2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327.8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308.7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317.10000000000002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73.900000000000006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71.3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74.099999999999994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76.5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78.599999999999994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69.3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56.4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62.2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67.8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73.5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31877676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33346405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33417304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33328791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33648527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2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124.2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121.6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118.9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121.9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114.5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56.9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58.1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59.4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59.1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60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72.900000000000006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73.900000000000006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74.3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72.2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72.400000000000006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42806727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43530781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44196357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45484013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48248884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2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eefZoETe0znaI4BE6MFvIJLYHJxs8epOeGDJxpfqjaUJ0RPYYwWvE8I+8gO/7UDyDo20t0rCsaeQYUq66dVfLg==" saltValue="+0mMT8XqNhg31l8sTHBSxA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53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81640625" customWidth="1"/>
    <col min="8" max="10" width="15.81640625" bestFit="1" customWidth="1"/>
    <col min="11" max="165" width="11.81640625" customWidth="1"/>
    <col min="166" max="166" width="10.81640625" customWidth="1"/>
  </cols>
  <sheetData>
    <row r="1" spans="1:166" x14ac:dyDescent="0.2">
      <c r="A1" t="s">
        <v>99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100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25" customHeight="1" x14ac:dyDescent="0.2">
      <c r="A3" s="35" t="s">
        <v>101</v>
      </c>
      <c r="B3" s="36" t="s">
        <v>102</v>
      </c>
      <c r="C3" s="36" t="s">
        <v>103</v>
      </c>
      <c r="D3" s="36" t="s">
        <v>104</v>
      </c>
      <c r="E3" s="36" t="s">
        <v>105</v>
      </c>
      <c r="F3" s="36" t="s">
        <v>106</v>
      </c>
      <c r="G3" s="36" t="s">
        <v>107</v>
      </c>
      <c r="H3" s="37" t="s">
        <v>108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109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110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111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2" t="s">
        <v>112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4"/>
      <c r="AT4" s="151" t="s">
        <v>113</v>
      </c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 t="s">
        <v>114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2" t="s">
        <v>115</v>
      </c>
      <c r="BQ4" s="153"/>
      <c r="BR4" s="153"/>
      <c r="BS4" s="153"/>
      <c r="BT4" s="153"/>
      <c r="BU4" s="153"/>
      <c r="BV4" s="153"/>
      <c r="BW4" s="153"/>
      <c r="BX4" s="153"/>
      <c r="BY4" s="153"/>
      <c r="BZ4" s="154"/>
      <c r="CA4" s="150" t="s">
        <v>116</v>
      </c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1" t="s">
        <v>117</v>
      </c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118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 t="s">
        <v>119</v>
      </c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1" t="s">
        <v>120</v>
      </c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2" t="s">
        <v>121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4"/>
      <c r="EO4" s="150" t="s">
        <v>122</v>
      </c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 t="s">
        <v>123</v>
      </c>
      <c r="FA4" s="150"/>
      <c r="FB4" s="150"/>
      <c r="FC4" s="150"/>
      <c r="FD4" s="150"/>
      <c r="FE4" s="150"/>
      <c r="FF4" s="150"/>
      <c r="FG4" s="150"/>
      <c r="FH4" s="150"/>
      <c r="FI4" s="150"/>
      <c r="FJ4" s="150"/>
    </row>
    <row r="5" spans="1:166" x14ac:dyDescent="0.2">
      <c r="A5" s="35" t="s">
        <v>124</v>
      </c>
      <c r="B5" s="48"/>
      <c r="C5" s="48"/>
      <c r="D5" s="48"/>
      <c r="E5" s="48"/>
      <c r="F5" s="48"/>
      <c r="G5" s="48"/>
      <c r="H5" s="49" t="s">
        <v>125</v>
      </c>
      <c r="I5" s="49" t="s">
        <v>126</v>
      </c>
      <c r="J5" s="49" t="s">
        <v>127</v>
      </c>
      <c r="K5" s="49" t="s">
        <v>1</v>
      </c>
      <c r="L5" s="49" t="s">
        <v>2</v>
      </c>
      <c r="M5" s="49" t="s">
        <v>3</v>
      </c>
      <c r="N5" s="49" t="s">
        <v>128</v>
      </c>
      <c r="O5" s="49" t="s">
        <v>5</v>
      </c>
      <c r="P5" s="49" t="s">
        <v>129</v>
      </c>
      <c r="Q5" s="49" t="s">
        <v>130</v>
      </c>
      <c r="R5" s="49" t="s">
        <v>131</v>
      </c>
      <c r="S5" s="49" t="s">
        <v>132</v>
      </c>
      <c r="T5" s="49" t="s">
        <v>133</v>
      </c>
      <c r="U5" s="49" t="s">
        <v>134</v>
      </c>
      <c r="V5" s="49" t="s">
        <v>135</v>
      </c>
      <c r="W5" s="49" t="s">
        <v>136</v>
      </c>
      <c r="X5" s="49" t="s">
        <v>137</v>
      </c>
      <c r="Y5" s="49" t="s">
        <v>138</v>
      </c>
      <c r="Z5" s="49" t="s">
        <v>139</v>
      </c>
      <c r="AA5" s="49" t="s">
        <v>140</v>
      </c>
      <c r="AB5" s="49" t="s">
        <v>141</v>
      </c>
      <c r="AC5" s="49" t="s">
        <v>142</v>
      </c>
      <c r="AD5" s="49" t="s">
        <v>143</v>
      </c>
      <c r="AE5" s="49" t="s">
        <v>144</v>
      </c>
      <c r="AF5" s="49" t="s">
        <v>145</v>
      </c>
      <c r="AG5" s="49" t="s">
        <v>146</v>
      </c>
      <c r="AH5" s="49" t="s">
        <v>147</v>
      </c>
      <c r="AI5" s="49" t="s">
        <v>148</v>
      </c>
      <c r="AJ5" s="49" t="s">
        <v>149</v>
      </c>
      <c r="AK5" s="49" t="s">
        <v>150</v>
      </c>
      <c r="AL5" s="49" t="s">
        <v>151</v>
      </c>
      <c r="AM5" s="49" t="s">
        <v>152</v>
      </c>
      <c r="AN5" s="49" t="s">
        <v>153</v>
      </c>
      <c r="AO5" s="49" t="s">
        <v>154</v>
      </c>
      <c r="AP5" s="49" t="s">
        <v>155</v>
      </c>
      <c r="AQ5" s="49" t="s">
        <v>156</v>
      </c>
      <c r="AR5" s="49" t="s">
        <v>157</v>
      </c>
      <c r="AS5" s="49" t="s">
        <v>158</v>
      </c>
      <c r="AT5" s="49" t="s">
        <v>148</v>
      </c>
      <c r="AU5" s="49" t="s">
        <v>149</v>
      </c>
      <c r="AV5" s="49" t="s">
        <v>150</v>
      </c>
      <c r="AW5" s="49" t="s">
        <v>151</v>
      </c>
      <c r="AX5" s="49" t="s">
        <v>152</v>
      </c>
      <c r="AY5" s="49" t="s">
        <v>153</v>
      </c>
      <c r="AZ5" s="49" t="s">
        <v>154</v>
      </c>
      <c r="BA5" s="49" t="s">
        <v>155</v>
      </c>
      <c r="BB5" s="49" t="s">
        <v>156</v>
      </c>
      <c r="BC5" s="49" t="s">
        <v>157</v>
      </c>
      <c r="BD5" s="49" t="s">
        <v>158</v>
      </c>
      <c r="BE5" s="49" t="s">
        <v>148</v>
      </c>
      <c r="BF5" s="49" t="s">
        <v>149</v>
      </c>
      <c r="BG5" s="49" t="s">
        <v>150</v>
      </c>
      <c r="BH5" s="49" t="s">
        <v>151</v>
      </c>
      <c r="BI5" s="49" t="s">
        <v>152</v>
      </c>
      <c r="BJ5" s="49" t="s">
        <v>153</v>
      </c>
      <c r="BK5" s="49" t="s">
        <v>154</v>
      </c>
      <c r="BL5" s="49" t="s">
        <v>155</v>
      </c>
      <c r="BM5" s="49" t="s">
        <v>156</v>
      </c>
      <c r="BN5" s="49" t="s">
        <v>157</v>
      </c>
      <c r="BO5" s="49" t="s">
        <v>158</v>
      </c>
      <c r="BP5" s="49" t="s">
        <v>148</v>
      </c>
      <c r="BQ5" s="49" t="s">
        <v>149</v>
      </c>
      <c r="BR5" s="49" t="s">
        <v>150</v>
      </c>
      <c r="BS5" s="49" t="s">
        <v>151</v>
      </c>
      <c r="BT5" s="49" t="s">
        <v>152</v>
      </c>
      <c r="BU5" s="49" t="s">
        <v>153</v>
      </c>
      <c r="BV5" s="49" t="s">
        <v>154</v>
      </c>
      <c r="BW5" s="49" t="s">
        <v>155</v>
      </c>
      <c r="BX5" s="49" t="s">
        <v>156</v>
      </c>
      <c r="BY5" s="49" t="s">
        <v>157</v>
      </c>
      <c r="BZ5" s="49" t="s">
        <v>158</v>
      </c>
      <c r="CA5" s="49" t="s">
        <v>148</v>
      </c>
      <c r="CB5" s="49" t="s">
        <v>149</v>
      </c>
      <c r="CC5" s="49" t="s">
        <v>150</v>
      </c>
      <c r="CD5" s="49" t="s">
        <v>151</v>
      </c>
      <c r="CE5" s="49" t="s">
        <v>152</v>
      </c>
      <c r="CF5" s="49" t="s">
        <v>153</v>
      </c>
      <c r="CG5" s="49" t="s">
        <v>154</v>
      </c>
      <c r="CH5" s="49" t="s">
        <v>155</v>
      </c>
      <c r="CI5" s="49" t="s">
        <v>156</v>
      </c>
      <c r="CJ5" s="49" t="s">
        <v>157</v>
      </c>
      <c r="CK5" s="49" t="s">
        <v>158</v>
      </c>
      <c r="CL5" s="49" t="s">
        <v>148</v>
      </c>
      <c r="CM5" s="49" t="s">
        <v>149</v>
      </c>
      <c r="CN5" s="49" t="s">
        <v>150</v>
      </c>
      <c r="CO5" s="49" t="s">
        <v>151</v>
      </c>
      <c r="CP5" s="49" t="s">
        <v>152</v>
      </c>
      <c r="CQ5" s="49" t="s">
        <v>153</v>
      </c>
      <c r="CR5" s="49" t="s">
        <v>154</v>
      </c>
      <c r="CS5" s="49" t="s">
        <v>155</v>
      </c>
      <c r="CT5" s="49" t="s">
        <v>156</v>
      </c>
      <c r="CU5" s="49" t="s">
        <v>157</v>
      </c>
      <c r="CV5" s="49" t="s">
        <v>158</v>
      </c>
      <c r="CW5" s="49" t="s">
        <v>148</v>
      </c>
      <c r="CX5" s="49" t="s">
        <v>149</v>
      </c>
      <c r="CY5" s="49" t="s">
        <v>150</v>
      </c>
      <c r="CZ5" s="49" t="s">
        <v>151</v>
      </c>
      <c r="DA5" s="49" t="s">
        <v>152</v>
      </c>
      <c r="DB5" s="49" t="s">
        <v>153</v>
      </c>
      <c r="DC5" s="49" t="s">
        <v>154</v>
      </c>
      <c r="DD5" s="49" t="s">
        <v>155</v>
      </c>
      <c r="DE5" s="49" t="s">
        <v>156</v>
      </c>
      <c r="DF5" s="49" t="s">
        <v>157</v>
      </c>
      <c r="DG5" s="49" t="s">
        <v>158</v>
      </c>
      <c r="DH5" s="49" t="s">
        <v>148</v>
      </c>
      <c r="DI5" s="49" t="s">
        <v>149</v>
      </c>
      <c r="DJ5" s="49" t="s">
        <v>150</v>
      </c>
      <c r="DK5" s="49" t="s">
        <v>151</v>
      </c>
      <c r="DL5" s="49" t="s">
        <v>152</v>
      </c>
      <c r="DM5" s="49" t="s">
        <v>153</v>
      </c>
      <c r="DN5" s="49" t="s">
        <v>154</v>
      </c>
      <c r="DO5" s="49" t="s">
        <v>155</v>
      </c>
      <c r="DP5" s="49" t="s">
        <v>156</v>
      </c>
      <c r="DQ5" s="49" t="s">
        <v>157</v>
      </c>
      <c r="DR5" s="49" t="s">
        <v>158</v>
      </c>
      <c r="DS5" s="49" t="s">
        <v>148</v>
      </c>
      <c r="DT5" s="49" t="s">
        <v>149</v>
      </c>
      <c r="DU5" s="49" t="s">
        <v>150</v>
      </c>
      <c r="DV5" s="49" t="s">
        <v>151</v>
      </c>
      <c r="DW5" s="49" t="s">
        <v>152</v>
      </c>
      <c r="DX5" s="49" t="s">
        <v>153</v>
      </c>
      <c r="DY5" s="49" t="s">
        <v>154</v>
      </c>
      <c r="DZ5" s="49" t="s">
        <v>155</v>
      </c>
      <c r="EA5" s="49" t="s">
        <v>156</v>
      </c>
      <c r="EB5" s="49" t="s">
        <v>157</v>
      </c>
      <c r="EC5" s="49" t="s">
        <v>158</v>
      </c>
      <c r="ED5" s="49" t="s">
        <v>148</v>
      </c>
      <c r="EE5" s="49" t="s">
        <v>159</v>
      </c>
      <c r="EF5" s="49" t="s">
        <v>150</v>
      </c>
      <c r="EG5" s="49" t="s">
        <v>151</v>
      </c>
      <c r="EH5" s="49" t="s">
        <v>152</v>
      </c>
      <c r="EI5" s="49" t="s">
        <v>153</v>
      </c>
      <c r="EJ5" s="49" t="s">
        <v>154</v>
      </c>
      <c r="EK5" s="49" t="s">
        <v>155</v>
      </c>
      <c r="EL5" s="49" t="s">
        <v>156</v>
      </c>
      <c r="EM5" s="49" t="s">
        <v>157</v>
      </c>
      <c r="EN5" s="49" t="s">
        <v>158</v>
      </c>
      <c r="EO5" s="49" t="s">
        <v>148</v>
      </c>
      <c r="EP5" s="49" t="s">
        <v>149</v>
      </c>
      <c r="EQ5" s="49" t="s">
        <v>150</v>
      </c>
      <c r="ER5" s="49" t="s">
        <v>160</v>
      </c>
      <c r="ES5" s="49" t="s">
        <v>152</v>
      </c>
      <c r="ET5" s="49" t="s">
        <v>153</v>
      </c>
      <c r="EU5" s="49" t="s">
        <v>154</v>
      </c>
      <c r="EV5" s="49" t="s">
        <v>155</v>
      </c>
      <c r="EW5" s="49" t="s">
        <v>156</v>
      </c>
      <c r="EX5" s="49" t="s">
        <v>157</v>
      </c>
      <c r="EY5" s="49" t="s">
        <v>161</v>
      </c>
      <c r="EZ5" s="49" t="s">
        <v>148</v>
      </c>
      <c r="FA5" s="49" t="s">
        <v>149</v>
      </c>
      <c r="FB5" s="49" t="s">
        <v>150</v>
      </c>
      <c r="FC5" s="49" t="s">
        <v>151</v>
      </c>
      <c r="FD5" s="49" t="s">
        <v>162</v>
      </c>
      <c r="FE5" s="49" t="s">
        <v>153</v>
      </c>
      <c r="FF5" s="49" t="s">
        <v>154</v>
      </c>
      <c r="FG5" s="49" t="s">
        <v>155</v>
      </c>
      <c r="FH5" s="49" t="s">
        <v>156</v>
      </c>
      <c r="FI5" s="49" t="s">
        <v>157</v>
      </c>
      <c r="FJ5" s="49" t="s">
        <v>158</v>
      </c>
    </row>
    <row r="6" spans="1:166" s="54" customFormat="1" x14ac:dyDescent="0.2">
      <c r="A6" s="35" t="s">
        <v>163</v>
      </c>
      <c r="B6" s="50">
        <f>B8</f>
        <v>2024</v>
      </c>
      <c r="C6" s="50">
        <f t="shared" ref="C6:M6" si="2">C8</f>
        <v>150002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6</v>
      </c>
      <c r="H6" s="147" t="str">
        <f>IF(H8&lt;&gt;I8,H8,"")&amp;IF(I8&lt;&gt;J8,I8,"")&amp;"　"&amp;J8</f>
        <v>新潟県　坂町病院</v>
      </c>
      <c r="I6" s="148"/>
      <c r="J6" s="149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100床以上～200床未満</v>
      </c>
      <c r="O6" s="50" t="str">
        <f>O8</f>
        <v>自治体職員</v>
      </c>
      <c r="P6" s="50" t="str">
        <f>P8</f>
        <v>直営</v>
      </c>
      <c r="Q6" s="51">
        <f t="shared" ref="Q6:AH6" si="3">Q8</f>
        <v>13</v>
      </c>
      <c r="R6" s="50" t="str">
        <f t="shared" si="3"/>
        <v>-</v>
      </c>
      <c r="S6" s="50" t="str">
        <f t="shared" si="3"/>
        <v>ド 透 訓</v>
      </c>
      <c r="T6" s="50" t="str">
        <f t="shared" si="3"/>
        <v>救 臨 輪</v>
      </c>
      <c r="U6" s="51">
        <f>U8</f>
        <v>2110754</v>
      </c>
      <c r="V6" s="51">
        <f>V8</f>
        <v>9223</v>
      </c>
      <c r="W6" s="50" t="str">
        <f>W8</f>
        <v>第２種該当</v>
      </c>
      <c r="X6" s="50" t="str">
        <f t="shared" ref="X6" si="4">X8</f>
        <v>-</v>
      </c>
      <c r="Y6" s="50" t="str">
        <f t="shared" si="3"/>
        <v>１０：１</v>
      </c>
      <c r="Z6" s="51">
        <f t="shared" si="3"/>
        <v>148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148</v>
      </c>
      <c r="AF6" s="51">
        <f t="shared" si="3"/>
        <v>121</v>
      </c>
      <c r="AG6" s="51" t="str">
        <f t="shared" si="3"/>
        <v>-</v>
      </c>
      <c r="AH6" s="51">
        <f t="shared" si="3"/>
        <v>121</v>
      </c>
      <c r="AI6" s="52">
        <f>IF(AI8="-",NA(),AI8)</f>
        <v>100.5</v>
      </c>
      <c r="AJ6" s="52">
        <f t="shared" ref="AJ6:AR6" si="5">IF(AJ8="-",NA(),AJ8)</f>
        <v>103.5</v>
      </c>
      <c r="AK6" s="52">
        <f t="shared" si="5"/>
        <v>99.4</v>
      </c>
      <c r="AL6" s="52">
        <f t="shared" si="5"/>
        <v>102.6</v>
      </c>
      <c r="AM6" s="52">
        <f t="shared" si="5"/>
        <v>100.7</v>
      </c>
      <c r="AN6" s="52">
        <f t="shared" si="5"/>
        <v>100.6</v>
      </c>
      <c r="AO6" s="52">
        <f t="shared" si="5"/>
        <v>105.9</v>
      </c>
      <c r="AP6" s="52">
        <f t="shared" si="5"/>
        <v>104.3</v>
      </c>
      <c r="AQ6" s="52">
        <f t="shared" si="5"/>
        <v>96.3</v>
      </c>
      <c r="AR6" s="52">
        <f t="shared" si="5"/>
        <v>93</v>
      </c>
      <c r="AS6" s="52" t="str">
        <f>IF(AS8="-","【-】","【"&amp;SUBSTITUTE(TEXT(AS8,"#,##0.0"),"-","△")&amp;"】")</f>
        <v>【93.7】</v>
      </c>
      <c r="AT6" s="52">
        <f>IF(AT8="-",NA(),AT8)</f>
        <v>73.3</v>
      </c>
      <c r="AU6" s="52">
        <f t="shared" ref="AU6:BC6" si="6">IF(AU8="-",NA(),AU8)</f>
        <v>66.3</v>
      </c>
      <c r="AV6" s="52">
        <f t="shared" si="6"/>
        <v>66.400000000000006</v>
      </c>
      <c r="AW6" s="52">
        <f t="shared" si="6"/>
        <v>69.099999999999994</v>
      </c>
      <c r="AX6" s="52">
        <f t="shared" si="6"/>
        <v>66.2</v>
      </c>
      <c r="AY6" s="52">
        <f t="shared" si="6"/>
        <v>80.7</v>
      </c>
      <c r="AZ6" s="52">
        <f t="shared" si="6"/>
        <v>82.2</v>
      </c>
      <c r="BA6" s="52">
        <f t="shared" si="6"/>
        <v>81.7</v>
      </c>
      <c r="BB6" s="52">
        <f t="shared" si="6"/>
        <v>81</v>
      </c>
      <c r="BC6" s="52">
        <f t="shared" si="6"/>
        <v>79.7</v>
      </c>
      <c r="BD6" s="52" t="str">
        <f>IF(BD8="-","【-】","【"&amp;SUBSTITUTE(TEXT(BD8,"#,##0.0"),"-","△")&amp;"】")</f>
        <v>【85.2】</v>
      </c>
      <c r="BE6" s="52">
        <f>IF(BE8="-",NA(),BE8)</f>
        <v>70.5</v>
      </c>
      <c r="BF6" s="52">
        <f t="shared" ref="BF6:BN6" si="7">IF(BF8="-",NA(),BF8)</f>
        <v>63.8</v>
      </c>
      <c r="BG6" s="52">
        <f t="shared" si="7"/>
        <v>63.9</v>
      </c>
      <c r="BH6" s="52">
        <f t="shared" si="7"/>
        <v>66.3</v>
      </c>
      <c r="BI6" s="52">
        <f t="shared" si="7"/>
        <v>63.9</v>
      </c>
      <c r="BJ6" s="52">
        <f t="shared" si="7"/>
        <v>77.099999999999994</v>
      </c>
      <c r="BK6" s="52">
        <f t="shared" si="7"/>
        <v>78.599999999999994</v>
      </c>
      <c r="BL6" s="52">
        <f t="shared" si="7"/>
        <v>78.099999999999994</v>
      </c>
      <c r="BM6" s="52">
        <f t="shared" si="7"/>
        <v>77.5</v>
      </c>
      <c r="BN6" s="52">
        <f t="shared" si="7"/>
        <v>76</v>
      </c>
      <c r="BO6" s="52" t="str">
        <f>IF(BO8="-","【-】","【"&amp;SUBSTITUTE(TEXT(BO8,"#,##0.0"),"-","△")&amp;"】")</f>
        <v>【82.6】</v>
      </c>
      <c r="BP6" s="52">
        <f>IF(BP8="-",NA(),BP8)</f>
        <v>63.3</v>
      </c>
      <c r="BQ6" s="52">
        <f t="shared" ref="BQ6:BY6" si="8">IF(BQ8="-",NA(),BQ8)</f>
        <v>54.6</v>
      </c>
      <c r="BR6" s="52">
        <f t="shared" si="8"/>
        <v>52.2</v>
      </c>
      <c r="BS6" s="52">
        <f t="shared" si="8"/>
        <v>54.2</v>
      </c>
      <c r="BT6" s="52">
        <f t="shared" si="8"/>
        <v>58.1</v>
      </c>
      <c r="BU6" s="52">
        <f t="shared" si="8"/>
        <v>65.8</v>
      </c>
      <c r="BV6" s="52">
        <f t="shared" si="8"/>
        <v>65</v>
      </c>
      <c r="BW6" s="52">
        <f t="shared" si="8"/>
        <v>63.3</v>
      </c>
      <c r="BX6" s="52">
        <f t="shared" si="8"/>
        <v>64.7</v>
      </c>
      <c r="BY6" s="52">
        <f t="shared" si="8"/>
        <v>67.900000000000006</v>
      </c>
      <c r="BZ6" s="52" t="str">
        <f>IF(BZ8="-","【-】","【"&amp;SUBSTITUTE(TEXT(BZ8,"#,##0.0"),"-","△")&amp;"】")</f>
        <v>【70.7】</v>
      </c>
      <c r="CA6" s="53">
        <f>IF(CA8="-",NA(),CA8)</f>
        <v>33557</v>
      </c>
      <c r="CB6" s="53">
        <f t="shared" ref="CB6:CJ6" si="9">IF(CB8="-",NA(),CB8)</f>
        <v>34408</v>
      </c>
      <c r="CC6" s="53">
        <f t="shared" si="9"/>
        <v>38720</v>
      </c>
      <c r="CD6" s="53">
        <f t="shared" si="9"/>
        <v>39731</v>
      </c>
      <c r="CE6" s="53">
        <f t="shared" si="9"/>
        <v>37670</v>
      </c>
      <c r="CF6" s="53">
        <f t="shared" si="9"/>
        <v>37855</v>
      </c>
      <c r="CG6" s="53">
        <f t="shared" si="9"/>
        <v>39289</v>
      </c>
      <c r="CH6" s="53">
        <f t="shared" si="9"/>
        <v>40846</v>
      </c>
      <c r="CI6" s="53">
        <f t="shared" si="9"/>
        <v>41075</v>
      </c>
      <c r="CJ6" s="53">
        <f t="shared" si="9"/>
        <v>41859</v>
      </c>
      <c r="CK6" s="52" t="str">
        <f>IF(CK8="-","【-】","【"&amp;SUBSTITUTE(TEXT(CK8,"#,##0"),"-","△")&amp;"】")</f>
        <v>【63,608】</v>
      </c>
      <c r="CL6" s="53">
        <f>IF(CL8="-",NA(),CL8)</f>
        <v>11125</v>
      </c>
      <c r="CM6" s="53">
        <f t="shared" ref="CM6:CU6" si="10">IF(CM8="-",NA(),CM8)</f>
        <v>11325</v>
      </c>
      <c r="CN6" s="53">
        <f t="shared" si="10"/>
        <v>11921</v>
      </c>
      <c r="CO6" s="53">
        <f t="shared" si="10"/>
        <v>12149</v>
      </c>
      <c r="CP6" s="53">
        <f t="shared" si="10"/>
        <v>11925</v>
      </c>
      <c r="CQ6" s="53">
        <f t="shared" si="10"/>
        <v>11234</v>
      </c>
      <c r="CR6" s="53">
        <f t="shared" si="10"/>
        <v>11512</v>
      </c>
      <c r="CS6" s="53">
        <f t="shared" si="10"/>
        <v>11831</v>
      </c>
      <c r="CT6" s="53">
        <f t="shared" si="10"/>
        <v>11652</v>
      </c>
      <c r="CU6" s="53">
        <f t="shared" si="10"/>
        <v>11744</v>
      </c>
      <c r="CV6" s="52" t="str">
        <f>IF(CV8="-","【-】","【"&amp;SUBSTITUTE(TEXT(CV8,"#,##0"),"-","△")&amp;"】")</f>
        <v>【18,510】</v>
      </c>
      <c r="CW6" s="52">
        <f>IF(CW8="-",NA(),CW8)</f>
        <v>86.7</v>
      </c>
      <c r="CX6" s="52">
        <f t="shared" ref="CX6:DF6" si="11">IF(CX8="-",NA(),CX8)</f>
        <v>98.2</v>
      </c>
      <c r="CY6" s="52">
        <f t="shared" si="11"/>
        <v>94.6</v>
      </c>
      <c r="CZ6" s="52">
        <f t="shared" si="11"/>
        <v>88.5</v>
      </c>
      <c r="DA6" s="52">
        <f t="shared" si="11"/>
        <v>96</v>
      </c>
      <c r="DB6" s="52">
        <f t="shared" si="11"/>
        <v>68.5</v>
      </c>
      <c r="DC6" s="52">
        <f t="shared" si="11"/>
        <v>67.099999999999994</v>
      </c>
      <c r="DD6" s="52">
        <f t="shared" si="11"/>
        <v>66.900000000000006</v>
      </c>
      <c r="DE6" s="52">
        <f t="shared" si="11"/>
        <v>68.099999999999994</v>
      </c>
      <c r="DF6" s="52">
        <f t="shared" si="11"/>
        <v>69.2</v>
      </c>
      <c r="DG6" s="52" t="str">
        <f>IF(DG8="-","【-】","【"&amp;SUBSTITUTE(TEXT(DG8,"#,##0.0"),"-","△")&amp;"】")</f>
        <v>【57.7】</v>
      </c>
      <c r="DH6" s="52">
        <f>IF(DH8="-",NA(),DH8)</f>
        <v>17.899999999999999</v>
      </c>
      <c r="DI6" s="52">
        <f t="shared" ref="DI6:DQ6" si="12">IF(DI8="-",NA(),DI8)</f>
        <v>17.3</v>
      </c>
      <c r="DJ6" s="52">
        <f t="shared" si="12"/>
        <v>17.600000000000001</v>
      </c>
      <c r="DK6" s="52">
        <f t="shared" si="12"/>
        <v>17.2</v>
      </c>
      <c r="DL6" s="52">
        <f t="shared" si="12"/>
        <v>14.9</v>
      </c>
      <c r="DM6" s="52">
        <f t="shared" si="12"/>
        <v>17.5</v>
      </c>
      <c r="DN6" s="52">
        <f t="shared" si="12"/>
        <v>17.3</v>
      </c>
      <c r="DO6" s="52">
        <f t="shared" si="12"/>
        <v>17.899999999999999</v>
      </c>
      <c r="DP6" s="52">
        <f t="shared" si="12"/>
        <v>18</v>
      </c>
      <c r="DQ6" s="52">
        <f t="shared" si="12"/>
        <v>18.100000000000001</v>
      </c>
      <c r="DR6" s="52" t="str">
        <f>IF(DR8="-","【-】","【"&amp;SUBSTITUTE(TEXT(DR8,"#,##0.0"),"-","△")&amp;"】")</f>
        <v>【26.7】</v>
      </c>
      <c r="DS6" s="52">
        <f>IF(DS8="-",NA(),DS8)</f>
        <v>308.89999999999998</v>
      </c>
      <c r="DT6" s="52">
        <f t="shared" ref="DT6:EB6" si="13">IF(DT8="-",NA(),DT8)</f>
        <v>338.2</v>
      </c>
      <c r="DU6" s="52">
        <f t="shared" si="13"/>
        <v>327.8</v>
      </c>
      <c r="DV6" s="52">
        <f t="shared" si="13"/>
        <v>308.7</v>
      </c>
      <c r="DW6" s="52">
        <f t="shared" si="13"/>
        <v>317.10000000000002</v>
      </c>
      <c r="DX6" s="52">
        <f t="shared" si="13"/>
        <v>124.2</v>
      </c>
      <c r="DY6" s="52">
        <f t="shared" si="13"/>
        <v>121.6</v>
      </c>
      <c r="DZ6" s="52">
        <f t="shared" si="13"/>
        <v>118.9</v>
      </c>
      <c r="EA6" s="52">
        <f t="shared" si="13"/>
        <v>121.9</v>
      </c>
      <c r="EB6" s="52">
        <f t="shared" si="13"/>
        <v>114.5</v>
      </c>
      <c r="EC6" s="52" t="str">
        <f>IF(EC8="-","【-】","【"&amp;SUBSTITUTE(TEXT(EC8,"#,##0.0"),"-","△")&amp;"】")</f>
        <v>【54.3】</v>
      </c>
      <c r="ED6" s="52">
        <f>IF(ED8="-",NA(),ED8)</f>
        <v>73.900000000000006</v>
      </c>
      <c r="EE6" s="52">
        <f t="shared" ref="EE6:EM6" si="14">IF(EE8="-",NA(),EE8)</f>
        <v>71.3</v>
      </c>
      <c r="EF6" s="52">
        <f t="shared" si="14"/>
        <v>74.099999999999994</v>
      </c>
      <c r="EG6" s="52">
        <f t="shared" si="14"/>
        <v>76.5</v>
      </c>
      <c r="EH6" s="52">
        <f t="shared" si="14"/>
        <v>78.599999999999994</v>
      </c>
      <c r="EI6" s="52">
        <f t="shared" si="14"/>
        <v>56.9</v>
      </c>
      <c r="EJ6" s="52">
        <f t="shared" si="14"/>
        <v>58.1</v>
      </c>
      <c r="EK6" s="52">
        <f t="shared" si="14"/>
        <v>59.4</v>
      </c>
      <c r="EL6" s="52">
        <f t="shared" si="14"/>
        <v>59.1</v>
      </c>
      <c r="EM6" s="52">
        <f t="shared" si="14"/>
        <v>60</v>
      </c>
      <c r="EN6" s="52" t="str">
        <f>IF(EN8="-","【-】","【"&amp;SUBSTITUTE(TEXT(EN8,"#,##0.0"),"-","△")&amp;"】")</f>
        <v>【58.0】</v>
      </c>
      <c r="EO6" s="52">
        <f>IF(EO8="-",NA(),EO8)</f>
        <v>69.3</v>
      </c>
      <c r="EP6" s="52">
        <f t="shared" ref="EP6:EX6" si="15">IF(EP8="-",NA(),EP8)</f>
        <v>56.4</v>
      </c>
      <c r="EQ6" s="52">
        <f t="shared" si="15"/>
        <v>62.2</v>
      </c>
      <c r="ER6" s="52">
        <f t="shared" si="15"/>
        <v>67.8</v>
      </c>
      <c r="ES6" s="52">
        <f t="shared" si="15"/>
        <v>73.5</v>
      </c>
      <c r="ET6" s="52">
        <f t="shared" si="15"/>
        <v>72.900000000000006</v>
      </c>
      <c r="EU6" s="52">
        <f t="shared" si="15"/>
        <v>73.900000000000006</v>
      </c>
      <c r="EV6" s="52">
        <f t="shared" si="15"/>
        <v>74.3</v>
      </c>
      <c r="EW6" s="52">
        <f t="shared" si="15"/>
        <v>72.2</v>
      </c>
      <c r="EX6" s="52">
        <f t="shared" si="15"/>
        <v>72.400000000000006</v>
      </c>
      <c r="EY6" s="52" t="str">
        <f>IF(EY8="-","【-】","【"&amp;SUBSTITUTE(TEXT(EY8,"#,##0.0"),"-","△")&amp;"】")</f>
        <v>【70.8】</v>
      </c>
      <c r="EZ6" s="53">
        <f>IF(EZ8="-",NA(),EZ8)</f>
        <v>31877676</v>
      </c>
      <c r="FA6" s="53">
        <f t="shared" ref="FA6:FI6" si="16">IF(FA8="-",NA(),FA8)</f>
        <v>33346405</v>
      </c>
      <c r="FB6" s="53">
        <f t="shared" si="16"/>
        <v>33417304</v>
      </c>
      <c r="FC6" s="53">
        <f t="shared" si="16"/>
        <v>33328791</v>
      </c>
      <c r="FD6" s="53">
        <f t="shared" si="16"/>
        <v>33648527</v>
      </c>
      <c r="FE6" s="53">
        <f t="shared" si="16"/>
        <v>42806727</v>
      </c>
      <c r="FF6" s="53">
        <f t="shared" si="16"/>
        <v>43530781</v>
      </c>
      <c r="FG6" s="53">
        <f t="shared" si="16"/>
        <v>44196357</v>
      </c>
      <c r="FH6" s="53">
        <f t="shared" si="16"/>
        <v>45484013</v>
      </c>
      <c r="FI6" s="53">
        <f t="shared" si="16"/>
        <v>48248884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164</v>
      </c>
      <c r="B7" s="50">
        <f t="shared" ref="B7:AH7" si="17">B8</f>
        <v>2024</v>
      </c>
      <c r="C7" s="50">
        <f t="shared" si="17"/>
        <v>150002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6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100床以上～200床未満</v>
      </c>
      <c r="O7" s="50" t="str">
        <f>O8</f>
        <v>自治体職員</v>
      </c>
      <c r="P7" s="50" t="str">
        <f>P8</f>
        <v>直営</v>
      </c>
      <c r="Q7" s="51">
        <f t="shared" si="17"/>
        <v>13</v>
      </c>
      <c r="R7" s="50" t="str">
        <f t="shared" si="17"/>
        <v>-</v>
      </c>
      <c r="S7" s="50" t="str">
        <f t="shared" si="17"/>
        <v>ド 透 訓</v>
      </c>
      <c r="T7" s="50" t="str">
        <f t="shared" si="17"/>
        <v>救 臨 輪</v>
      </c>
      <c r="U7" s="51">
        <f>U8</f>
        <v>2110754</v>
      </c>
      <c r="V7" s="51">
        <f>V8</f>
        <v>9223</v>
      </c>
      <c r="W7" s="50" t="str">
        <f>W8</f>
        <v>第２種該当</v>
      </c>
      <c r="X7" s="50" t="str">
        <f t="shared" si="17"/>
        <v>-</v>
      </c>
      <c r="Y7" s="50" t="str">
        <f t="shared" si="17"/>
        <v>１０：１</v>
      </c>
      <c r="Z7" s="51">
        <f t="shared" si="17"/>
        <v>148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148</v>
      </c>
      <c r="AF7" s="51">
        <f t="shared" si="17"/>
        <v>121</v>
      </c>
      <c r="AG7" s="51" t="str">
        <f t="shared" si="17"/>
        <v>-</v>
      </c>
      <c r="AH7" s="51">
        <f t="shared" si="17"/>
        <v>121</v>
      </c>
      <c r="AI7" s="52">
        <f>AI8</f>
        <v>100.5</v>
      </c>
      <c r="AJ7" s="52">
        <f t="shared" ref="AJ7:AR7" si="18">AJ8</f>
        <v>103.5</v>
      </c>
      <c r="AK7" s="52">
        <f t="shared" si="18"/>
        <v>99.4</v>
      </c>
      <c r="AL7" s="52">
        <f t="shared" si="18"/>
        <v>102.6</v>
      </c>
      <c r="AM7" s="52">
        <f t="shared" si="18"/>
        <v>100.7</v>
      </c>
      <c r="AN7" s="52">
        <f t="shared" si="18"/>
        <v>100.6</v>
      </c>
      <c r="AO7" s="52">
        <f t="shared" si="18"/>
        <v>105.9</v>
      </c>
      <c r="AP7" s="52">
        <f t="shared" si="18"/>
        <v>104.3</v>
      </c>
      <c r="AQ7" s="52">
        <f t="shared" si="18"/>
        <v>96.3</v>
      </c>
      <c r="AR7" s="52">
        <f t="shared" si="18"/>
        <v>93</v>
      </c>
      <c r="AS7" s="52"/>
      <c r="AT7" s="52">
        <f>AT8</f>
        <v>73.3</v>
      </c>
      <c r="AU7" s="52">
        <f t="shared" ref="AU7:BC7" si="19">AU8</f>
        <v>66.3</v>
      </c>
      <c r="AV7" s="52">
        <f t="shared" si="19"/>
        <v>66.400000000000006</v>
      </c>
      <c r="AW7" s="52">
        <f t="shared" si="19"/>
        <v>69.099999999999994</v>
      </c>
      <c r="AX7" s="52">
        <f t="shared" si="19"/>
        <v>66.2</v>
      </c>
      <c r="AY7" s="52">
        <f t="shared" si="19"/>
        <v>80.7</v>
      </c>
      <c r="AZ7" s="52">
        <f t="shared" si="19"/>
        <v>82.2</v>
      </c>
      <c r="BA7" s="52">
        <f t="shared" si="19"/>
        <v>81.7</v>
      </c>
      <c r="BB7" s="52">
        <f t="shared" si="19"/>
        <v>81</v>
      </c>
      <c r="BC7" s="52">
        <f t="shared" si="19"/>
        <v>79.7</v>
      </c>
      <c r="BD7" s="52"/>
      <c r="BE7" s="52">
        <f>BE8</f>
        <v>70.5</v>
      </c>
      <c r="BF7" s="52">
        <f t="shared" ref="BF7:BN7" si="20">BF8</f>
        <v>63.8</v>
      </c>
      <c r="BG7" s="52">
        <f t="shared" si="20"/>
        <v>63.9</v>
      </c>
      <c r="BH7" s="52">
        <f t="shared" si="20"/>
        <v>66.3</v>
      </c>
      <c r="BI7" s="52">
        <f t="shared" si="20"/>
        <v>63.9</v>
      </c>
      <c r="BJ7" s="52">
        <f t="shared" si="20"/>
        <v>77.099999999999994</v>
      </c>
      <c r="BK7" s="52">
        <f t="shared" si="20"/>
        <v>78.599999999999994</v>
      </c>
      <c r="BL7" s="52">
        <f t="shared" si="20"/>
        <v>78.099999999999994</v>
      </c>
      <c r="BM7" s="52">
        <f t="shared" si="20"/>
        <v>77.5</v>
      </c>
      <c r="BN7" s="52">
        <f t="shared" si="20"/>
        <v>76</v>
      </c>
      <c r="BO7" s="52"/>
      <c r="BP7" s="52">
        <f>BP8</f>
        <v>63.3</v>
      </c>
      <c r="BQ7" s="52">
        <f t="shared" ref="BQ7:BY7" si="21">BQ8</f>
        <v>54.6</v>
      </c>
      <c r="BR7" s="52">
        <f t="shared" si="21"/>
        <v>52.2</v>
      </c>
      <c r="BS7" s="52">
        <f t="shared" si="21"/>
        <v>54.2</v>
      </c>
      <c r="BT7" s="52">
        <f t="shared" si="21"/>
        <v>58.1</v>
      </c>
      <c r="BU7" s="52">
        <f t="shared" si="21"/>
        <v>65.8</v>
      </c>
      <c r="BV7" s="52">
        <f t="shared" si="21"/>
        <v>65</v>
      </c>
      <c r="BW7" s="52">
        <f t="shared" si="21"/>
        <v>63.3</v>
      </c>
      <c r="BX7" s="52">
        <f t="shared" si="21"/>
        <v>64.7</v>
      </c>
      <c r="BY7" s="52">
        <f t="shared" si="21"/>
        <v>67.900000000000006</v>
      </c>
      <c r="BZ7" s="52"/>
      <c r="CA7" s="53">
        <f>CA8</f>
        <v>33557</v>
      </c>
      <c r="CB7" s="53">
        <f t="shared" ref="CB7:CJ7" si="22">CB8</f>
        <v>34408</v>
      </c>
      <c r="CC7" s="53">
        <f t="shared" si="22"/>
        <v>38720</v>
      </c>
      <c r="CD7" s="53">
        <f t="shared" si="22"/>
        <v>39731</v>
      </c>
      <c r="CE7" s="53">
        <f t="shared" si="22"/>
        <v>37670</v>
      </c>
      <c r="CF7" s="53">
        <f t="shared" si="22"/>
        <v>37855</v>
      </c>
      <c r="CG7" s="53">
        <f t="shared" si="22"/>
        <v>39289</v>
      </c>
      <c r="CH7" s="53">
        <f t="shared" si="22"/>
        <v>40846</v>
      </c>
      <c r="CI7" s="53">
        <f t="shared" si="22"/>
        <v>41075</v>
      </c>
      <c r="CJ7" s="53">
        <f t="shared" si="22"/>
        <v>41859</v>
      </c>
      <c r="CK7" s="52"/>
      <c r="CL7" s="53">
        <f>CL8</f>
        <v>11125</v>
      </c>
      <c r="CM7" s="53">
        <f t="shared" ref="CM7:CU7" si="23">CM8</f>
        <v>11325</v>
      </c>
      <c r="CN7" s="53">
        <f t="shared" si="23"/>
        <v>11921</v>
      </c>
      <c r="CO7" s="53">
        <f t="shared" si="23"/>
        <v>12149</v>
      </c>
      <c r="CP7" s="53">
        <f t="shared" si="23"/>
        <v>11925</v>
      </c>
      <c r="CQ7" s="53">
        <f t="shared" si="23"/>
        <v>11234</v>
      </c>
      <c r="CR7" s="53">
        <f t="shared" si="23"/>
        <v>11512</v>
      </c>
      <c r="CS7" s="53">
        <f t="shared" si="23"/>
        <v>11831</v>
      </c>
      <c r="CT7" s="53">
        <f t="shared" si="23"/>
        <v>11652</v>
      </c>
      <c r="CU7" s="53">
        <f t="shared" si="23"/>
        <v>11744</v>
      </c>
      <c r="CV7" s="52"/>
      <c r="CW7" s="52">
        <f>CW8</f>
        <v>86.7</v>
      </c>
      <c r="CX7" s="52">
        <f t="shared" ref="CX7:DF7" si="24">CX8</f>
        <v>98.2</v>
      </c>
      <c r="CY7" s="52">
        <f t="shared" si="24"/>
        <v>94.6</v>
      </c>
      <c r="CZ7" s="52">
        <f t="shared" si="24"/>
        <v>88.5</v>
      </c>
      <c r="DA7" s="52">
        <f t="shared" si="24"/>
        <v>96</v>
      </c>
      <c r="DB7" s="52">
        <f t="shared" si="24"/>
        <v>68.5</v>
      </c>
      <c r="DC7" s="52">
        <f t="shared" si="24"/>
        <v>67.099999999999994</v>
      </c>
      <c r="DD7" s="52">
        <f t="shared" si="24"/>
        <v>66.900000000000006</v>
      </c>
      <c r="DE7" s="52">
        <f t="shared" si="24"/>
        <v>68.099999999999994</v>
      </c>
      <c r="DF7" s="52">
        <f t="shared" si="24"/>
        <v>69.2</v>
      </c>
      <c r="DG7" s="52"/>
      <c r="DH7" s="52">
        <f>DH8</f>
        <v>17.899999999999999</v>
      </c>
      <c r="DI7" s="52">
        <f t="shared" ref="DI7:DQ7" si="25">DI8</f>
        <v>17.3</v>
      </c>
      <c r="DJ7" s="52">
        <f t="shared" si="25"/>
        <v>17.600000000000001</v>
      </c>
      <c r="DK7" s="52">
        <f t="shared" si="25"/>
        <v>17.2</v>
      </c>
      <c r="DL7" s="52">
        <f t="shared" si="25"/>
        <v>14.9</v>
      </c>
      <c r="DM7" s="52">
        <f t="shared" si="25"/>
        <v>17.5</v>
      </c>
      <c r="DN7" s="52">
        <f t="shared" si="25"/>
        <v>17.3</v>
      </c>
      <c r="DO7" s="52">
        <f t="shared" si="25"/>
        <v>17.899999999999999</v>
      </c>
      <c r="DP7" s="52">
        <f t="shared" si="25"/>
        <v>18</v>
      </c>
      <c r="DQ7" s="52">
        <f t="shared" si="25"/>
        <v>18.100000000000001</v>
      </c>
      <c r="DR7" s="52"/>
      <c r="DS7" s="52">
        <f>DS8</f>
        <v>308.89999999999998</v>
      </c>
      <c r="DT7" s="52">
        <f t="shared" ref="DT7:EB7" si="26">DT8</f>
        <v>338.2</v>
      </c>
      <c r="DU7" s="52">
        <f t="shared" si="26"/>
        <v>327.8</v>
      </c>
      <c r="DV7" s="52">
        <f t="shared" si="26"/>
        <v>308.7</v>
      </c>
      <c r="DW7" s="52">
        <f t="shared" si="26"/>
        <v>317.10000000000002</v>
      </c>
      <c r="DX7" s="52">
        <f t="shared" si="26"/>
        <v>124.2</v>
      </c>
      <c r="DY7" s="52">
        <f t="shared" si="26"/>
        <v>121.6</v>
      </c>
      <c r="DZ7" s="52">
        <f t="shared" si="26"/>
        <v>118.9</v>
      </c>
      <c r="EA7" s="52">
        <f t="shared" si="26"/>
        <v>121.9</v>
      </c>
      <c r="EB7" s="52">
        <f t="shared" si="26"/>
        <v>114.5</v>
      </c>
      <c r="EC7" s="52"/>
      <c r="ED7" s="52">
        <f>ED8</f>
        <v>73.900000000000006</v>
      </c>
      <c r="EE7" s="52">
        <f t="shared" ref="EE7:EM7" si="27">EE8</f>
        <v>71.3</v>
      </c>
      <c r="EF7" s="52">
        <f t="shared" si="27"/>
        <v>74.099999999999994</v>
      </c>
      <c r="EG7" s="52">
        <f t="shared" si="27"/>
        <v>76.5</v>
      </c>
      <c r="EH7" s="52">
        <f t="shared" si="27"/>
        <v>78.599999999999994</v>
      </c>
      <c r="EI7" s="52">
        <f t="shared" si="27"/>
        <v>56.9</v>
      </c>
      <c r="EJ7" s="52">
        <f t="shared" si="27"/>
        <v>58.1</v>
      </c>
      <c r="EK7" s="52">
        <f t="shared" si="27"/>
        <v>59.4</v>
      </c>
      <c r="EL7" s="52">
        <f t="shared" si="27"/>
        <v>59.1</v>
      </c>
      <c r="EM7" s="52">
        <f t="shared" si="27"/>
        <v>60</v>
      </c>
      <c r="EN7" s="52"/>
      <c r="EO7" s="52">
        <f>EO8</f>
        <v>69.3</v>
      </c>
      <c r="EP7" s="52">
        <f t="shared" ref="EP7:EX7" si="28">EP8</f>
        <v>56.4</v>
      </c>
      <c r="EQ7" s="52">
        <f t="shared" si="28"/>
        <v>62.2</v>
      </c>
      <c r="ER7" s="52">
        <f t="shared" si="28"/>
        <v>67.8</v>
      </c>
      <c r="ES7" s="52">
        <f t="shared" si="28"/>
        <v>73.5</v>
      </c>
      <c r="ET7" s="52">
        <f t="shared" si="28"/>
        <v>72.900000000000006</v>
      </c>
      <c r="EU7" s="52">
        <f t="shared" si="28"/>
        <v>73.900000000000006</v>
      </c>
      <c r="EV7" s="52">
        <f t="shared" si="28"/>
        <v>74.3</v>
      </c>
      <c r="EW7" s="52">
        <f t="shared" si="28"/>
        <v>72.2</v>
      </c>
      <c r="EX7" s="52">
        <f t="shared" si="28"/>
        <v>72.400000000000006</v>
      </c>
      <c r="EY7" s="52"/>
      <c r="EZ7" s="53">
        <f>EZ8</f>
        <v>31877676</v>
      </c>
      <c r="FA7" s="53">
        <f t="shared" ref="FA7:FI7" si="29">FA8</f>
        <v>33346405</v>
      </c>
      <c r="FB7" s="53">
        <f t="shared" si="29"/>
        <v>33417304</v>
      </c>
      <c r="FC7" s="53">
        <f t="shared" si="29"/>
        <v>33328791</v>
      </c>
      <c r="FD7" s="53">
        <f t="shared" si="29"/>
        <v>33648527</v>
      </c>
      <c r="FE7" s="53">
        <f t="shared" si="29"/>
        <v>42806727</v>
      </c>
      <c r="FF7" s="53">
        <f t="shared" si="29"/>
        <v>43530781</v>
      </c>
      <c r="FG7" s="53">
        <f t="shared" si="29"/>
        <v>44196357</v>
      </c>
      <c r="FH7" s="53">
        <f t="shared" si="29"/>
        <v>45484013</v>
      </c>
      <c r="FI7" s="53">
        <f t="shared" si="29"/>
        <v>48248884</v>
      </c>
      <c r="FJ7" s="53"/>
    </row>
    <row r="8" spans="1:166" s="54" customFormat="1" x14ac:dyDescent="0.2">
      <c r="A8" s="35"/>
      <c r="B8" s="55">
        <v>2024</v>
      </c>
      <c r="C8" s="55">
        <v>150002</v>
      </c>
      <c r="D8" s="55">
        <v>46</v>
      </c>
      <c r="E8" s="55">
        <v>6</v>
      </c>
      <c r="F8" s="55">
        <v>0</v>
      </c>
      <c r="G8" s="55">
        <v>6</v>
      </c>
      <c r="H8" s="55" t="s">
        <v>165</v>
      </c>
      <c r="I8" s="55" t="s">
        <v>165</v>
      </c>
      <c r="J8" s="55" t="s">
        <v>166</v>
      </c>
      <c r="K8" s="55" t="s">
        <v>167</v>
      </c>
      <c r="L8" s="55" t="s">
        <v>168</v>
      </c>
      <c r="M8" s="55" t="s">
        <v>169</v>
      </c>
      <c r="N8" s="55" t="s">
        <v>170</v>
      </c>
      <c r="O8" s="55" t="s">
        <v>171</v>
      </c>
      <c r="P8" s="55" t="s">
        <v>172</v>
      </c>
      <c r="Q8" s="56">
        <v>13</v>
      </c>
      <c r="R8" s="55" t="s">
        <v>40</v>
      </c>
      <c r="S8" s="55" t="s">
        <v>173</v>
      </c>
      <c r="T8" s="55" t="s">
        <v>174</v>
      </c>
      <c r="U8" s="56">
        <v>2110754</v>
      </c>
      <c r="V8" s="56">
        <v>9223</v>
      </c>
      <c r="W8" s="55" t="s">
        <v>175</v>
      </c>
      <c r="X8" s="55" t="s">
        <v>40</v>
      </c>
      <c r="Y8" s="57" t="s">
        <v>176</v>
      </c>
      <c r="Z8" s="56">
        <v>148</v>
      </c>
      <c r="AA8" s="56" t="s">
        <v>40</v>
      </c>
      <c r="AB8" s="56" t="s">
        <v>40</v>
      </c>
      <c r="AC8" s="56" t="s">
        <v>40</v>
      </c>
      <c r="AD8" s="56" t="s">
        <v>40</v>
      </c>
      <c r="AE8" s="56">
        <v>148</v>
      </c>
      <c r="AF8" s="56">
        <v>121</v>
      </c>
      <c r="AG8" s="56" t="s">
        <v>40</v>
      </c>
      <c r="AH8" s="56">
        <v>121</v>
      </c>
      <c r="AI8" s="58">
        <v>100.5</v>
      </c>
      <c r="AJ8" s="58">
        <v>103.5</v>
      </c>
      <c r="AK8" s="58">
        <v>99.4</v>
      </c>
      <c r="AL8" s="58">
        <v>102.6</v>
      </c>
      <c r="AM8" s="58">
        <v>100.7</v>
      </c>
      <c r="AN8" s="58">
        <v>100.6</v>
      </c>
      <c r="AO8" s="58">
        <v>105.9</v>
      </c>
      <c r="AP8" s="58">
        <v>104.3</v>
      </c>
      <c r="AQ8" s="58">
        <v>96.3</v>
      </c>
      <c r="AR8" s="58">
        <v>93</v>
      </c>
      <c r="AS8" s="58">
        <v>93.7</v>
      </c>
      <c r="AT8" s="58">
        <v>73.3</v>
      </c>
      <c r="AU8" s="58">
        <v>66.3</v>
      </c>
      <c r="AV8" s="58">
        <v>66.400000000000006</v>
      </c>
      <c r="AW8" s="58">
        <v>69.099999999999994</v>
      </c>
      <c r="AX8" s="58">
        <v>66.2</v>
      </c>
      <c r="AY8" s="58">
        <v>80.7</v>
      </c>
      <c r="AZ8" s="58">
        <v>82.2</v>
      </c>
      <c r="BA8" s="58">
        <v>81.7</v>
      </c>
      <c r="BB8" s="58">
        <v>81</v>
      </c>
      <c r="BC8" s="58">
        <v>79.7</v>
      </c>
      <c r="BD8" s="58">
        <v>85.2</v>
      </c>
      <c r="BE8" s="59">
        <v>70.5</v>
      </c>
      <c r="BF8" s="59">
        <v>63.8</v>
      </c>
      <c r="BG8" s="59">
        <v>63.9</v>
      </c>
      <c r="BH8" s="59">
        <v>66.3</v>
      </c>
      <c r="BI8" s="59">
        <v>63.9</v>
      </c>
      <c r="BJ8" s="59">
        <v>77.099999999999994</v>
      </c>
      <c r="BK8" s="59">
        <v>78.599999999999994</v>
      </c>
      <c r="BL8" s="59">
        <v>78.099999999999994</v>
      </c>
      <c r="BM8" s="59">
        <v>77.5</v>
      </c>
      <c r="BN8" s="59">
        <v>76</v>
      </c>
      <c r="BO8" s="59">
        <v>82.6</v>
      </c>
      <c r="BP8" s="58">
        <v>63.3</v>
      </c>
      <c r="BQ8" s="58">
        <v>54.6</v>
      </c>
      <c r="BR8" s="58">
        <v>52.2</v>
      </c>
      <c r="BS8" s="58">
        <v>54.2</v>
      </c>
      <c r="BT8" s="58">
        <v>58.1</v>
      </c>
      <c r="BU8" s="58">
        <v>65.8</v>
      </c>
      <c r="BV8" s="58">
        <v>65</v>
      </c>
      <c r="BW8" s="58">
        <v>63.3</v>
      </c>
      <c r="BX8" s="58">
        <v>64.7</v>
      </c>
      <c r="BY8" s="58">
        <v>67.900000000000006</v>
      </c>
      <c r="BZ8" s="58">
        <v>70.7</v>
      </c>
      <c r="CA8" s="59">
        <v>33557</v>
      </c>
      <c r="CB8" s="59">
        <v>34408</v>
      </c>
      <c r="CC8" s="59">
        <v>38720</v>
      </c>
      <c r="CD8" s="59">
        <v>39731</v>
      </c>
      <c r="CE8" s="59">
        <v>37670</v>
      </c>
      <c r="CF8" s="59">
        <v>37855</v>
      </c>
      <c r="CG8" s="59">
        <v>39289</v>
      </c>
      <c r="CH8" s="59">
        <v>40846</v>
      </c>
      <c r="CI8" s="59">
        <v>41075</v>
      </c>
      <c r="CJ8" s="59">
        <v>41859</v>
      </c>
      <c r="CK8" s="58">
        <v>63608</v>
      </c>
      <c r="CL8" s="59">
        <v>11125</v>
      </c>
      <c r="CM8" s="59">
        <v>11325</v>
      </c>
      <c r="CN8" s="59">
        <v>11921</v>
      </c>
      <c r="CO8" s="59">
        <v>12149</v>
      </c>
      <c r="CP8" s="59">
        <v>11925</v>
      </c>
      <c r="CQ8" s="59">
        <v>11234</v>
      </c>
      <c r="CR8" s="59">
        <v>11512</v>
      </c>
      <c r="CS8" s="59">
        <v>11831</v>
      </c>
      <c r="CT8" s="59">
        <v>11652</v>
      </c>
      <c r="CU8" s="59">
        <v>11744</v>
      </c>
      <c r="CV8" s="58">
        <v>18510</v>
      </c>
      <c r="CW8" s="59">
        <v>86.7</v>
      </c>
      <c r="CX8" s="59">
        <v>98.2</v>
      </c>
      <c r="CY8" s="59">
        <v>94.6</v>
      </c>
      <c r="CZ8" s="59">
        <v>88.5</v>
      </c>
      <c r="DA8" s="59">
        <v>96</v>
      </c>
      <c r="DB8" s="59">
        <v>68.5</v>
      </c>
      <c r="DC8" s="59">
        <v>67.099999999999994</v>
      </c>
      <c r="DD8" s="59">
        <v>66.900000000000006</v>
      </c>
      <c r="DE8" s="59">
        <v>68.099999999999994</v>
      </c>
      <c r="DF8" s="59">
        <v>69.2</v>
      </c>
      <c r="DG8" s="59">
        <v>57.7</v>
      </c>
      <c r="DH8" s="59">
        <v>17.899999999999999</v>
      </c>
      <c r="DI8" s="59">
        <v>17.3</v>
      </c>
      <c r="DJ8" s="59">
        <v>17.600000000000001</v>
      </c>
      <c r="DK8" s="59">
        <v>17.2</v>
      </c>
      <c r="DL8" s="59">
        <v>14.9</v>
      </c>
      <c r="DM8" s="59">
        <v>17.5</v>
      </c>
      <c r="DN8" s="59">
        <v>17.3</v>
      </c>
      <c r="DO8" s="59">
        <v>17.899999999999999</v>
      </c>
      <c r="DP8" s="59">
        <v>18</v>
      </c>
      <c r="DQ8" s="59">
        <v>18.100000000000001</v>
      </c>
      <c r="DR8" s="59">
        <v>26.7</v>
      </c>
      <c r="DS8" s="59">
        <v>308.89999999999998</v>
      </c>
      <c r="DT8" s="59">
        <v>338.2</v>
      </c>
      <c r="DU8" s="59">
        <v>327.8</v>
      </c>
      <c r="DV8" s="59">
        <v>308.7</v>
      </c>
      <c r="DW8" s="59">
        <v>317.10000000000002</v>
      </c>
      <c r="DX8" s="59">
        <v>124.2</v>
      </c>
      <c r="DY8" s="59">
        <v>121.6</v>
      </c>
      <c r="DZ8" s="59">
        <v>118.9</v>
      </c>
      <c r="EA8" s="59">
        <v>121.9</v>
      </c>
      <c r="EB8" s="59">
        <v>114.5</v>
      </c>
      <c r="EC8" s="59">
        <v>54.3</v>
      </c>
      <c r="ED8" s="58">
        <v>73.900000000000006</v>
      </c>
      <c r="EE8" s="58">
        <v>71.3</v>
      </c>
      <c r="EF8" s="58">
        <v>74.099999999999994</v>
      </c>
      <c r="EG8" s="58">
        <v>76.5</v>
      </c>
      <c r="EH8" s="58">
        <v>78.599999999999994</v>
      </c>
      <c r="EI8" s="58">
        <v>56.9</v>
      </c>
      <c r="EJ8" s="58">
        <v>58.1</v>
      </c>
      <c r="EK8" s="58">
        <v>59.4</v>
      </c>
      <c r="EL8" s="58">
        <v>59.1</v>
      </c>
      <c r="EM8" s="58">
        <v>60</v>
      </c>
      <c r="EN8" s="58">
        <v>58</v>
      </c>
      <c r="EO8" s="58">
        <v>69.3</v>
      </c>
      <c r="EP8" s="58">
        <v>56.4</v>
      </c>
      <c r="EQ8" s="58">
        <v>62.2</v>
      </c>
      <c r="ER8" s="58">
        <v>67.8</v>
      </c>
      <c r="ES8" s="58">
        <v>73.5</v>
      </c>
      <c r="ET8" s="58">
        <v>72.900000000000006</v>
      </c>
      <c r="EU8" s="58">
        <v>73.900000000000006</v>
      </c>
      <c r="EV8" s="58">
        <v>74.3</v>
      </c>
      <c r="EW8" s="58">
        <v>72.2</v>
      </c>
      <c r="EX8" s="58">
        <v>72.400000000000006</v>
      </c>
      <c r="EY8" s="58">
        <v>70.8</v>
      </c>
      <c r="EZ8" s="59">
        <v>31877676</v>
      </c>
      <c r="FA8" s="59">
        <v>33346405</v>
      </c>
      <c r="FB8" s="59">
        <v>33417304</v>
      </c>
      <c r="FC8" s="59">
        <v>33328791</v>
      </c>
      <c r="FD8" s="59">
        <v>33648527</v>
      </c>
      <c r="FE8" s="59">
        <v>42806727</v>
      </c>
      <c r="FF8" s="59">
        <v>43530781</v>
      </c>
      <c r="FG8" s="59">
        <v>44196357</v>
      </c>
      <c r="FH8" s="59">
        <v>45484013</v>
      </c>
      <c r="FI8" s="59">
        <v>48248884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177</v>
      </c>
      <c r="C10" s="62" t="s">
        <v>178</v>
      </c>
      <c r="D10" s="62" t="s">
        <v>179</v>
      </c>
      <c r="E10" s="62" t="s">
        <v>180</v>
      </c>
      <c r="F10" s="62" t="s">
        <v>181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0A6A99FD-9486-475B-AB07-1FA69FBE7186}"/>
</file>

<file path=customXml/itemProps2.xml><?xml version="1.0" encoding="utf-8"?>
<ds:datastoreItem xmlns:ds="http://schemas.openxmlformats.org/officeDocument/2006/customXml" ds:itemID="{1C491929-C017-4EBF-A2A2-745273447FFC}"/>
</file>

<file path=customXml/itemProps3.xml><?xml version="1.0" encoding="utf-8"?>
<ds:datastoreItem xmlns:ds="http://schemas.openxmlformats.org/officeDocument/2006/customXml" ds:itemID="{721A783E-1D61-412C-AFFB-5B27C5556F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2026-02-04T05:17:48Z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