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5_新潟県/"/>
    </mc:Choice>
  </mc:AlternateContent>
  <xr:revisionPtr revIDLastSave="0" documentId="13_ncr:1_{757A270F-608C-42DB-BBAF-134F4E7A6B87}" xr6:coauthVersionLast="47" xr6:coauthVersionMax="47" xr10:uidLastSave="{00000000-0000-0000-0000-000000000000}"/>
  <workbookProtection workbookAlgorithmName="SHA-512" workbookHashValue="wfhNIsnhzXNVsASs4MOirKi8nm7LdjNDIY2vP9yJ02DBe212EQ30ITkJ0zvDiEeFEzQ3dVyVX4wTH4yysGMQ+A==" workbookSaltValue="xSFOSP5uOzRacLCyg4dNP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FO79" i="4" s="1"/>
  <c r="EG7" i="5"/>
  <c r="EF7" i="5"/>
  <c r="EE7" i="5"/>
  <c r="ED7" i="5"/>
  <c r="DG79" i="4" s="1"/>
  <c r="EB7" i="5"/>
  <c r="EA7" i="5"/>
  <c r="DZ7" i="5"/>
  <c r="DY7" i="5"/>
  <c r="AE80" i="4" s="1"/>
  <c r="DX7" i="5"/>
  <c r="DW7" i="5"/>
  <c r="DV7" i="5"/>
  <c r="DU7" i="5"/>
  <c r="AT79" i="4" s="1"/>
  <c r="DT7" i="5"/>
  <c r="DS7" i="5"/>
  <c r="DQ7" i="5"/>
  <c r="DP7" i="5"/>
  <c r="LY56" i="4" s="1"/>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FL55" i="4" s="1"/>
  <c r="CO7" i="5"/>
  <c r="CN7" i="5"/>
  <c r="CM7" i="5"/>
  <c r="CL7" i="5"/>
  <c r="DD55" i="4" s="1"/>
  <c r="CJ7" i="5"/>
  <c r="CI7" i="5"/>
  <c r="CH7" i="5"/>
  <c r="CG7" i="5"/>
  <c r="AE56" i="4" s="1"/>
  <c r="CF7" i="5"/>
  <c r="CE7" i="5"/>
  <c r="CD7" i="5"/>
  <c r="CC7" i="5"/>
  <c r="AT55" i="4" s="1"/>
  <c r="CB7" i="5"/>
  <c r="CA7" i="5"/>
  <c r="BY7" i="5"/>
  <c r="BX7" i="5"/>
  <c r="LY34" i="4" s="1"/>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FL33" i="4" s="1"/>
  <c r="AW7" i="5"/>
  <c r="AV7" i="5"/>
  <c r="AU7" i="5"/>
  <c r="AT7" i="5"/>
  <c r="DD33" i="4" s="1"/>
  <c r="AR7" i="5"/>
  <c r="AQ7" i="5"/>
  <c r="AP7" i="5"/>
  <c r="AO7" i="5"/>
  <c r="AE34" i="4" s="1"/>
  <c r="AN7" i="5"/>
  <c r="AM7" i="5"/>
  <c r="AL7" i="5"/>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AB6" i="5"/>
  <c r="LP8" i="4" s="1"/>
  <c r="AA6" i="5"/>
  <c r="JW8" i="4" s="1"/>
  <c r="Z6" i="5"/>
  <c r="Y6" i="5"/>
  <c r="X6" i="5"/>
  <c r="EG12" i="4" s="1"/>
  <c r="W6" i="5"/>
  <c r="CN12" i="4" s="1"/>
  <c r="V6" i="5"/>
  <c r="AU12" i="4" s="1"/>
  <c r="U6" i="5"/>
  <c r="T6" i="5"/>
  <c r="S6" i="5"/>
  <c r="EG10" i="4" s="1"/>
  <c r="R6" i="5"/>
  <c r="Q6" i="5"/>
  <c r="P6" i="5"/>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90" i="4"/>
  <c r="I90" i="4"/>
  <c r="G90" i="4"/>
  <c r="F90" i="4"/>
  <c r="C90" i="4"/>
  <c r="B90" i="4"/>
  <c r="MO80" i="4"/>
  <c r="LK80" i="4"/>
  <c r="KV80" i="4"/>
  <c r="KG80" i="4"/>
  <c r="JB80" i="4"/>
  <c r="IM80" i="4"/>
  <c r="HX80" i="4"/>
  <c r="GT80" i="4"/>
  <c r="FO80" i="4"/>
  <c r="EZ80" i="4"/>
  <c r="EK80" i="4"/>
  <c r="DV80" i="4"/>
  <c r="DG80" i="4"/>
  <c r="BX80" i="4"/>
  <c r="BI80" i="4"/>
  <c r="AT80" i="4"/>
  <c r="P80" i="4"/>
  <c r="LZ79" i="4"/>
  <c r="LK79" i="4"/>
  <c r="KV79" i="4"/>
  <c r="JB79" i="4"/>
  <c r="IM79" i="4"/>
  <c r="HX79" i="4"/>
  <c r="HI79" i="4"/>
  <c r="GT79" i="4"/>
  <c r="EZ79" i="4"/>
  <c r="EK79" i="4"/>
  <c r="DV79" i="4"/>
  <c r="BX79" i="4"/>
  <c r="BI79" i="4"/>
  <c r="AE79" i="4"/>
  <c r="P79" i="4"/>
  <c r="MN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E55" i="4"/>
  <c r="P55" i="4"/>
  <c r="MN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E33" i="4"/>
  <c r="P33" i="4"/>
  <c r="LP12" i="4"/>
  <c r="JW12" i="4"/>
  <c r="ID12" i="4"/>
  <c r="FZ12" i="4"/>
  <c r="B12" i="4"/>
  <c r="ID10" i="4"/>
  <c r="FZ10" i="4"/>
  <c r="CN10" i="4"/>
  <c r="AU10" i="4"/>
  <c r="B10" i="4"/>
  <c r="ID8" i="4"/>
  <c r="FZ8" i="4"/>
  <c r="CN8" i="4"/>
  <c r="AU8" i="4"/>
  <c r="B8" i="4"/>
  <c r="B6" i="4"/>
  <c r="D11" i="5" l="1"/>
  <c r="EH32" i="4" s="1"/>
  <c r="FO78" i="4"/>
  <c r="FL32" i="4"/>
  <c r="BX32" i="4"/>
  <c r="MO78" i="4"/>
  <c r="MN54" i="4"/>
  <c r="MN32" i="4"/>
  <c r="JB78" i="4"/>
  <c r="IZ54" i="4"/>
  <c r="IZ32" i="4"/>
  <c r="FL54" i="4"/>
  <c r="BX78" i="4"/>
  <c r="BX54" i="4"/>
  <c r="AT78" i="4"/>
  <c r="C11" i="5"/>
  <c r="E11" i="5"/>
  <c r="B11" i="5"/>
  <c r="EK78" i="4" l="1"/>
  <c r="EH54" i="4"/>
  <c r="AT54" i="4"/>
  <c r="LJ32" i="4"/>
  <c r="AT32" i="4"/>
  <c r="LK78" i="4"/>
  <c r="LJ54" i="4"/>
  <c r="HV54" i="4"/>
  <c r="HV32" i="4"/>
  <c r="HX78" i="4"/>
  <c r="AE32" i="4"/>
  <c r="HI78" i="4"/>
  <c r="HG54" i="4"/>
  <c r="HG32" i="4"/>
  <c r="DV78" i="4"/>
  <c r="DS54" i="4"/>
  <c r="DS32" i="4"/>
  <c r="AE78" i="4"/>
  <c r="AE54" i="4"/>
  <c r="KV78" i="4"/>
  <c r="KU54" i="4"/>
  <c r="KU32" i="4"/>
  <c r="GR32" i="4"/>
  <c r="DD54" i="4"/>
  <c r="KG78" i="4"/>
  <c r="KF54" i="4"/>
  <c r="KF32" i="4"/>
  <c r="GT78" i="4"/>
  <c r="GR54" i="4"/>
  <c r="DG78" i="4"/>
  <c r="DD32" i="4"/>
  <c r="P78" i="4"/>
  <c r="P54" i="4"/>
  <c r="P32" i="4"/>
  <c r="EW54" i="4"/>
  <c r="EW32" i="4"/>
  <c r="BI78" i="4"/>
  <c r="BI54" i="4"/>
  <c r="BI32" i="4"/>
  <c r="LZ78" i="4"/>
  <c r="LY54" i="4"/>
  <c r="LY32" i="4"/>
  <c r="IM78" i="4"/>
  <c r="IK54" i="4"/>
  <c r="IK32" i="4"/>
  <c r="EZ78" i="4"/>
</calcChain>
</file>

<file path=xl/sharedStrings.xml><?xml version="1.0" encoding="utf-8"?>
<sst xmlns="http://schemas.openxmlformats.org/spreadsheetml/2006/main" count="416" uniqueCount="200">
  <si>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</si>
  <si>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</si>
  <si>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</si>
  <si>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</si>
  <si>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</si>
  <si>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</si>
  <si>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</si>
  <si>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</si>
  <si>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</si>
  <si>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</si>
  <si>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</si>
  <si>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</si>
  <si>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</si>
  <si>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</si>
  <si>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</si>
  <si>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</si>
  <si>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</si>
  <si>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</si>
  <si>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</si>
  <si>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</si>
  <si>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</si>
  <si>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</si>
  <si>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</si>
  <si>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</si>
  <si>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</si>
  <si>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</si>
  <si>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</si>
  <si>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</si>
  <si>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</si>
  <si>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</si>
  <si>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</si>
  <si>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</si>
  <si>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</si>
  <si>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</si>
  <si>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</si>
  <si>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</si>
  <si>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</si>
  <si>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</si>
  <si>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</si>
  <si>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</si>
  <si>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</si>
  <si>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</si>
  <si>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</si>
  <si>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</si>
  <si>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</si>
  <si>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</si>
  <si>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</si>
  <si>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</si>
  <si>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</si>
  <si>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</si>
  <si>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</si>
  <si>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</si>
  <si>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</si>
  <si>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</si>
  <si>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</si>
  <si>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</si>
  <si>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</si>
  <si>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</si>
  <si>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</si>
  <si>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</si>
  <si>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</si>
  <si>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</si>
  <si>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</si>
  <si>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</si>
  <si>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</si>
  <si>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</si>
  <si>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</si>
  <si>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</si>
  <si>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</si>
  <si>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</si>
  <si>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</si>
  <si>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</si>
  <si>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</si>
  <si>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</si>
  <si>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</si>
  <si>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</si>
  <si>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</si>
  <si>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</si>
  <si>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</si>
  <si>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</si>
  <si>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</si>
  <si>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</si>
  <si>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</si>
  <si>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</si>
  <si>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</si>
  <si>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</si>
  <si>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</si>
  <si>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</si>
  <si>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</si>
  <si>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</si>
  <si>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</si>
  <si>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</si>
  <si>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</si>
  <si>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</si>
  <si>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</si>
  <si>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</si>
  <si>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</si>
  <si>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</si>
  <si>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</si>
  <si>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</si>
  <si>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</si>
  <si>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</si>
  <si>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</si>
  <si>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</si>
  <si>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</si>
  <si>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</si>
  <si>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</si>
  <si>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</si>
  <si>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</si>
  <si>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</si>
  <si>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</si>
  <si>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</si>
  <si>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</si>
  <si>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</si>
  <si>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</si>
  <si>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</si>
  <si>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</si>
  <si>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</si>
  <si>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</si>
  <si>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</si>
  <si>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</si>
  <si>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</si>
  <si>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</si>
  <si>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</si>
  <si>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</si>
  <si>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</si>
  <si>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</si>
  <si>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</si>
  <si>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</si>
  <si>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</si>
  <si>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</si>
  <si>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</si>
  <si>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</si>
  <si>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</si>
  <si>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</si>
  <si>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</si>
  <si>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</si>
  <si>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</si>
  <si>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</si>
  <si>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</si>
  <si>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</si>
  <si>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</si>
  <si>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</si>
  <si>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</si>
  <si>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</si>
  <si>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</si>
  <si>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</si>
  <si>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</si>
  <si>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</si>
  <si>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</si>
  <si>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</si>
  <si>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</si>
  <si>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</si>
  <si>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</si>
  <si>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</si>
  <si>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</si>
  <si>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</si>
  <si>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</si>
  <si>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</si>
  <si>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</si>
  <si>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</si>
  <si>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</si>
  <si>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</si>
  <si>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</si>
  <si>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</si>
  <si>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</si>
  <si>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当該値(N-4)</t>
    <phoneticPr fontId="5"/>
  </si>
  <si>
    <t>当該値(N-3)</t>
    <phoneticPr fontId="5"/>
  </si>
  <si>
    <t>当該値(N-2)</t>
    <phoneticPr fontId="5"/>
  </si>
  <si>
    <t>当該値(N-4)</t>
    <phoneticPr fontId="5"/>
  </si>
  <si>
    <t>当該値(N-1)</t>
    <phoneticPr fontId="5"/>
  </si>
  <si>
    <t>当該値(N)</t>
    <phoneticPr fontId="5"/>
  </si>
  <si>
    <t>当該値(N)</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</si>
  <si>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</si>
  <si>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</si>
  <si>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</si>
  <si>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</si>
  <si>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</si>
  <si>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新潟県</t>
  </si>
  <si>
    <t>県央基幹病院</t>
  </si>
  <si>
    <t>当然財務</t>
  </si>
  <si>
    <t>病院事業</t>
  </si>
  <si>
    <t>一般病院</t>
  </si>
  <si>
    <t>400床以上～500床未満</t>
  </si>
  <si>
    <t>非設置</t>
  </si>
  <si>
    <t>指定管理者(利用料金制)</t>
  </si>
  <si>
    <t>対象</t>
  </si>
  <si>
    <t>救 臨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</si>
  <si>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</si>
  <si>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</si>
  <si>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</si>
  <si>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</si>
  <si>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</si>
  <si>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</si>
  <si>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</si>
  <si>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令和5</t>
  </si>
  <si>
    <t>　県央基幹病院は県央圏域内の公立・公的５病院を機能再編し、急性期医療を担う中核病院として整備された病院である。
　専門医療や手術実施、教育研修を担う使命を果たし、隣接医療圏との連携強化により、地域の医療機関とともに圏域内の地域住民が救急医療に困らない、高齢者が地域で生活できる医療提供体制の構築を進めることとしている。</t>
    <rPh sb="1" eb="7">
      <t>ケンオウキカンビョウイン</t>
    </rPh>
    <rPh sb="8" eb="10">
      <t>ケンオウ</t>
    </rPh>
    <rPh sb="10" eb="13">
      <t>ケンイキナイ</t>
    </rPh>
    <rPh sb="14" eb="16">
      <t>コウリツ</t>
    </rPh>
    <rPh sb="17" eb="19">
      <t>コウテキ</t>
    </rPh>
    <rPh sb="20" eb="22">
      <t>ビョウイン</t>
    </rPh>
    <rPh sb="23" eb="27">
      <t>キノウサイヘン</t>
    </rPh>
    <rPh sb="29" eb="34">
      <t>キュウセイキイリョウ</t>
    </rPh>
    <rPh sb="35" eb="36">
      <t>ニナ</t>
    </rPh>
    <rPh sb="37" eb="41">
      <t>チュウカクビョウイン</t>
    </rPh>
    <rPh sb="44" eb="46">
      <t>セイビ</t>
    </rPh>
    <rPh sb="49" eb="51">
      <t>ビョウイン</t>
    </rPh>
    <rPh sb="57" eb="61">
      <t>センモンイリョウ</t>
    </rPh>
    <rPh sb="62" eb="64">
      <t>シュジュツ</t>
    </rPh>
    <rPh sb="64" eb="66">
      <t>ジッシ</t>
    </rPh>
    <rPh sb="67" eb="71">
      <t>キョウイクケンシュウ</t>
    </rPh>
    <rPh sb="72" eb="73">
      <t>ニナ</t>
    </rPh>
    <rPh sb="74" eb="76">
      <t>シメイ</t>
    </rPh>
    <rPh sb="77" eb="78">
      <t>ハ</t>
    </rPh>
    <rPh sb="81" eb="86">
      <t>リンセツイリョウケン</t>
    </rPh>
    <rPh sb="88" eb="92">
      <t>レンケイキョウカ</t>
    </rPh>
    <rPh sb="96" eb="98">
      <t>チイキ</t>
    </rPh>
    <rPh sb="99" eb="103">
      <t>イリョウキカン</t>
    </rPh>
    <rPh sb="107" eb="110">
      <t>ケンイキナイ</t>
    </rPh>
    <rPh sb="111" eb="115">
      <t>チイキジュウミン</t>
    </rPh>
    <rPh sb="116" eb="120">
      <t>キュウキュウイリョウ</t>
    </rPh>
    <rPh sb="121" eb="122">
      <t>コマ</t>
    </rPh>
    <rPh sb="126" eb="129">
      <t>コウレイシャ</t>
    </rPh>
    <rPh sb="130" eb="132">
      <t>チイキ</t>
    </rPh>
    <rPh sb="133" eb="135">
      <t>セイカツ</t>
    </rPh>
    <rPh sb="138" eb="140">
      <t>イリョウ</t>
    </rPh>
    <rPh sb="140" eb="142">
      <t>テイキョウ</t>
    </rPh>
    <rPh sb="142" eb="144">
      <t>タイセイ</t>
    </rPh>
    <rPh sb="145" eb="147">
      <t>コウチク</t>
    </rPh>
    <rPh sb="148" eb="149">
      <t>スス</t>
    </rPh>
    <phoneticPr fontId="5"/>
  </si>
  <si>
    <t>　県央基幹病院は、令和６年３月開院のため、償却対象資産の多くは耐用年数を迎えておらず、減価償却率は低い。</t>
    <rPh sb="1" eb="7">
      <t>ケンオウキカンビョウイン</t>
    </rPh>
    <rPh sb="9" eb="11">
      <t>レイワ</t>
    </rPh>
    <rPh sb="12" eb="13">
      <t>ネン</t>
    </rPh>
    <rPh sb="14" eb="15">
      <t>ガツ</t>
    </rPh>
    <rPh sb="15" eb="17">
      <t>カイイン</t>
    </rPh>
    <rPh sb="21" eb="23">
      <t>ショウキャク</t>
    </rPh>
    <rPh sb="23" eb="25">
      <t>タイショウ</t>
    </rPh>
    <rPh sb="25" eb="27">
      <t>シサン</t>
    </rPh>
    <rPh sb="28" eb="29">
      <t>オオ</t>
    </rPh>
    <rPh sb="31" eb="33">
      <t>タイヨウ</t>
    </rPh>
    <rPh sb="33" eb="35">
      <t>ネンスウ</t>
    </rPh>
    <rPh sb="36" eb="37">
      <t>ムカ</t>
    </rPh>
    <rPh sb="43" eb="45">
      <t>ゲンカ</t>
    </rPh>
    <rPh sb="45" eb="47">
      <t>ショウキャク</t>
    </rPh>
    <rPh sb="47" eb="48">
      <t>リツ</t>
    </rPh>
    <rPh sb="49" eb="50">
      <t>ヒク</t>
    </rPh>
    <phoneticPr fontId="5"/>
  </si>
  <si>
    <t>　令和６年３月開院であり、開院当初は安全確保の観点から患者受入れを制限したが、段階的に機能を拡大した。
　病床利用率は、年度後半に本格稼働したことにより、患者数が病院年間目標を概ね達成するなどした結果、平均値を上回った。
　一方で、経常収支比率や入院患者１人１日当たり収益等は、前年度よりも向上・改善はしたものの、平均値に比べると低い水準であった。これらについては、開院当初であり、診療実績が必要な施設基準が取得できなかったことや、患者受入れを制限したこと等によるものであり、病院機能が今後向上していくことで、改善するものと考えている。</t>
    <rPh sb="1" eb="3">
      <t>レイワ</t>
    </rPh>
    <rPh sb="4" eb="5">
      <t>ネン</t>
    </rPh>
    <rPh sb="6" eb="7">
      <t>ガツ</t>
    </rPh>
    <rPh sb="7" eb="9">
      <t>カイイン</t>
    </rPh>
    <rPh sb="13" eb="17">
      <t>カイイントウショ</t>
    </rPh>
    <rPh sb="18" eb="22">
      <t>アンゼンカクホ</t>
    </rPh>
    <rPh sb="23" eb="25">
      <t>カンテン</t>
    </rPh>
    <rPh sb="27" eb="29">
      <t>カンジャ</t>
    </rPh>
    <rPh sb="29" eb="31">
      <t>ウケイ</t>
    </rPh>
    <rPh sb="33" eb="35">
      <t>セイゲン</t>
    </rPh>
    <rPh sb="39" eb="42">
      <t>ダンカイテキ</t>
    </rPh>
    <rPh sb="43" eb="45">
      <t>キノウ</t>
    </rPh>
    <rPh sb="46" eb="48">
      <t>カクダイ</t>
    </rPh>
    <rPh sb="53" eb="55">
      <t>ビョウショウ</t>
    </rPh>
    <rPh sb="55" eb="58">
      <t>リヨウリツ</t>
    </rPh>
    <rPh sb="60" eb="64">
      <t>ネンドコウハン</t>
    </rPh>
    <rPh sb="65" eb="69">
      <t>ホンカクカドウ</t>
    </rPh>
    <rPh sb="77" eb="80">
      <t>カンジャスウ</t>
    </rPh>
    <rPh sb="81" eb="83">
      <t>ビョウイン</t>
    </rPh>
    <rPh sb="83" eb="87">
      <t>ネンカンモクヒョウ</t>
    </rPh>
    <rPh sb="88" eb="89">
      <t>オオム</t>
    </rPh>
    <rPh sb="90" eb="92">
      <t>タッセイ</t>
    </rPh>
    <rPh sb="98" eb="100">
      <t>ケッカ</t>
    </rPh>
    <rPh sb="101" eb="104">
      <t>ヘイキンチ</t>
    </rPh>
    <rPh sb="105" eb="107">
      <t>ウワマワ</t>
    </rPh>
    <rPh sb="112" eb="114">
      <t>イッポウ</t>
    </rPh>
    <rPh sb="130" eb="131">
      <t>ニチ</t>
    </rPh>
    <rPh sb="139" eb="141">
      <t>ゼンネン</t>
    </rPh>
    <rPh sb="141" eb="142">
      <t>ド</t>
    </rPh>
    <rPh sb="145" eb="147">
      <t>コウジョウ</t>
    </rPh>
    <rPh sb="148" eb="150">
      <t>カイゼン</t>
    </rPh>
    <rPh sb="157" eb="160">
      <t>ヘイキンチ</t>
    </rPh>
    <rPh sb="161" eb="162">
      <t>クラ</t>
    </rPh>
    <rPh sb="165" eb="166">
      <t>ヒク</t>
    </rPh>
    <rPh sb="167" eb="169">
      <t>スイジュン</t>
    </rPh>
    <rPh sb="191" eb="195">
      <t>シンリョウジッセキ</t>
    </rPh>
    <rPh sb="196" eb="198">
      <t>ヒツヨウ</t>
    </rPh>
    <rPh sb="199" eb="203">
      <t>シセツキジュン</t>
    </rPh>
    <rPh sb="204" eb="206">
      <t>シュトク</t>
    </rPh>
    <rPh sb="216" eb="220">
      <t>カンジャウケイ</t>
    </rPh>
    <rPh sb="222" eb="224">
      <t>セイゲン</t>
    </rPh>
    <rPh sb="228" eb="229">
      <t>トウ</t>
    </rPh>
    <rPh sb="238" eb="240">
      <t>ビョウイン</t>
    </rPh>
    <rPh sb="240" eb="242">
      <t>キノウ</t>
    </rPh>
    <rPh sb="243" eb="245">
      <t>コンゴ</t>
    </rPh>
    <rPh sb="245" eb="247">
      <t>コウジョウ</t>
    </rPh>
    <rPh sb="255" eb="257">
      <t>カイゼン</t>
    </rPh>
    <rPh sb="262" eb="263">
      <t>カンガ</t>
    </rPh>
    <phoneticPr fontId="5"/>
  </si>
  <si>
    <t>　県央基幹病院の安定的な運営に向け、新たな診療報酬加算の取得や費用の適正化などの経営改善を進めるとともに、周辺医療機関との役割分担や連携強化を推進していく。</t>
    <rPh sb="1" eb="7">
      <t>ケンオウキカンビョウイン</t>
    </rPh>
    <rPh sb="8" eb="11">
      <t>アンテイテキ</t>
    </rPh>
    <rPh sb="12" eb="14">
      <t>ウンエイ</t>
    </rPh>
    <rPh sb="15" eb="16">
      <t>ム</t>
    </rPh>
    <rPh sb="71" eb="73">
      <t>スイシン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</si>
</sst>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21" fillId="0" borderId="5" xfId="2" applyFont="1" applyBorder="1" applyAlignment="1" applyProtection="1">
      <alignment horizontal="center" vertical="center" shrinkToFit="1"/>
      <protection locked="0"/>
    </xf>
    <xf numFmtId="0" fontId="21" fillId="0" borderId="6" xfId="2" applyFont="1" applyBorder="1" applyAlignment="1" applyProtection="1">
      <alignment horizontal="center" vertical="center" shrinkToFit="1"/>
      <protection locked="0"/>
    </xf>
    <xf numFmtId="0" fontId="21" fillId="0" borderId="10" xfId="2" applyFont="1" applyBorder="1" applyAlignment="1" applyProtection="1">
      <alignment horizontal="center" vertical="center" shrinkToFit="1"/>
      <protection locked="0"/>
    </xf>
    <xf numFmtId="0" fontId="21"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#N/A</c:v>
                </c:pt>
                <c:pt idx="1">
                  <c:v>#N/A</c:v>
                </c:pt>
                <c:pt idx="2">
                  <c:v>#N/A</c:v>
                </c:pt>
                <c:pt idx="3">
                  <c:v>32.6</c:v>
                </c:pt>
                <c:pt idx="4">
                  <c:v>80.8</c:v>
                </c:pt>
              </c:numCache>
            </c:numRef>
          </c:val>
          <c:extLst>
            <c:ext xmlns:c16="http://schemas.microsoft.com/office/drawing/2014/chart" uri="{C3380CC4-5D6E-409C-BE32-E72D297353CC}">
              <c16:uniqueId val="{00000000-E579-47AF-AA66-0B7F32797E7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#N/A</c:v>
                </c:pt>
                <c:pt idx="3">
                  <c:v>70.900000000000006</c:v>
                </c:pt>
                <c:pt idx="4">
                  <c:v>73.5</c:v>
                </c:pt>
              </c:numCache>
            </c:numRef>
          </c:val>
          <c:smooth val="0"/>
          <c:extLst>
            <c:ext xmlns:c16="http://schemas.microsoft.com/office/drawing/2014/chart" uri="{C3380CC4-5D6E-409C-BE32-E72D297353CC}">
              <c16:uniqueId val="{00000001-E579-47AF-AA66-0B7F32797E7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#N/A</c:v>
                </c:pt>
                <c:pt idx="1">
                  <c:v>#N/A</c:v>
                </c:pt>
                <c:pt idx="2">
                  <c:v>#N/A</c:v>
                </c:pt>
                <c:pt idx="3">
                  <c:v>24666</c:v>
                </c:pt>
                <c:pt idx="4">
                  <c:v>20561</c:v>
                </c:pt>
              </c:numCache>
            </c:numRef>
          </c:val>
          <c:extLst>
            <c:ext xmlns:c16="http://schemas.microsoft.com/office/drawing/2014/chart" uri="{C3380CC4-5D6E-409C-BE32-E72D297353CC}">
              <c16:uniqueId val="{00000000-E1C2-4195-AE24-B4810408268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#N/A</c:v>
                </c:pt>
                <c:pt idx="3">
                  <c:v>20167</c:v>
                </c:pt>
                <c:pt idx="4">
                  <c:v>20434</c:v>
                </c:pt>
              </c:numCache>
            </c:numRef>
          </c:val>
          <c:smooth val="0"/>
          <c:extLst>
            <c:ext xmlns:c16="http://schemas.microsoft.com/office/drawing/2014/chart" uri="{C3380CC4-5D6E-409C-BE32-E72D297353CC}">
              <c16:uniqueId val="{00000001-E1C2-4195-AE24-B4810408268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#N/A</c:v>
                </c:pt>
                <c:pt idx="1">
                  <c:v>#N/A</c:v>
                </c:pt>
                <c:pt idx="2">
                  <c:v>#N/A</c:v>
                </c:pt>
                <c:pt idx="3">
                  <c:v>55754</c:v>
                </c:pt>
                <c:pt idx="4">
                  <c:v>59902</c:v>
                </c:pt>
              </c:numCache>
            </c:numRef>
          </c:val>
          <c:extLst>
            <c:ext xmlns:c16="http://schemas.microsoft.com/office/drawing/2014/chart" uri="{C3380CC4-5D6E-409C-BE32-E72D297353CC}">
              <c16:uniqueId val="{00000000-5E87-4D72-92B6-78EDC4BC7A6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#N/A</c:v>
                </c:pt>
                <c:pt idx="3">
                  <c:v>70803</c:v>
                </c:pt>
                <c:pt idx="4">
                  <c:v>72068</c:v>
                </c:pt>
              </c:numCache>
            </c:numRef>
          </c:val>
          <c:smooth val="0"/>
          <c:extLst>
            <c:ext xmlns:c16="http://schemas.microsoft.com/office/drawing/2014/chart" uri="{C3380CC4-5D6E-409C-BE32-E72D297353CC}">
              <c16:uniqueId val="{00000001-5E87-4D72-92B6-78EDC4BC7A6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#N/A</c:v>
                </c:pt>
                <c:pt idx="1">
                  <c:v>#N/A</c:v>
                </c:pt>
                <c:pt idx="2">
                  <c:v>#N/A</c:v>
                </c:pt>
                <c:pt idx="3">
                  <c:v>109.4</c:v>
                </c:pt>
                <c:pt idx="4">
                  <c:v>24.5</c:v>
                </c:pt>
              </c:numCache>
            </c:numRef>
          </c:val>
          <c:extLst>
            <c:ext xmlns:c16="http://schemas.microsoft.com/office/drawing/2014/chart" uri="{C3380CC4-5D6E-409C-BE32-E72D297353CC}">
              <c16:uniqueId val="{00000000-E231-4FB0-8FA1-F3B41CC1451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#N/A</c:v>
                </c:pt>
                <c:pt idx="3">
                  <c:v>29.9</c:v>
                </c:pt>
                <c:pt idx="4">
                  <c:v>30.4</c:v>
                </c:pt>
              </c:numCache>
            </c:numRef>
          </c:val>
          <c:smooth val="0"/>
          <c:extLst>
            <c:ext xmlns:c16="http://schemas.microsoft.com/office/drawing/2014/chart" uri="{C3380CC4-5D6E-409C-BE32-E72D297353CC}">
              <c16:uniqueId val="{00000001-E231-4FB0-8FA1-F3B41CC1451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#N/A</c:v>
                </c:pt>
                <c:pt idx="1">
                  <c:v>#N/A</c:v>
                </c:pt>
                <c:pt idx="2">
                  <c:v>#N/A</c:v>
                </c:pt>
                <c:pt idx="3">
                  <c:v>40.4</c:v>
                </c:pt>
                <c:pt idx="4">
                  <c:v>68.7</c:v>
                </c:pt>
              </c:numCache>
            </c:numRef>
          </c:val>
          <c:extLst>
            <c:ext xmlns:c16="http://schemas.microsoft.com/office/drawing/2014/chart" uri="{C3380CC4-5D6E-409C-BE32-E72D297353CC}">
              <c16:uniqueId val="{00000000-1690-400E-A996-BD5A6E0E96A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#N/A</c:v>
                </c:pt>
                <c:pt idx="3">
                  <c:v>86.7</c:v>
                </c:pt>
                <c:pt idx="4">
                  <c:v>85</c:v>
                </c:pt>
              </c:numCache>
            </c:numRef>
          </c:val>
          <c:smooth val="0"/>
          <c:extLst>
            <c:ext xmlns:c16="http://schemas.microsoft.com/office/drawing/2014/chart" uri="{C3380CC4-5D6E-409C-BE32-E72D297353CC}">
              <c16:uniqueId val="{00000001-1690-400E-A996-BD5A6E0E96A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#N/A</c:v>
                </c:pt>
                <c:pt idx="1">
                  <c:v>#N/A</c:v>
                </c:pt>
                <c:pt idx="2">
                  <c:v>#N/A</c:v>
                </c:pt>
                <c:pt idx="3">
                  <c:v>40.4</c:v>
                </c:pt>
                <c:pt idx="4">
                  <c:v>68.7</c:v>
                </c:pt>
              </c:numCache>
            </c:numRef>
          </c:val>
          <c:extLst>
            <c:ext xmlns:c16="http://schemas.microsoft.com/office/drawing/2014/chart" uri="{C3380CC4-5D6E-409C-BE32-E72D297353CC}">
              <c16:uniqueId val="{00000000-361D-4095-AB68-1CE087A2B6F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#N/A</c:v>
                </c:pt>
                <c:pt idx="3">
                  <c:v>89.2</c:v>
                </c:pt>
                <c:pt idx="4">
                  <c:v>87.5</c:v>
                </c:pt>
              </c:numCache>
            </c:numRef>
          </c:val>
          <c:smooth val="0"/>
          <c:extLst>
            <c:ext xmlns:c16="http://schemas.microsoft.com/office/drawing/2014/chart" uri="{C3380CC4-5D6E-409C-BE32-E72D297353CC}">
              <c16:uniqueId val="{00000001-361D-4095-AB68-1CE087A2B6F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#N/A</c:v>
                </c:pt>
                <c:pt idx="1">
                  <c:v>#N/A</c:v>
                </c:pt>
                <c:pt idx="2">
                  <c:v>#N/A</c:v>
                </c:pt>
                <c:pt idx="3">
                  <c:v>77.8</c:v>
                </c:pt>
                <c:pt idx="4">
                  <c:v>86.9</c:v>
                </c:pt>
              </c:numCache>
            </c:numRef>
          </c:val>
          <c:extLst>
            <c:ext xmlns:c16="http://schemas.microsoft.com/office/drawing/2014/chart" uri="{C3380CC4-5D6E-409C-BE32-E72D297353CC}">
              <c16:uniqueId val="{00000000-8ACC-4CA2-A0D5-0D278F6FC2F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#N/A</c:v>
                </c:pt>
                <c:pt idx="3">
                  <c:v>96.8</c:v>
                </c:pt>
                <c:pt idx="4">
                  <c:v>93.6</c:v>
                </c:pt>
              </c:numCache>
            </c:numRef>
          </c:val>
          <c:smooth val="0"/>
          <c:extLst>
            <c:ext xmlns:c16="http://schemas.microsoft.com/office/drawing/2014/chart" uri="{C3380CC4-5D6E-409C-BE32-E72D297353CC}">
              <c16:uniqueId val="{00000001-8ACC-4CA2-A0D5-0D278F6FC2F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#N/A</c:v>
                </c:pt>
                <c:pt idx="1">
                  <c:v>#N/A</c:v>
                </c:pt>
                <c:pt idx="2">
                  <c:v>#N/A</c:v>
                </c:pt>
                <c:pt idx="3">
                  <c:v>1</c:v>
                </c:pt>
                <c:pt idx="4">
                  <c:v>8</c:v>
                </c:pt>
              </c:numCache>
            </c:numRef>
          </c:val>
          <c:extLst>
            <c:ext xmlns:c16="http://schemas.microsoft.com/office/drawing/2014/chart" uri="{C3380CC4-5D6E-409C-BE32-E72D297353CC}">
              <c16:uniqueId val="{00000000-794B-41BF-903C-B36D8CBADF6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#N/A</c:v>
                </c:pt>
                <c:pt idx="3">
                  <c:v>57.3</c:v>
                </c:pt>
                <c:pt idx="4">
                  <c:v>57.9</c:v>
                </c:pt>
              </c:numCache>
            </c:numRef>
          </c:val>
          <c:smooth val="0"/>
          <c:extLst>
            <c:ext xmlns:c16="http://schemas.microsoft.com/office/drawing/2014/chart" uri="{C3380CC4-5D6E-409C-BE32-E72D297353CC}">
              <c16:uniqueId val="{00000001-794B-41BF-903C-B36D8CBADF6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#N/A</c:v>
                </c:pt>
                <c:pt idx="1">
                  <c:v>#N/A</c:v>
                </c:pt>
                <c:pt idx="2">
                  <c:v>#N/A</c:v>
                </c:pt>
                <c:pt idx="3">
                  <c:v>2.9</c:v>
                </c:pt>
                <c:pt idx="4">
                  <c:v>17.3</c:v>
                </c:pt>
              </c:numCache>
            </c:numRef>
          </c:val>
          <c:extLst>
            <c:ext xmlns:c16="http://schemas.microsoft.com/office/drawing/2014/chart" uri="{C3380CC4-5D6E-409C-BE32-E72D297353CC}">
              <c16:uniqueId val="{00000000-88B1-46E1-A0B6-0FCFE58952C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#N/A</c:v>
                </c:pt>
                <c:pt idx="1">
                  <c:v>#N/A</c:v>
                </c:pt>
                <c:pt idx="2">
                  <c:v>#N/A</c:v>
                </c:pt>
                <c:pt idx="3">
                  <c:v>68.599999999999994</c:v>
                </c:pt>
                <c:pt idx="4">
                  <c:v>69.5</c:v>
                </c:pt>
              </c:numCache>
            </c:numRef>
          </c:val>
          <c:smooth val="0"/>
          <c:extLst>
            <c:ext xmlns:c16="http://schemas.microsoft.com/office/drawing/2014/chart" uri="{C3380CC4-5D6E-409C-BE32-E72D297353CC}">
              <c16:uniqueId val="{00000001-88B1-46E1-A0B6-0FCFE58952C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#N/A</c:v>
                </c:pt>
                <c:pt idx="1">
                  <c:v>#N/A</c:v>
                </c:pt>
                <c:pt idx="2">
                  <c:v>#N/A</c:v>
                </c:pt>
                <c:pt idx="3">
                  <c:v>80598633</c:v>
                </c:pt>
                <c:pt idx="4">
                  <c:v>81125073</c:v>
                </c:pt>
              </c:numCache>
            </c:numRef>
          </c:val>
          <c:extLst>
            <c:ext xmlns:c16="http://schemas.microsoft.com/office/drawing/2014/chart" uri="{C3380CC4-5D6E-409C-BE32-E72D297353CC}">
              <c16:uniqueId val="{00000000-5A75-4AD3-B04E-BAE8C69273F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#N/A</c:v>
                </c:pt>
                <c:pt idx="1">
                  <c:v>#N/A</c:v>
                </c:pt>
                <c:pt idx="2">
                  <c:v>#N/A</c:v>
                </c:pt>
                <c:pt idx="3">
                  <c:v>51878916</c:v>
                </c:pt>
                <c:pt idx="4">
                  <c:v>54395530</c:v>
                </c:pt>
              </c:numCache>
            </c:numRef>
          </c:val>
          <c:smooth val="0"/>
          <c:extLst>
            <c:ext xmlns:c16="http://schemas.microsoft.com/office/drawing/2014/chart" uri="{C3380CC4-5D6E-409C-BE32-E72D297353CC}">
              <c16:uniqueId val="{00000001-5A75-4AD3-B04E-BAE8C69273F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#N/A</c:v>
                </c:pt>
                <c:pt idx="1">
                  <c:v>#N/A</c:v>
                </c:pt>
                <c:pt idx="2">
                  <c:v>#N/A</c:v>
                </c:pt>
                <c:pt idx="3">
                  <c:v>52.8</c:v>
                </c:pt>
                <c:pt idx="4">
                  <c:v>26.8</c:v>
                </c:pt>
              </c:numCache>
            </c:numRef>
          </c:val>
          <c:extLst>
            <c:ext xmlns:c16="http://schemas.microsoft.com/office/drawing/2014/chart" uri="{C3380CC4-5D6E-409C-BE32-E72D297353CC}">
              <c16:uniqueId val="{00000000-BFD9-4846-9EF7-1A2A86620EB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#N/A</c:v>
                </c:pt>
                <c:pt idx="3">
                  <c:v>28</c:v>
                </c:pt>
                <c:pt idx="4">
                  <c:v>28.3</c:v>
                </c:pt>
              </c:numCache>
            </c:numRef>
          </c:val>
          <c:smooth val="0"/>
          <c:extLst>
            <c:ext xmlns:c16="http://schemas.microsoft.com/office/drawing/2014/chart" uri="{C3380CC4-5D6E-409C-BE32-E72D297353CC}">
              <c16:uniqueId val="{00000001-BFD9-4846-9EF7-1A2A86620EB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#N/A</c:v>
                </c:pt>
                <c:pt idx="1">
                  <c:v>#N/A</c:v>
                </c:pt>
                <c:pt idx="2">
                  <c:v>#N/A</c:v>
                </c:pt>
                <c:pt idx="3">
                  <c:v>122.3</c:v>
                </c:pt>
                <c:pt idx="4">
                  <c:v>66</c:v>
                </c:pt>
              </c:numCache>
            </c:numRef>
          </c:val>
          <c:extLst>
            <c:ext xmlns:c16="http://schemas.microsoft.com/office/drawing/2014/chart" uri="{C3380CC4-5D6E-409C-BE32-E72D297353CC}">
              <c16:uniqueId val="{00000000-46CA-44D8-B9E9-7CF531112C7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#N/A</c:v>
                </c:pt>
                <c:pt idx="3">
                  <c:v>54.1</c:v>
                </c:pt>
                <c:pt idx="4">
                  <c:v>56</c:v>
                </c:pt>
              </c:numCache>
            </c:numRef>
          </c:val>
          <c:smooth val="0"/>
          <c:extLst>
            <c:ext xmlns:c16="http://schemas.microsoft.com/office/drawing/2014/chart" uri="{C3380CC4-5D6E-409C-BE32-E72D297353CC}">
              <c16:uniqueId val="{00000001-46CA-44D8-B9E9-7CF531112C7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8164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6" t="s">
        <v>0</v>
      </c>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c r="IR2" s="146"/>
      <c r="IS2" s="146"/>
      <c r="IT2" s="146"/>
      <c r="IU2" s="146"/>
      <c r="IV2" s="146"/>
      <c r="IW2" s="146"/>
      <c r="IX2" s="146"/>
      <c r="IY2" s="146"/>
      <c r="IZ2" s="146"/>
      <c r="JA2" s="146"/>
      <c r="JB2" s="146"/>
      <c r="JC2" s="146"/>
      <c r="JD2" s="146"/>
      <c r="JE2" s="146"/>
      <c r="JF2" s="146"/>
      <c r="JG2" s="146"/>
      <c r="JH2" s="146"/>
      <c r="JI2" s="146"/>
      <c r="JJ2" s="146"/>
      <c r="JK2" s="146"/>
      <c r="JL2" s="146"/>
      <c r="JM2" s="146"/>
      <c r="JN2" s="146"/>
      <c r="JO2" s="146"/>
      <c r="JP2" s="146"/>
      <c r="JQ2" s="146"/>
      <c r="JR2" s="146"/>
      <c r="JS2" s="146"/>
      <c r="JT2" s="146"/>
      <c r="JU2" s="146"/>
      <c r="JV2" s="146"/>
      <c r="JW2" s="146"/>
      <c r="JX2" s="146"/>
      <c r="JY2" s="146"/>
      <c r="JZ2" s="146"/>
      <c r="KA2" s="146"/>
      <c r="KB2" s="146"/>
      <c r="KC2" s="146"/>
      <c r="KD2" s="146"/>
      <c r="KE2" s="146"/>
      <c r="KF2" s="146"/>
      <c r="KG2" s="146"/>
      <c r="KH2" s="146"/>
      <c r="KI2" s="146"/>
      <c r="KJ2" s="146"/>
      <c r="KK2" s="146"/>
      <c r="KL2" s="146"/>
      <c r="KM2" s="146"/>
      <c r="KN2" s="146"/>
      <c r="KO2" s="146"/>
      <c r="KP2" s="146"/>
      <c r="KQ2" s="146"/>
      <c r="KR2" s="146"/>
      <c r="KS2" s="146"/>
      <c r="KT2" s="146"/>
      <c r="KU2" s="146"/>
      <c r="KV2" s="146"/>
      <c r="KW2" s="146"/>
      <c r="KX2" s="146"/>
      <c r="KY2" s="146"/>
      <c r="KZ2" s="146"/>
      <c r="LA2" s="146"/>
      <c r="LB2" s="146"/>
      <c r="LC2" s="146"/>
      <c r="LD2" s="146"/>
      <c r="LE2" s="146"/>
      <c r="LF2" s="146"/>
      <c r="LG2" s="146"/>
      <c r="LH2" s="146"/>
      <c r="LI2" s="146"/>
      <c r="LJ2" s="146"/>
      <c r="LK2" s="146"/>
      <c r="LL2" s="146"/>
      <c r="LM2" s="146"/>
      <c r="LN2" s="146"/>
      <c r="LO2" s="146"/>
      <c r="LP2" s="146"/>
      <c r="LQ2" s="146"/>
      <c r="LR2" s="146"/>
      <c r="LS2" s="146"/>
      <c r="LT2" s="146"/>
      <c r="LU2" s="146"/>
      <c r="LV2" s="146"/>
      <c r="LW2" s="146"/>
      <c r="LX2" s="146"/>
      <c r="LY2" s="146"/>
      <c r="LZ2" s="146"/>
      <c r="MA2" s="146"/>
      <c r="MB2" s="146"/>
      <c r="MC2" s="146"/>
      <c r="MD2" s="146"/>
      <c r="ME2" s="146"/>
      <c r="MF2" s="146"/>
      <c r="MG2" s="146"/>
      <c r="MH2" s="146"/>
      <c r="MI2" s="146"/>
      <c r="MJ2" s="146"/>
      <c r="MK2" s="146"/>
      <c r="ML2" s="146"/>
      <c r="MM2" s="146"/>
      <c r="MN2" s="146"/>
      <c r="MO2" s="146"/>
      <c r="MP2" s="146"/>
      <c r="MQ2" s="146"/>
      <c r="MR2" s="146"/>
      <c r="MS2" s="146"/>
      <c r="MT2" s="146"/>
      <c r="MU2" s="146"/>
      <c r="MV2" s="146"/>
      <c r="MW2" s="146"/>
      <c r="MX2" s="146"/>
      <c r="MY2" s="146"/>
      <c r="MZ2" s="146"/>
      <c r="NA2" s="146"/>
      <c r="NB2" s="146"/>
      <c r="NC2" s="146"/>
      <c r="ND2" s="146"/>
      <c r="NE2" s="146"/>
      <c r="NF2" s="146"/>
      <c r="NG2" s="146"/>
      <c r="NH2" s="146"/>
      <c r="NI2" s="146"/>
      <c r="NJ2" s="146"/>
      <c r="NK2" s="146"/>
      <c r="NL2" s="146"/>
      <c r="NM2" s="146"/>
      <c r="NN2" s="146"/>
      <c r="NO2" s="146"/>
      <c r="NP2" s="146"/>
      <c r="NQ2" s="146"/>
      <c r="NR2" s="146"/>
      <c r="NS2" s="146"/>
      <c r="NT2" s="146"/>
      <c r="NU2" s="146"/>
      <c r="NV2" s="146"/>
      <c r="NW2" s="146"/>
      <c r="NX2" s="146"/>
    </row>
    <row r="3" spans="1:388" ht="9.75" customHeight="1" x14ac:dyDescent="0.2">
      <c r="A3" s="2"/>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c r="IR3" s="146"/>
      <c r="IS3" s="146"/>
      <c r="IT3" s="146"/>
      <c r="IU3" s="146"/>
      <c r="IV3" s="146"/>
      <c r="IW3" s="146"/>
      <c r="IX3" s="146"/>
      <c r="IY3" s="146"/>
      <c r="IZ3" s="146"/>
      <c r="JA3" s="146"/>
      <c r="JB3" s="146"/>
      <c r="JC3" s="146"/>
      <c r="JD3" s="146"/>
      <c r="JE3" s="146"/>
      <c r="JF3" s="146"/>
      <c r="JG3" s="146"/>
      <c r="JH3" s="146"/>
      <c r="JI3" s="146"/>
      <c r="JJ3" s="146"/>
      <c r="JK3" s="146"/>
      <c r="JL3" s="146"/>
      <c r="JM3" s="146"/>
      <c r="JN3" s="146"/>
      <c r="JO3" s="146"/>
      <c r="JP3" s="146"/>
      <c r="JQ3" s="146"/>
      <c r="JR3" s="146"/>
      <c r="JS3" s="146"/>
      <c r="JT3" s="146"/>
      <c r="JU3" s="146"/>
      <c r="JV3" s="146"/>
      <c r="JW3" s="146"/>
      <c r="JX3" s="146"/>
      <c r="JY3" s="146"/>
      <c r="JZ3" s="146"/>
      <c r="KA3" s="146"/>
      <c r="KB3" s="146"/>
      <c r="KC3" s="146"/>
      <c r="KD3" s="146"/>
      <c r="KE3" s="146"/>
      <c r="KF3" s="146"/>
      <c r="KG3" s="146"/>
      <c r="KH3" s="146"/>
      <c r="KI3" s="146"/>
      <c r="KJ3" s="146"/>
      <c r="KK3" s="146"/>
      <c r="KL3" s="146"/>
      <c r="KM3" s="146"/>
      <c r="KN3" s="146"/>
      <c r="KO3" s="146"/>
      <c r="KP3" s="146"/>
      <c r="KQ3" s="146"/>
      <c r="KR3" s="146"/>
      <c r="KS3" s="146"/>
      <c r="KT3" s="146"/>
      <c r="KU3" s="146"/>
      <c r="KV3" s="146"/>
      <c r="KW3" s="146"/>
      <c r="KX3" s="146"/>
      <c r="KY3" s="146"/>
      <c r="KZ3" s="146"/>
      <c r="LA3" s="146"/>
      <c r="LB3" s="146"/>
      <c r="LC3" s="146"/>
      <c r="LD3" s="146"/>
      <c r="LE3" s="146"/>
      <c r="LF3" s="146"/>
      <c r="LG3" s="146"/>
      <c r="LH3" s="146"/>
      <c r="LI3" s="146"/>
      <c r="LJ3" s="146"/>
      <c r="LK3" s="146"/>
      <c r="LL3" s="146"/>
      <c r="LM3" s="146"/>
      <c r="LN3" s="146"/>
      <c r="LO3" s="146"/>
      <c r="LP3" s="146"/>
      <c r="LQ3" s="146"/>
      <c r="LR3" s="146"/>
      <c r="LS3" s="146"/>
      <c r="LT3" s="146"/>
      <c r="LU3" s="146"/>
      <c r="LV3" s="146"/>
      <c r="LW3" s="146"/>
      <c r="LX3" s="146"/>
      <c r="LY3" s="146"/>
      <c r="LZ3" s="146"/>
      <c r="MA3" s="146"/>
      <c r="MB3" s="146"/>
      <c r="MC3" s="146"/>
      <c r="MD3" s="146"/>
      <c r="ME3" s="146"/>
      <c r="MF3" s="146"/>
      <c r="MG3" s="146"/>
      <c r="MH3" s="146"/>
      <c r="MI3" s="146"/>
      <c r="MJ3" s="146"/>
      <c r="MK3" s="146"/>
      <c r="ML3" s="146"/>
      <c r="MM3" s="146"/>
      <c r="MN3" s="146"/>
      <c r="MO3" s="146"/>
      <c r="MP3" s="146"/>
      <c r="MQ3" s="146"/>
      <c r="MR3" s="146"/>
      <c r="MS3" s="146"/>
      <c r="MT3" s="146"/>
      <c r="MU3" s="146"/>
      <c r="MV3" s="146"/>
      <c r="MW3" s="146"/>
      <c r="MX3" s="146"/>
      <c r="MY3" s="146"/>
      <c r="MZ3" s="146"/>
      <c r="NA3" s="146"/>
      <c r="NB3" s="146"/>
      <c r="NC3" s="146"/>
      <c r="ND3" s="146"/>
      <c r="NE3" s="146"/>
      <c r="NF3" s="146"/>
      <c r="NG3" s="146"/>
      <c r="NH3" s="146"/>
      <c r="NI3" s="146"/>
      <c r="NJ3" s="146"/>
      <c r="NK3" s="146"/>
      <c r="NL3" s="146"/>
      <c r="NM3" s="146"/>
      <c r="NN3" s="146"/>
      <c r="NO3" s="146"/>
      <c r="NP3" s="146"/>
      <c r="NQ3" s="146"/>
      <c r="NR3" s="146"/>
      <c r="NS3" s="146"/>
      <c r="NT3" s="146"/>
      <c r="NU3" s="146"/>
      <c r="NV3" s="146"/>
      <c r="NW3" s="146"/>
      <c r="NX3" s="146"/>
    </row>
    <row r="4" spans="1:388" ht="9.75" customHeight="1" x14ac:dyDescent="0.2">
      <c r="A4" s="2"/>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c r="IR4" s="146"/>
      <c r="IS4" s="146"/>
      <c r="IT4" s="146"/>
      <c r="IU4" s="146"/>
      <c r="IV4" s="146"/>
      <c r="IW4" s="146"/>
      <c r="IX4" s="146"/>
      <c r="IY4" s="146"/>
      <c r="IZ4" s="146"/>
      <c r="JA4" s="146"/>
      <c r="JB4" s="146"/>
      <c r="JC4" s="146"/>
      <c r="JD4" s="146"/>
      <c r="JE4" s="146"/>
      <c r="JF4" s="146"/>
      <c r="JG4" s="146"/>
      <c r="JH4" s="146"/>
      <c r="JI4" s="146"/>
      <c r="JJ4" s="146"/>
      <c r="JK4" s="146"/>
      <c r="JL4" s="146"/>
      <c r="JM4" s="146"/>
      <c r="JN4" s="146"/>
      <c r="JO4" s="146"/>
      <c r="JP4" s="146"/>
      <c r="JQ4" s="146"/>
      <c r="JR4" s="146"/>
      <c r="JS4" s="146"/>
      <c r="JT4" s="146"/>
      <c r="JU4" s="146"/>
      <c r="JV4" s="146"/>
      <c r="JW4" s="146"/>
      <c r="JX4" s="146"/>
      <c r="JY4" s="146"/>
      <c r="JZ4" s="146"/>
      <c r="KA4" s="146"/>
      <c r="KB4" s="146"/>
      <c r="KC4" s="146"/>
      <c r="KD4" s="146"/>
      <c r="KE4" s="146"/>
      <c r="KF4" s="146"/>
      <c r="KG4" s="146"/>
      <c r="KH4" s="146"/>
      <c r="KI4" s="146"/>
      <c r="KJ4" s="146"/>
      <c r="KK4" s="146"/>
      <c r="KL4" s="146"/>
      <c r="KM4" s="146"/>
      <c r="KN4" s="146"/>
      <c r="KO4" s="146"/>
      <c r="KP4" s="146"/>
      <c r="KQ4" s="146"/>
      <c r="KR4" s="146"/>
      <c r="KS4" s="146"/>
      <c r="KT4" s="146"/>
      <c r="KU4" s="146"/>
      <c r="KV4" s="146"/>
      <c r="KW4" s="146"/>
      <c r="KX4" s="146"/>
      <c r="KY4" s="146"/>
      <c r="KZ4" s="146"/>
      <c r="LA4" s="146"/>
      <c r="LB4" s="146"/>
      <c r="LC4" s="146"/>
      <c r="LD4" s="146"/>
      <c r="LE4" s="146"/>
      <c r="LF4" s="146"/>
      <c r="LG4" s="146"/>
      <c r="LH4" s="146"/>
      <c r="LI4" s="146"/>
      <c r="LJ4" s="146"/>
      <c r="LK4" s="146"/>
      <c r="LL4" s="146"/>
      <c r="LM4" s="146"/>
      <c r="LN4" s="146"/>
      <c r="LO4" s="146"/>
      <c r="LP4" s="146"/>
      <c r="LQ4" s="146"/>
      <c r="LR4" s="146"/>
      <c r="LS4" s="146"/>
      <c r="LT4" s="146"/>
      <c r="LU4" s="146"/>
      <c r="LV4" s="146"/>
      <c r="LW4" s="146"/>
      <c r="LX4" s="146"/>
      <c r="LY4" s="146"/>
      <c r="LZ4" s="146"/>
      <c r="MA4" s="146"/>
      <c r="MB4" s="146"/>
      <c r="MC4" s="146"/>
      <c r="MD4" s="146"/>
      <c r="ME4" s="146"/>
      <c r="MF4" s="146"/>
      <c r="MG4" s="146"/>
      <c r="MH4" s="146"/>
      <c r="MI4" s="146"/>
      <c r="MJ4" s="146"/>
      <c r="MK4" s="146"/>
      <c r="ML4" s="146"/>
      <c r="MM4" s="146"/>
      <c r="MN4" s="146"/>
      <c r="MO4" s="146"/>
      <c r="MP4" s="146"/>
      <c r="MQ4" s="146"/>
      <c r="MR4" s="146"/>
      <c r="MS4" s="146"/>
      <c r="MT4" s="146"/>
      <c r="MU4" s="146"/>
      <c r="MV4" s="146"/>
      <c r="MW4" s="146"/>
      <c r="MX4" s="146"/>
      <c r="MY4" s="146"/>
      <c r="MZ4" s="146"/>
      <c r="NA4" s="146"/>
      <c r="NB4" s="146"/>
      <c r="NC4" s="146"/>
      <c r="ND4" s="146"/>
      <c r="NE4" s="146"/>
      <c r="NF4" s="146"/>
      <c r="NG4" s="146"/>
      <c r="NH4" s="146"/>
      <c r="NI4" s="146"/>
      <c r="NJ4" s="146"/>
      <c r="NK4" s="146"/>
      <c r="NL4" s="146"/>
      <c r="NM4" s="146"/>
      <c r="NN4" s="146"/>
      <c r="NO4" s="146"/>
      <c r="NP4" s="146"/>
      <c r="NQ4" s="146"/>
      <c r="NR4" s="146"/>
      <c r="NS4" s="146"/>
      <c r="NT4" s="146"/>
      <c r="NU4" s="146"/>
      <c r="NV4" s="146"/>
      <c r="NW4" s="146"/>
      <c r="NX4" s="146"/>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7" t="str">
        <f>データ!H6</f>
        <v>新潟県　県央基幹病院</v>
      </c>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5"/>
      <c r="AU7" s="133" t="s">
        <v>2</v>
      </c>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5"/>
      <c r="CN7" s="133" t="s">
        <v>3</v>
      </c>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4"/>
      <c r="DU7" s="134"/>
      <c r="DV7" s="134"/>
      <c r="DW7" s="134"/>
      <c r="DX7" s="134"/>
      <c r="DY7" s="134"/>
      <c r="DZ7" s="134"/>
      <c r="EA7" s="134"/>
      <c r="EB7" s="134"/>
      <c r="EC7" s="134"/>
      <c r="ED7" s="134"/>
      <c r="EE7" s="134"/>
      <c r="EF7" s="135"/>
      <c r="EG7" s="133" t="s">
        <v>4</v>
      </c>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4"/>
      <c r="FK7" s="134"/>
      <c r="FL7" s="134"/>
      <c r="FM7" s="134"/>
      <c r="FN7" s="134"/>
      <c r="FO7" s="134"/>
      <c r="FP7" s="134"/>
      <c r="FQ7" s="134"/>
      <c r="FR7" s="134"/>
      <c r="FS7" s="134"/>
      <c r="FT7" s="134"/>
      <c r="FU7" s="134"/>
      <c r="FV7" s="134"/>
      <c r="FW7" s="134"/>
      <c r="FX7" s="134"/>
      <c r="FY7" s="135"/>
      <c r="FZ7" s="133" t="s">
        <v>5</v>
      </c>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134"/>
      <c r="GZ7" s="134"/>
      <c r="HA7" s="134"/>
      <c r="HB7" s="134"/>
      <c r="HC7" s="134"/>
      <c r="HD7" s="134"/>
      <c r="HE7" s="134"/>
      <c r="HF7" s="134"/>
      <c r="HG7" s="134"/>
      <c r="HH7" s="134"/>
      <c r="HI7" s="134"/>
      <c r="HJ7" s="134"/>
      <c r="HK7" s="134"/>
      <c r="HL7" s="134"/>
      <c r="HM7" s="134"/>
      <c r="HN7" s="134"/>
      <c r="HO7" s="134"/>
      <c r="HP7" s="134"/>
      <c r="HQ7" s="134"/>
      <c r="HR7" s="135"/>
      <c r="ID7" s="133" t="s">
        <v>6</v>
      </c>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c r="JR7" s="134"/>
      <c r="JS7" s="134"/>
      <c r="JT7" s="134"/>
      <c r="JU7" s="134"/>
      <c r="JV7" s="135"/>
      <c r="JW7" s="133" t="s">
        <v>7</v>
      </c>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c r="LK7" s="134"/>
      <c r="LL7" s="134"/>
      <c r="LM7" s="134"/>
      <c r="LN7" s="134"/>
      <c r="LO7" s="135"/>
      <c r="LP7" s="133" t="s">
        <v>8</v>
      </c>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134"/>
      <c r="ND7" s="134"/>
      <c r="NE7" s="134"/>
      <c r="NF7" s="134"/>
      <c r="NG7" s="134"/>
      <c r="NH7" s="135"/>
      <c r="NI7" s="3"/>
      <c r="NJ7" s="148" t="s">
        <v>9</v>
      </c>
      <c r="NK7" s="149"/>
      <c r="NL7" s="149"/>
      <c r="NM7" s="149"/>
      <c r="NN7" s="149"/>
      <c r="NO7" s="149"/>
      <c r="NP7" s="149"/>
      <c r="NQ7" s="149"/>
      <c r="NR7" s="149"/>
      <c r="NS7" s="149"/>
      <c r="NT7" s="149"/>
      <c r="NU7" s="149"/>
      <c r="NV7" s="149"/>
      <c r="NW7" s="150"/>
      <c r="NX7" s="3"/>
    </row>
    <row r="8" spans="1:388" ht="18.75" customHeight="1" x14ac:dyDescent="0.2">
      <c r="A8" s="2"/>
      <c r="B8" s="128" t="str">
        <f>データ!K6</f>
        <v>当然財務</v>
      </c>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30"/>
      <c r="AU8" s="128" t="str">
        <f>データ!L6</f>
        <v>病院事業</v>
      </c>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30"/>
      <c r="CN8" s="128" t="str">
        <f>データ!M6</f>
        <v>一般病院</v>
      </c>
      <c r="CO8" s="129"/>
      <c r="CP8" s="129"/>
      <c r="CQ8" s="129"/>
      <c r="CR8" s="129"/>
      <c r="CS8" s="129"/>
      <c r="CT8" s="129"/>
      <c r="CU8" s="129"/>
      <c r="CV8" s="129"/>
      <c r="CW8" s="129"/>
      <c r="CX8" s="129"/>
      <c r="CY8" s="129"/>
      <c r="CZ8" s="129"/>
      <c r="DA8" s="129"/>
      <c r="DB8" s="129"/>
      <c r="DC8" s="129"/>
      <c r="DD8" s="129"/>
      <c r="DE8" s="129"/>
      <c r="DF8" s="129"/>
      <c r="DG8" s="129"/>
      <c r="DH8" s="129"/>
      <c r="DI8" s="129"/>
      <c r="DJ8" s="129"/>
      <c r="DK8" s="129"/>
      <c r="DL8" s="129"/>
      <c r="DM8" s="129"/>
      <c r="DN8" s="129"/>
      <c r="DO8" s="129"/>
      <c r="DP8" s="129"/>
      <c r="DQ8" s="129"/>
      <c r="DR8" s="129"/>
      <c r="DS8" s="129"/>
      <c r="DT8" s="129"/>
      <c r="DU8" s="129"/>
      <c r="DV8" s="129"/>
      <c r="DW8" s="129"/>
      <c r="DX8" s="129"/>
      <c r="DY8" s="129"/>
      <c r="DZ8" s="129"/>
      <c r="EA8" s="129"/>
      <c r="EB8" s="129"/>
      <c r="EC8" s="129"/>
      <c r="ED8" s="129"/>
      <c r="EE8" s="129"/>
      <c r="EF8" s="130"/>
      <c r="EG8" s="128" t="str">
        <f>データ!N6</f>
        <v>400床以上～500床未満</v>
      </c>
      <c r="EH8" s="129"/>
      <c r="EI8" s="129"/>
      <c r="EJ8" s="129"/>
      <c r="EK8" s="129"/>
      <c r="EL8" s="129"/>
      <c r="EM8" s="129"/>
      <c r="EN8" s="129"/>
      <c r="EO8" s="129"/>
      <c r="EP8" s="129"/>
      <c r="EQ8" s="129"/>
      <c r="ER8" s="129"/>
      <c r="ES8" s="129"/>
      <c r="ET8" s="129"/>
      <c r="EU8" s="129"/>
      <c r="EV8" s="129"/>
      <c r="EW8" s="129"/>
      <c r="EX8" s="129"/>
      <c r="EY8" s="129"/>
      <c r="EZ8" s="129"/>
      <c r="FA8" s="129"/>
      <c r="FB8" s="129"/>
      <c r="FC8" s="129"/>
      <c r="FD8" s="129"/>
      <c r="FE8" s="129"/>
      <c r="FF8" s="129"/>
      <c r="FG8" s="129"/>
      <c r="FH8" s="129"/>
      <c r="FI8" s="129"/>
      <c r="FJ8" s="129"/>
      <c r="FK8" s="129"/>
      <c r="FL8" s="129"/>
      <c r="FM8" s="129"/>
      <c r="FN8" s="129"/>
      <c r="FO8" s="129"/>
      <c r="FP8" s="129"/>
      <c r="FQ8" s="129"/>
      <c r="FR8" s="129"/>
      <c r="FS8" s="129"/>
      <c r="FT8" s="129"/>
      <c r="FU8" s="129"/>
      <c r="FV8" s="129"/>
      <c r="FW8" s="129"/>
      <c r="FX8" s="129"/>
      <c r="FY8" s="130"/>
      <c r="FZ8" s="128" t="str">
        <f>データ!O7</f>
        <v>非設置</v>
      </c>
      <c r="GA8" s="129"/>
      <c r="GB8" s="129"/>
      <c r="GC8" s="129"/>
      <c r="GD8" s="129"/>
      <c r="GE8" s="129"/>
      <c r="GF8" s="129"/>
      <c r="GG8" s="129"/>
      <c r="GH8" s="129"/>
      <c r="GI8" s="129"/>
      <c r="GJ8" s="129"/>
      <c r="GK8" s="129"/>
      <c r="GL8" s="129"/>
      <c r="GM8" s="129"/>
      <c r="GN8" s="129"/>
      <c r="GO8" s="129"/>
      <c r="GP8" s="129"/>
      <c r="GQ8" s="129"/>
      <c r="GR8" s="129"/>
      <c r="GS8" s="129"/>
      <c r="GT8" s="129"/>
      <c r="GU8" s="129"/>
      <c r="GV8" s="129"/>
      <c r="GW8" s="129"/>
      <c r="GX8" s="129"/>
      <c r="GY8" s="129"/>
      <c r="GZ8" s="129"/>
      <c r="HA8" s="129"/>
      <c r="HB8" s="129"/>
      <c r="HC8" s="129"/>
      <c r="HD8" s="129"/>
      <c r="HE8" s="129"/>
      <c r="HF8" s="129"/>
      <c r="HG8" s="129"/>
      <c r="HH8" s="129"/>
      <c r="HI8" s="129"/>
      <c r="HJ8" s="129"/>
      <c r="HK8" s="129"/>
      <c r="HL8" s="129"/>
      <c r="HM8" s="129"/>
      <c r="HN8" s="129"/>
      <c r="HO8" s="129"/>
      <c r="HP8" s="129"/>
      <c r="HQ8" s="129"/>
      <c r="HR8" s="130"/>
      <c r="ID8" s="112">
        <f>データ!Z6</f>
        <v>396</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データ!AA6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データ!AB6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44" t="s">
        <v>10</v>
      </c>
      <c r="NK8" s="145"/>
      <c r="NL8" s="138" t="s">
        <v>11</v>
      </c>
      <c r="NM8" s="138"/>
      <c r="NN8" s="138"/>
      <c r="NO8" s="138"/>
      <c r="NP8" s="138"/>
      <c r="NQ8" s="138"/>
      <c r="NR8" s="138"/>
      <c r="NS8" s="138"/>
      <c r="NT8" s="138"/>
      <c r="NU8" s="138"/>
      <c r="NV8" s="138"/>
      <c r="NW8" s="139"/>
      <c r="NX8" s="3"/>
    </row>
    <row r="9" spans="1:388" ht="18.75" customHeight="1" x14ac:dyDescent="0.2">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5"/>
      <c r="AU9" s="133" t="s">
        <v>13</v>
      </c>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5"/>
      <c r="CN9" s="133" t="s">
        <v>14</v>
      </c>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4"/>
      <c r="DU9" s="134"/>
      <c r="DV9" s="134"/>
      <c r="DW9" s="134"/>
      <c r="DX9" s="134"/>
      <c r="DY9" s="134"/>
      <c r="DZ9" s="134"/>
      <c r="EA9" s="134"/>
      <c r="EB9" s="134"/>
      <c r="EC9" s="134"/>
      <c r="ED9" s="134"/>
      <c r="EE9" s="134"/>
      <c r="EF9" s="135"/>
      <c r="EG9" s="133" t="s">
        <v>15</v>
      </c>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134"/>
      <c r="FK9" s="134"/>
      <c r="FL9" s="134"/>
      <c r="FM9" s="134"/>
      <c r="FN9" s="134"/>
      <c r="FO9" s="134"/>
      <c r="FP9" s="134"/>
      <c r="FQ9" s="134"/>
      <c r="FR9" s="134"/>
      <c r="FS9" s="134"/>
      <c r="FT9" s="134"/>
      <c r="FU9" s="134"/>
      <c r="FV9" s="134"/>
      <c r="FW9" s="134"/>
      <c r="FX9" s="134"/>
      <c r="FY9" s="135"/>
      <c r="FZ9" s="133" t="s">
        <v>16</v>
      </c>
      <c r="GA9" s="134"/>
      <c r="GB9" s="134"/>
      <c r="GC9" s="134"/>
      <c r="GD9" s="134"/>
      <c r="GE9" s="134"/>
      <c r="GF9" s="134"/>
      <c r="GG9" s="134"/>
      <c r="GH9" s="134"/>
      <c r="GI9" s="134"/>
      <c r="GJ9" s="134"/>
      <c r="GK9" s="134"/>
      <c r="GL9" s="134"/>
      <c r="GM9" s="134"/>
      <c r="GN9" s="134"/>
      <c r="GO9" s="134"/>
      <c r="GP9" s="134"/>
      <c r="GQ9" s="134"/>
      <c r="GR9" s="134"/>
      <c r="GS9" s="134"/>
      <c r="GT9" s="134"/>
      <c r="GU9" s="134"/>
      <c r="GV9" s="134"/>
      <c r="GW9" s="134"/>
      <c r="GX9" s="134"/>
      <c r="GY9" s="134"/>
      <c r="GZ9" s="134"/>
      <c r="HA9" s="134"/>
      <c r="HB9" s="134"/>
      <c r="HC9" s="134"/>
      <c r="HD9" s="134"/>
      <c r="HE9" s="134"/>
      <c r="HF9" s="134"/>
      <c r="HG9" s="134"/>
      <c r="HH9" s="134"/>
      <c r="HI9" s="134"/>
      <c r="HJ9" s="134"/>
      <c r="HK9" s="134"/>
      <c r="HL9" s="134"/>
      <c r="HM9" s="134"/>
      <c r="HN9" s="134"/>
      <c r="HO9" s="134"/>
      <c r="HP9" s="134"/>
      <c r="HQ9" s="134"/>
      <c r="HR9" s="135"/>
      <c r="ID9" s="133" t="s">
        <v>17</v>
      </c>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c r="JR9" s="134"/>
      <c r="JS9" s="134"/>
      <c r="JT9" s="134"/>
      <c r="JU9" s="134"/>
      <c r="JV9" s="135"/>
      <c r="JW9" s="133" t="s">
        <v>18</v>
      </c>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c r="LK9" s="134"/>
      <c r="LL9" s="134"/>
      <c r="LM9" s="134"/>
      <c r="LN9" s="134"/>
      <c r="LO9" s="135"/>
      <c r="LP9" s="133" t="s">
        <v>19</v>
      </c>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134"/>
      <c r="ND9" s="134"/>
      <c r="NE9" s="134"/>
      <c r="NF9" s="134"/>
      <c r="NG9" s="134"/>
      <c r="NH9" s="135"/>
      <c r="NI9" s="3"/>
      <c r="NJ9" s="140" t="s">
        <v>20</v>
      </c>
      <c r="NK9" s="141"/>
      <c r="NL9" s="142" t="s">
        <v>21</v>
      </c>
      <c r="NM9" s="142"/>
      <c r="NN9" s="142"/>
      <c r="NO9" s="142"/>
      <c r="NP9" s="142"/>
      <c r="NQ9" s="142"/>
      <c r="NR9" s="142"/>
      <c r="NS9" s="142"/>
      <c r="NT9" s="142"/>
      <c r="NU9" s="142"/>
      <c r="NV9" s="142"/>
      <c r="NW9" s="143"/>
      <c r="NX9" s="3"/>
    </row>
    <row r="10" spans="1:388" ht="18.75" customHeight="1" x14ac:dyDescent="0.2">
      <c r="A10" s="2"/>
      <c r="B10" s="128" t="str">
        <f>データ!P6</f>
        <v>指定管理者(利用料金制)</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30"/>
      <c r="AU10" s="112">
        <f>データ!Q6</f>
        <v>29</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28" t="str">
        <f>データ!R6</f>
        <v>対象</v>
      </c>
      <c r="CO10" s="129"/>
      <c r="CP10" s="129"/>
      <c r="CQ10" s="129"/>
      <c r="CR10" s="129"/>
      <c r="CS10" s="129"/>
      <c r="CT10" s="129"/>
      <c r="CU10" s="129"/>
      <c r="CV10" s="129"/>
      <c r="CW10" s="129"/>
      <c r="CX10" s="129"/>
      <c r="CY10" s="129"/>
      <c r="CZ10" s="129"/>
      <c r="DA10" s="129"/>
      <c r="DB10" s="129"/>
      <c r="DC10" s="129"/>
      <c r="DD10" s="129"/>
      <c r="DE10" s="129"/>
      <c r="DF10" s="129"/>
      <c r="DG10" s="129"/>
      <c r="DH10" s="129"/>
      <c r="DI10" s="129"/>
      <c r="DJ10" s="129"/>
      <c r="DK10" s="129"/>
      <c r="DL10" s="129"/>
      <c r="DM10" s="129"/>
      <c r="DN10" s="129"/>
      <c r="DO10" s="129"/>
      <c r="DP10" s="129"/>
      <c r="DQ10" s="129"/>
      <c r="DR10" s="129"/>
      <c r="DS10" s="129"/>
      <c r="DT10" s="129"/>
      <c r="DU10" s="129"/>
      <c r="DV10" s="129"/>
      <c r="DW10" s="129"/>
      <c r="DX10" s="129"/>
      <c r="DY10" s="129"/>
      <c r="DZ10" s="129"/>
      <c r="EA10" s="129"/>
      <c r="EB10" s="129"/>
      <c r="EC10" s="129"/>
      <c r="ED10" s="129"/>
      <c r="EE10" s="129"/>
      <c r="EF10" s="130"/>
      <c r="EG10" s="128" t="str">
        <f>データ!S6</f>
        <v>-</v>
      </c>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129"/>
      <c r="FK10" s="129"/>
      <c r="FL10" s="129"/>
      <c r="FM10" s="129"/>
      <c r="FN10" s="129"/>
      <c r="FO10" s="129"/>
      <c r="FP10" s="129"/>
      <c r="FQ10" s="129"/>
      <c r="FR10" s="129"/>
      <c r="FS10" s="129"/>
      <c r="FT10" s="129"/>
      <c r="FU10" s="129"/>
      <c r="FV10" s="129"/>
      <c r="FW10" s="129"/>
      <c r="FX10" s="129"/>
      <c r="FY10" s="130"/>
      <c r="FZ10" s="128" t="str">
        <f>データ!T6</f>
        <v>救 臨 感 災 地 輪</v>
      </c>
      <c r="GA10" s="129"/>
      <c r="GB10" s="129"/>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c r="HC10" s="129"/>
      <c r="HD10" s="129"/>
      <c r="HE10" s="129"/>
      <c r="HF10" s="129"/>
      <c r="HG10" s="129"/>
      <c r="HH10" s="129"/>
      <c r="HI10" s="129"/>
      <c r="HJ10" s="129"/>
      <c r="HK10" s="129"/>
      <c r="HL10" s="129"/>
      <c r="HM10" s="129"/>
      <c r="HN10" s="129"/>
      <c r="HO10" s="129"/>
      <c r="HP10" s="129"/>
      <c r="HQ10" s="129"/>
      <c r="HR10" s="130"/>
      <c r="ID10" s="112" t="str">
        <f>データ!AC6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f>データ!AD6</f>
        <v>4</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データ!AE6</f>
        <v>400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36" t="s">
        <v>22</v>
      </c>
      <c r="NK10" s="137"/>
      <c r="NL10" s="131" t="s">
        <v>23</v>
      </c>
      <c r="NM10" s="131"/>
      <c r="NN10" s="131"/>
      <c r="NO10" s="131"/>
      <c r="NP10" s="131"/>
      <c r="NQ10" s="131"/>
      <c r="NR10" s="131"/>
      <c r="NS10" s="131"/>
      <c r="NT10" s="131"/>
      <c r="NU10" s="131"/>
      <c r="NV10" s="131"/>
      <c r="NW10" s="132"/>
      <c r="NX10" s="3"/>
    </row>
    <row r="11" spans="1:388" ht="18.75" customHeight="1" x14ac:dyDescent="0.2">
      <c r="A11" s="2"/>
      <c r="B11" s="133" t="s">
        <v>24</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5"/>
      <c r="AU11" s="133" t="s">
        <v>25</v>
      </c>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5"/>
      <c r="CN11" s="133" t="s">
        <v>26</v>
      </c>
      <c r="CO11" s="134"/>
      <c r="CP11" s="134"/>
      <c r="CQ11" s="134"/>
      <c r="CR11" s="134"/>
      <c r="CS11" s="134"/>
      <c r="CT11" s="134"/>
      <c r="CU11" s="134"/>
      <c r="CV11" s="134"/>
      <c r="CW11" s="134"/>
      <c r="CX11" s="134"/>
      <c r="CY11" s="134"/>
      <c r="CZ11" s="134"/>
      <c r="DA11" s="134"/>
      <c r="DB11" s="134"/>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5"/>
      <c r="EG11" s="133" t="s">
        <v>27</v>
      </c>
      <c r="EH11" s="134"/>
      <c r="EI11" s="134"/>
      <c r="EJ11" s="134"/>
      <c r="EK11" s="134"/>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c r="FU11" s="134"/>
      <c r="FV11" s="134"/>
      <c r="FW11" s="134"/>
      <c r="FX11" s="134"/>
      <c r="FY11" s="135"/>
      <c r="FZ11" s="133" t="s">
        <v>28</v>
      </c>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c r="HD11" s="134"/>
      <c r="HE11" s="134"/>
      <c r="HF11" s="134"/>
      <c r="HG11" s="134"/>
      <c r="HH11" s="134"/>
      <c r="HI11" s="134"/>
      <c r="HJ11" s="134"/>
      <c r="HK11" s="134"/>
      <c r="HL11" s="134"/>
      <c r="HM11" s="134"/>
      <c r="HN11" s="134"/>
      <c r="HO11" s="134"/>
      <c r="HP11" s="134"/>
      <c r="HQ11" s="134"/>
      <c r="HR11" s="135"/>
      <c r="ID11" s="133" t="s">
        <v>29</v>
      </c>
      <c r="IE11" s="134"/>
      <c r="IF11" s="134"/>
      <c r="IG11" s="134"/>
      <c r="IH11" s="134"/>
      <c r="II11" s="134"/>
      <c r="IJ11" s="134"/>
      <c r="IK11" s="134"/>
      <c r="IL11" s="134"/>
      <c r="IM11" s="134"/>
      <c r="IN11" s="134"/>
      <c r="IO11" s="134"/>
      <c r="IP11" s="134"/>
      <c r="IQ11" s="134"/>
      <c r="IR11" s="134"/>
      <c r="IS11" s="134"/>
      <c r="IT11" s="134"/>
      <c r="IU11" s="134"/>
      <c r="IV11" s="134"/>
      <c r="IW11" s="134"/>
      <c r="IX11" s="134"/>
      <c r="IY11" s="134"/>
      <c r="IZ11" s="134"/>
      <c r="JA11" s="134"/>
      <c r="JB11" s="134"/>
      <c r="JC11" s="134"/>
      <c r="JD11" s="134"/>
      <c r="JE11" s="134"/>
      <c r="JF11" s="134"/>
      <c r="JG11" s="134"/>
      <c r="JH11" s="134"/>
      <c r="JI11" s="134"/>
      <c r="JJ11" s="134"/>
      <c r="JK11" s="134"/>
      <c r="JL11" s="134"/>
      <c r="JM11" s="134"/>
      <c r="JN11" s="134"/>
      <c r="JO11" s="134"/>
      <c r="JP11" s="134"/>
      <c r="JQ11" s="134"/>
      <c r="JR11" s="134"/>
      <c r="JS11" s="134"/>
      <c r="JT11" s="134"/>
      <c r="JU11" s="134"/>
      <c r="JV11" s="135"/>
      <c r="JW11" s="133" t="s">
        <v>30</v>
      </c>
      <c r="JX11" s="134"/>
      <c r="JY11" s="134"/>
      <c r="JZ11" s="134"/>
      <c r="KA11" s="134"/>
      <c r="KB11" s="134"/>
      <c r="KC11" s="134"/>
      <c r="KD11" s="134"/>
      <c r="KE11" s="134"/>
      <c r="KF11" s="134"/>
      <c r="KG11" s="134"/>
      <c r="KH11" s="134"/>
      <c r="KI11" s="134"/>
      <c r="KJ11" s="134"/>
      <c r="KK11" s="134"/>
      <c r="KL11" s="134"/>
      <c r="KM11" s="134"/>
      <c r="KN11" s="134"/>
      <c r="KO11" s="134"/>
      <c r="KP11" s="134"/>
      <c r="KQ11" s="134"/>
      <c r="KR11" s="134"/>
      <c r="KS11" s="134"/>
      <c r="KT11" s="134"/>
      <c r="KU11" s="134"/>
      <c r="KV11" s="134"/>
      <c r="KW11" s="134"/>
      <c r="KX11" s="134"/>
      <c r="KY11" s="134"/>
      <c r="KZ11" s="134"/>
      <c r="LA11" s="134"/>
      <c r="LB11" s="134"/>
      <c r="LC11" s="134"/>
      <c r="LD11" s="134"/>
      <c r="LE11" s="134"/>
      <c r="LF11" s="134"/>
      <c r="LG11" s="134"/>
      <c r="LH11" s="134"/>
      <c r="LI11" s="134"/>
      <c r="LJ11" s="134"/>
      <c r="LK11" s="134"/>
      <c r="LL11" s="134"/>
      <c r="LM11" s="134"/>
      <c r="LN11" s="134"/>
      <c r="LO11" s="135"/>
      <c r="LP11" s="133" t="s">
        <v>31</v>
      </c>
      <c r="LQ11" s="134"/>
      <c r="LR11" s="134"/>
      <c r="LS11" s="134"/>
      <c r="LT11" s="134"/>
      <c r="LU11" s="134"/>
      <c r="LV11" s="134"/>
      <c r="LW11" s="134"/>
      <c r="LX11" s="134"/>
      <c r="LY11" s="134"/>
      <c r="LZ11" s="134"/>
      <c r="MA11" s="134"/>
      <c r="MB11" s="134"/>
      <c r="MC11" s="134"/>
      <c r="MD11" s="134"/>
      <c r="ME11" s="134"/>
      <c r="MF11" s="134"/>
      <c r="MG11" s="134"/>
      <c r="MH11" s="134"/>
      <c r="MI11" s="134"/>
      <c r="MJ11" s="134"/>
      <c r="MK11" s="134"/>
      <c r="ML11" s="134"/>
      <c r="MM11" s="134"/>
      <c r="MN11" s="134"/>
      <c r="MO11" s="134"/>
      <c r="MP11" s="134"/>
      <c r="MQ11" s="134"/>
      <c r="MR11" s="134"/>
      <c r="MS11" s="134"/>
      <c r="MT11" s="134"/>
      <c r="MU11" s="134"/>
      <c r="MV11" s="134"/>
      <c r="MW11" s="134"/>
      <c r="MX11" s="134"/>
      <c r="MY11" s="134"/>
      <c r="MZ11" s="134"/>
      <c r="NA11" s="134"/>
      <c r="NB11" s="134"/>
      <c r="NC11" s="134"/>
      <c r="ND11" s="134"/>
      <c r="NE11" s="134"/>
      <c r="NF11" s="134"/>
      <c r="NG11" s="134"/>
      <c r="NH11" s="135"/>
      <c r="NI11" s="8"/>
      <c r="NJ11" s="3"/>
      <c r="NK11" s="3"/>
      <c r="NL11" s="3"/>
      <c r="NM11" s="3"/>
      <c r="NN11" s="3"/>
      <c r="NO11" s="3"/>
      <c r="NP11" s="3"/>
      <c r="NQ11" s="3"/>
      <c r="NR11" s="3"/>
      <c r="NS11" s="3"/>
      <c r="NT11" s="3"/>
      <c r="NU11" s="3"/>
      <c r="NV11" s="3"/>
      <c r="NW11" s="3"/>
      <c r="NX11" s="3"/>
    </row>
    <row r="12" spans="1:388" ht="18.75" customHeight="1" x14ac:dyDescent="0.2">
      <c r="A12" s="2"/>
      <c r="B12" s="112">
        <f>データ!U6</f>
        <v>2110754</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45390</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28" t="str">
        <f>データ!W6</f>
        <v>非該当</v>
      </c>
      <c r="CO12" s="129"/>
      <c r="CP12" s="129"/>
      <c r="CQ12" s="129"/>
      <c r="CR12" s="129"/>
      <c r="CS12" s="129"/>
      <c r="CT12" s="129"/>
      <c r="CU12" s="129"/>
      <c r="CV12" s="129"/>
      <c r="CW12" s="129"/>
      <c r="CX12" s="129"/>
      <c r="CY12" s="129"/>
      <c r="CZ12" s="129"/>
      <c r="DA12" s="129"/>
      <c r="DB12" s="129"/>
      <c r="DC12" s="129"/>
      <c r="DD12" s="129"/>
      <c r="DE12" s="129"/>
      <c r="DF12" s="129"/>
      <c r="DG12" s="129"/>
      <c r="DH12" s="129"/>
      <c r="DI12" s="129"/>
      <c r="DJ12" s="129"/>
      <c r="DK12" s="129"/>
      <c r="DL12" s="129"/>
      <c r="DM12" s="129"/>
      <c r="DN12" s="129"/>
      <c r="DO12" s="129"/>
      <c r="DP12" s="129"/>
      <c r="DQ12" s="129"/>
      <c r="DR12" s="129"/>
      <c r="DS12" s="129"/>
      <c r="DT12" s="129"/>
      <c r="DU12" s="129"/>
      <c r="DV12" s="129"/>
      <c r="DW12" s="129"/>
      <c r="DX12" s="129"/>
      <c r="DY12" s="129"/>
      <c r="DZ12" s="129"/>
      <c r="EA12" s="129"/>
      <c r="EB12" s="129"/>
      <c r="EC12" s="129"/>
      <c r="ED12" s="129"/>
      <c r="EE12" s="129"/>
      <c r="EF12" s="130"/>
      <c r="EG12" s="128" t="str">
        <f>データ!X6</f>
        <v>非該当</v>
      </c>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30"/>
      <c r="FZ12" s="128" t="str">
        <f>データ!Y6</f>
        <v>７：１</v>
      </c>
      <c r="GA12" s="129"/>
      <c r="GB12" s="129"/>
      <c r="GC12" s="129"/>
      <c r="GD12" s="129"/>
      <c r="GE12" s="129"/>
      <c r="GF12" s="129"/>
      <c r="GG12" s="129"/>
      <c r="GH12" s="129"/>
      <c r="GI12" s="129"/>
      <c r="GJ12" s="129"/>
      <c r="GK12" s="129"/>
      <c r="GL12" s="129"/>
      <c r="GM12" s="129"/>
      <c r="GN12" s="129"/>
      <c r="GO12" s="129"/>
      <c r="GP12" s="129"/>
      <c r="GQ12" s="129"/>
      <c r="GR12" s="129"/>
      <c r="GS12" s="129"/>
      <c r="GT12" s="129"/>
      <c r="GU12" s="129"/>
      <c r="GV12" s="129"/>
      <c r="GW12" s="129"/>
      <c r="GX12" s="129"/>
      <c r="GY12" s="129"/>
      <c r="GZ12" s="129"/>
      <c r="HA12" s="129"/>
      <c r="HB12" s="129"/>
      <c r="HC12" s="129"/>
      <c r="HD12" s="129"/>
      <c r="HE12" s="129"/>
      <c r="HF12" s="129"/>
      <c r="HG12" s="129"/>
      <c r="HH12" s="129"/>
      <c r="HI12" s="129"/>
      <c r="HJ12" s="129"/>
      <c r="HK12" s="129"/>
      <c r="HL12" s="129"/>
      <c r="HM12" s="129"/>
      <c r="HN12" s="129"/>
      <c r="HO12" s="129"/>
      <c r="HP12" s="129"/>
      <c r="HQ12" s="129"/>
      <c r="HR12" s="130"/>
      <c r="ID12" s="112">
        <f>データ!AF6</f>
        <v>390</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データ!AG6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データ!AH6</f>
        <v>390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8"/>
      <c r="NJ12" s="3"/>
      <c r="NK12" s="3"/>
      <c r="NL12" s="3"/>
      <c r="NM12" s="3"/>
      <c r="NN12" s="3"/>
      <c r="NO12" s="3"/>
      <c r="NP12" s="3"/>
      <c r="NQ12" s="3"/>
      <c r="NR12" s="3"/>
      <c r="NS12" s="3"/>
      <c r="NT12" s="3"/>
      <c r="NU12" s="3"/>
      <c r="NV12" s="3"/>
      <c r="NW12" s="3"/>
      <c r="NX12" s="3"/>
    </row>
    <row r="13" spans="1:388" ht="17.25" customHeight="1" x14ac:dyDescent="0.25">
      <c r="A13" s="2"/>
      <c r="B13" s="115" t="s">
        <v>32</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8"/>
      <c r="NJ13" s="9"/>
      <c r="NK13" s="9"/>
      <c r="NL13" s="9"/>
      <c r="NM13" s="9"/>
      <c r="NN13" s="9"/>
      <c r="NO13" s="9"/>
      <c r="NP13" s="9"/>
      <c r="NQ13" s="9"/>
      <c r="NR13" s="9"/>
      <c r="NS13" s="9"/>
      <c r="NT13" s="9"/>
      <c r="NU13" s="9"/>
      <c r="NV13" s="9"/>
      <c r="NW13" s="9"/>
      <c r="NX13" s="9"/>
    </row>
    <row r="14" spans="1:388" ht="17.25" customHeight="1" x14ac:dyDescent="0.2">
      <c r="A14" s="2"/>
      <c r="B14" s="115" t="s">
        <v>33</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6" t="s">
        <v>36</v>
      </c>
      <c r="NK16" s="117"/>
      <c r="NL16" s="117"/>
      <c r="NM16" s="117"/>
      <c r="NN16" s="118"/>
      <c r="NO16" s="119" t="s">
        <v>37</v>
      </c>
      <c r="NP16" s="120"/>
      <c r="NQ16" s="120"/>
      <c r="NR16" s="120"/>
      <c r="NS16" s="121"/>
      <c r="NT16" s="119" t="s">
        <v>38</v>
      </c>
      <c r="NU16" s="120"/>
      <c r="NV16" s="120"/>
      <c r="NW16" s="120"/>
      <c r="NX16" s="121"/>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5" t="s">
        <v>39</v>
      </c>
      <c r="NK17" s="126"/>
      <c r="NL17" s="126"/>
      <c r="NM17" s="126"/>
      <c r="NN17" s="127"/>
      <c r="NO17" s="122"/>
      <c r="NP17" s="123"/>
      <c r="NQ17" s="123"/>
      <c r="NR17" s="123"/>
      <c r="NS17" s="124"/>
      <c r="NT17" s="122"/>
      <c r="NU17" s="123"/>
      <c r="NV17" s="123"/>
      <c r="NW17" s="123"/>
      <c r="NX17" s="124"/>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8" t="s">
        <v>195</v>
      </c>
      <c r="NU18" s="109"/>
      <c r="NV18" s="109"/>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10"/>
      <c r="NU19" s="111"/>
      <c r="NV19" s="111"/>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196</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t="str">
        <f>データ!AI7</f>
        <v>-</v>
      </c>
      <c r="Q33" s="70"/>
      <c r="R33" s="70"/>
      <c r="S33" s="70"/>
      <c r="T33" s="70"/>
      <c r="U33" s="70"/>
      <c r="V33" s="70"/>
      <c r="W33" s="70"/>
      <c r="X33" s="70"/>
      <c r="Y33" s="70"/>
      <c r="Z33" s="70"/>
      <c r="AA33" s="70"/>
      <c r="AB33" s="70"/>
      <c r="AC33" s="70"/>
      <c r="AD33" s="71"/>
      <c r="AE33" s="69" t="str">
        <f>データ!AJ7</f>
        <v>-</v>
      </c>
      <c r="AF33" s="70"/>
      <c r="AG33" s="70"/>
      <c r="AH33" s="70"/>
      <c r="AI33" s="70"/>
      <c r="AJ33" s="70"/>
      <c r="AK33" s="70"/>
      <c r="AL33" s="70"/>
      <c r="AM33" s="70"/>
      <c r="AN33" s="70"/>
      <c r="AO33" s="70"/>
      <c r="AP33" s="70"/>
      <c r="AQ33" s="70"/>
      <c r="AR33" s="70"/>
      <c r="AS33" s="71"/>
      <c r="AT33" s="69" t="str">
        <f>データ!AK7</f>
        <v>-</v>
      </c>
      <c r="AU33" s="70"/>
      <c r="AV33" s="70"/>
      <c r="AW33" s="70"/>
      <c r="AX33" s="70"/>
      <c r="AY33" s="70"/>
      <c r="AZ33" s="70"/>
      <c r="BA33" s="70"/>
      <c r="BB33" s="70"/>
      <c r="BC33" s="70"/>
      <c r="BD33" s="70"/>
      <c r="BE33" s="70"/>
      <c r="BF33" s="70"/>
      <c r="BG33" s="70"/>
      <c r="BH33" s="71"/>
      <c r="BI33" s="69">
        <f>データ!AL7</f>
        <v>77.8</v>
      </c>
      <c r="BJ33" s="70"/>
      <c r="BK33" s="70"/>
      <c r="BL33" s="70"/>
      <c r="BM33" s="70"/>
      <c r="BN33" s="70"/>
      <c r="BO33" s="70"/>
      <c r="BP33" s="70"/>
      <c r="BQ33" s="70"/>
      <c r="BR33" s="70"/>
      <c r="BS33" s="70"/>
      <c r="BT33" s="70"/>
      <c r="BU33" s="70"/>
      <c r="BV33" s="70"/>
      <c r="BW33" s="71"/>
      <c r="BX33" s="69">
        <f>データ!AM7</f>
        <v>86.9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t="str">
        <f>データ!AT7</f>
        <v>-</v>
      </c>
      <c r="DE33" s="70"/>
      <c r="DF33" s="70"/>
      <c r="DG33" s="70"/>
      <c r="DH33" s="70"/>
      <c r="DI33" s="70"/>
      <c r="DJ33" s="70"/>
      <c r="DK33" s="70"/>
      <c r="DL33" s="70"/>
      <c r="DM33" s="70"/>
      <c r="DN33" s="70"/>
      <c r="DO33" s="70"/>
      <c r="DP33" s="70"/>
      <c r="DQ33" s="70"/>
      <c r="DR33" s="71"/>
      <c r="DS33" s="69" t="str">
        <f>データ!AU7</f>
        <v>-</v>
      </c>
      <c r="DT33" s="70"/>
      <c r="DU33" s="70"/>
      <c r="DV33" s="70"/>
      <c r="DW33" s="70"/>
      <c r="DX33" s="70"/>
      <c r="DY33" s="70"/>
      <c r="DZ33" s="70"/>
      <c r="EA33" s="70"/>
      <c r="EB33" s="70"/>
      <c r="EC33" s="70"/>
      <c r="ED33" s="70"/>
      <c r="EE33" s="70"/>
      <c r="EF33" s="70"/>
      <c r="EG33" s="71"/>
      <c r="EH33" s="69" t="str">
        <f>データ!AV7</f>
        <v>-</v>
      </c>
      <c r="EI33" s="70"/>
      <c r="EJ33" s="70"/>
      <c r="EK33" s="70"/>
      <c r="EL33" s="70"/>
      <c r="EM33" s="70"/>
      <c r="EN33" s="70"/>
      <c r="EO33" s="70"/>
      <c r="EP33" s="70"/>
      <c r="EQ33" s="70"/>
      <c r="ER33" s="70"/>
      <c r="ES33" s="70"/>
      <c r="ET33" s="70"/>
      <c r="EU33" s="70"/>
      <c r="EV33" s="71"/>
      <c r="EW33" s="69">
        <f>データ!AW7</f>
        <v>40.4</v>
      </c>
      <c r="EX33" s="70"/>
      <c r="EY33" s="70"/>
      <c r="EZ33" s="70"/>
      <c r="FA33" s="70"/>
      <c r="FB33" s="70"/>
      <c r="FC33" s="70"/>
      <c r="FD33" s="70"/>
      <c r="FE33" s="70"/>
      <c r="FF33" s="70"/>
      <c r="FG33" s="70"/>
      <c r="FH33" s="70"/>
      <c r="FI33" s="70"/>
      <c r="FJ33" s="70"/>
      <c r="FK33" s="71"/>
      <c r="FL33" s="69">
        <f>データ!AX7</f>
        <v>68.7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t="str">
        <f>データ!BE7</f>
        <v>-</v>
      </c>
      <c r="GS33" s="70"/>
      <c r="GT33" s="70"/>
      <c r="GU33" s="70"/>
      <c r="GV33" s="70"/>
      <c r="GW33" s="70"/>
      <c r="GX33" s="70"/>
      <c r="GY33" s="70"/>
      <c r="GZ33" s="70"/>
      <c r="HA33" s="70"/>
      <c r="HB33" s="70"/>
      <c r="HC33" s="70"/>
      <c r="HD33" s="70"/>
      <c r="HE33" s="70"/>
      <c r="HF33" s="71"/>
      <c r="HG33" s="69" t="str">
        <f>データ!BF7</f>
        <v>-</v>
      </c>
      <c r="HH33" s="70"/>
      <c r="HI33" s="70"/>
      <c r="HJ33" s="70"/>
      <c r="HK33" s="70"/>
      <c r="HL33" s="70"/>
      <c r="HM33" s="70"/>
      <c r="HN33" s="70"/>
      <c r="HO33" s="70"/>
      <c r="HP33" s="70"/>
      <c r="HQ33" s="70"/>
      <c r="HR33" s="70"/>
      <c r="HS33" s="70"/>
      <c r="HT33" s="70"/>
      <c r="HU33" s="71"/>
      <c r="HV33" s="69" t="str">
        <f>データ!BG7</f>
        <v>-</v>
      </c>
      <c r="HW33" s="70"/>
      <c r="HX33" s="70"/>
      <c r="HY33" s="70"/>
      <c r="HZ33" s="70"/>
      <c r="IA33" s="70"/>
      <c r="IB33" s="70"/>
      <c r="IC33" s="70"/>
      <c r="ID33" s="70"/>
      <c r="IE33" s="70"/>
      <c r="IF33" s="70"/>
      <c r="IG33" s="70"/>
      <c r="IH33" s="70"/>
      <c r="II33" s="70"/>
      <c r="IJ33" s="71"/>
      <c r="IK33" s="69">
        <f>データ!BH7</f>
        <v>40.4</v>
      </c>
      <c r="IL33" s="70"/>
      <c r="IM33" s="70"/>
      <c r="IN33" s="70"/>
      <c r="IO33" s="70"/>
      <c r="IP33" s="70"/>
      <c r="IQ33" s="70"/>
      <c r="IR33" s="70"/>
      <c r="IS33" s="70"/>
      <c r="IT33" s="70"/>
      <c r="IU33" s="70"/>
      <c r="IV33" s="70"/>
      <c r="IW33" s="70"/>
      <c r="IX33" s="70"/>
      <c r="IY33" s="71"/>
      <c r="IZ33" s="69">
        <f>データ!BI7</f>
        <v>68.7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t="str">
        <f>データ!BP7</f>
        <v>-</v>
      </c>
      <c r="KG33" s="70"/>
      <c r="KH33" s="70"/>
      <c r="KI33" s="70"/>
      <c r="KJ33" s="70"/>
      <c r="KK33" s="70"/>
      <c r="KL33" s="70"/>
      <c r="KM33" s="70"/>
      <c r="KN33" s="70"/>
      <c r="KO33" s="70"/>
      <c r="KP33" s="70"/>
      <c r="KQ33" s="70"/>
      <c r="KR33" s="70"/>
      <c r="KS33" s="70"/>
      <c r="KT33" s="71"/>
      <c r="KU33" s="69" t="str">
        <f>データ!BQ7</f>
        <v>-</v>
      </c>
      <c r="KV33" s="70"/>
      <c r="KW33" s="70"/>
      <c r="KX33" s="70"/>
      <c r="KY33" s="70"/>
      <c r="KZ33" s="70"/>
      <c r="LA33" s="70"/>
      <c r="LB33" s="70"/>
      <c r="LC33" s="70"/>
      <c r="LD33" s="70"/>
      <c r="LE33" s="70"/>
      <c r="LF33" s="70"/>
      <c r="LG33" s="70"/>
      <c r="LH33" s="70"/>
      <c r="LI33" s="71"/>
      <c r="LJ33" s="69" t="str">
        <f>データ!BR7</f>
        <v>-</v>
      </c>
      <c r="LK33" s="70"/>
      <c r="LL33" s="70"/>
      <c r="LM33" s="70"/>
      <c r="LN33" s="70"/>
      <c r="LO33" s="70"/>
      <c r="LP33" s="70"/>
      <c r="LQ33" s="70"/>
      <c r="LR33" s="70"/>
      <c r="LS33" s="70"/>
      <c r="LT33" s="70"/>
      <c r="LU33" s="70"/>
      <c r="LV33" s="70"/>
      <c r="LW33" s="70"/>
      <c r="LX33" s="71"/>
      <c r="LY33" s="69">
        <f>データ!BS7</f>
        <v>32.6</v>
      </c>
      <c r="LZ33" s="70"/>
      <c r="MA33" s="70"/>
      <c r="MB33" s="70"/>
      <c r="MC33" s="70"/>
      <c r="MD33" s="70"/>
      <c r="ME33" s="70"/>
      <c r="MF33" s="70"/>
      <c r="MG33" s="70"/>
      <c r="MH33" s="70"/>
      <c r="MI33" s="70"/>
      <c r="MJ33" s="70"/>
      <c r="MK33" s="70"/>
      <c r="ML33" s="70"/>
      <c r="MM33" s="71"/>
      <c r="MN33" s="69">
        <f>データ!BT7</f>
        <v>80.8</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t="str">
        <f>データ!AN7</f>
        <v>-</v>
      </c>
      <c r="Q34" s="70"/>
      <c r="R34" s="70"/>
      <c r="S34" s="70"/>
      <c r="T34" s="70"/>
      <c r="U34" s="70"/>
      <c r="V34" s="70"/>
      <c r="W34" s="70"/>
      <c r="X34" s="70"/>
      <c r="Y34" s="70"/>
      <c r="Z34" s="70"/>
      <c r="AA34" s="70"/>
      <c r="AB34" s="70"/>
      <c r="AC34" s="70"/>
      <c r="AD34" s="71"/>
      <c r="AE34" s="69" t="str">
        <f>データ!AO7</f>
        <v>-</v>
      </c>
      <c r="AF34" s="70"/>
      <c r="AG34" s="70"/>
      <c r="AH34" s="70"/>
      <c r="AI34" s="70"/>
      <c r="AJ34" s="70"/>
      <c r="AK34" s="70"/>
      <c r="AL34" s="70"/>
      <c r="AM34" s="70"/>
      <c r="AN34" s="70"/>
      <c r="AO34" s="70"/>
      <c r="AP34" s="70"/>
      <c r="AQ34" s="70"/>
      <c r="AR34" s="70"/>
      <c r="AS34" s="71"/>
      <c r="AT34" s="69" t="str">
        <f>データ!AP7</f>
        <v>-</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t="str">
        <f>データ!AY7</f>
        <v>-</v>
      </c>
      <c r="DE34" s="70"/>
      <c r="DF34" s="70"/>
      <c r="DG34" s="70"/>
      <c r="DH34" s="70"/>
      <c r="DI34" s="70"/>
      <c r="DJ34" s="70"/>
      <c r="DK34" s="70"/>
      <c r="DL34" s="70"/>
      <c r="DM34" s="70"/>
      <c r="DN34" s="70"/>
      <c r="DO34" s="70"/>
      <c r="DP34" s="70"/>
      <c r="DQ34" s="70"/>
      <c r="DR34" s="71"/>
      <c r="DS34" s="69" t="str">
        <f>データ!AZ7</f>
        <v>-</v>
      </c>
      <c r="DT34" s="70"/>
      <c r="DU34" s="70"/>
      <c r="DV34" s="70"/>
      <c r="DW34" s="70"/>
      <c r="DX34" s="70"/>
      <c r="DY34" s="70"/>
      <c r="DZ34" s="70"/>
      <c r="EA34" s="70"/>
      <c r="EB34" s="70"/>
      <c r="EC34" s="70"/>
      <c r="ED34" s="70"/>
      <c r="EE34" s="70"/>
      <c r="EF34" s="70"/>
      <c r="EG34" s="71"/>
      <c r="EH34" s="69" t="str">
        <f>データ!BA7</f>
        <v>-</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t="str">
        <f>データ!BJ7</f>
        <v>-</v>
      </c>
      <c r="GS34" s="70"/>
      <c r="GT34" s="70"/>
      <c r="GU34" s="70"/>
      <c r="GV34" s="70"/>
      <c r="GW34" s="70"/>
      <c r="GX34" s="70"/>
      <c r="GY34" s="70"/>
      <c r="GZ34" s="70"/>
      <c r="HA34" s="70"/>
      <c r="HB34" s="70"/>
      <c r="HC34" s="70"/>
      <c r="HD34" s="70"/>
      <c r="HE34" s="70"/>
      <c r="HF34" s="71"/>
      <c r="HG34" s="69" t="str">
        <f>データ!BK7</f>
        <v>-</v>
      </c>
      <c r="HH34" s="70"/>
      <c r="HI34" s="70"/>
      <c r="HJ34" s="70"/>
      <c r="HK34" s="70"/>
      <c r="HL34" s="70"/>
      <c r="HM34" s="70"/>
      <c r="HN34" s="70"/>
      <c r="HO34" s="70"/>
      <c r="HP34" s="70"/>
      <c r="HQ34" s="70"/>
      <c r="HR34" s="70"/>
      <c r="HS34" s="70"/>
      <c r="HT34" s="70"/>
      <c r="HU34" s="71"/>
      <c r="HV34" s="69" t="str">
        <f>データ!BL7</f>
        <v>-</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t="str">
        <f>データ!BU7</f>
        <v>-</v>
      </c>
      <c r="KG34" s="70"/>
      <c r="KH34" s="70"/>
      <c r="KI34" s="70"/>
      <c r="KJ34" s="70"/>
      <c r="KK34" s="70"/>
      <c r="KL34" s="70"/>
      <c r="KM34" s="70"/>
      <c r="KN34" s="70"/>
      <c r="KO34" s="70"/>
      <c r="KP34" s="70"/>
      <c r="KQ34" s="70"/>
      <c r="KR34" s="70"/>
      <c r="KS34" s="70"/>
      <c r="KT34" s="71"/>
      <c r="KU34" s="69" t="str">
        <f>データ!BV7</f>
        <v>-</v>
      </c>
      <c r="KV34" s="70"/>
      <c r="KW34" s="70"/>
      <c r="KX34" s="70"/>
      <c r="KY34" s="70"/>
      <c r="KZ34" s="70"/>
      <c r="LA34" s="70"/>
      <c r="LB34" s="70"/>
      <c r="LC34" s="70"/>
      <c r="LD34" s="70"/>
      <c r="LE34" s="70"/>
      <c r="LF34" s="70"/>
      <c r="LG34" s="70"/>
      <c r="LH34" s="70"/>
      <c r="LI34" s="71"/>
      <c r="LJ34" s="69" t="str">
        <f>データ!BW7</f>
        <v>-</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t="str">
        <f>データ!CA7</f>
        <v>-</v>
      </c>
      <c r="Q55" s="67"/>
      <c r="R55" s="67"/>
      <c r="S55" s="67"/>
      <c r="T55" s="67"/>
      <c r="U55" s="67"/>
      <c r="V55" s="67"/>
      <c r="W55" s="67"/>
      <c r="X55" s="67"/>
      <c r="Y55" s="67"/>
      <c r="Z55" s="67"/>
      <c r="AA55" s="67"/>
      <c r="AB55" s="67"/>
      <c r="AC55" s="67"/>
      <c r="AD55" s="68"/>
      <c r="AE55" s="66" t="str">
        <f>データ!CB7</f>
        <v>-</v>
      </c>
      <c r="AF55" s="67"/>
      <c r="AG55" s="67"/>
      <c r="AH55" s="67"/>
      <c r="AI55" s="67"/>
      <c r="AJ55" s="67"/>
      <c r="AK55" s="67"/>
      <c r="AL55" s="67"/>
      <c r="AM55" s="67"/>
      <c r="AN55" s="67"/>
      <c r="AO55" s="67"/>
      <c r="AP55" s="67"/>
      <c r="AQ55" s="67"/>
      <c r="AR55" s="67"/>
      <c r="AS55" s="68"/>
      <c r="AT55" s="66" t="str">
        <f>データ!CC7</f>
        <v>-</v>
      </c>
      <c r="AU55" s="67"/>
      <c r="AV55" s="67"/>
      <c r="AW55" s="67"/>
      <c r="AX55" s="67"/>
      <c r="AY55" s="67"/>
      <c r="AZ55" s="67"/>
      <c r="BA55" s="67"/>
      <c r="BB55" s="67"/>
      <c r="BC55" s="67"/>
      <c r="BD55" s="67"/>
      <c r="BE55" s="67"/>
      <c r="BF55" s="67"/>
      <c r="BG55" s="67"/>
      <c r="BH55" s="68"/>
      <c r="BI55" s="66">
        <f>データ!CD7</f>
        <v>55754</v>
      </c>
      <c r="BJ55" s="67"/>
      <c r="BK55" s="67"/>
      <c r="BL55" s="67"/>
      <c r="BM55" s="67"/>
      <c r="BN55" s="67"/>
      <c r="BO55" s="67"/>
      <c r="BP55" s="67"/>
      <c r="BQ55" s="67"/>
      <c r="BR55" s="67"/>
      <c r="BS55" s="67"/>
      <c r="BT55" s="67"/>
      <c r="BU55" s="67"/>
      <c r="BV55" s="67"/>
      <c r="BW55" s="68"/>
      <c r="BX55" s="66">
        <f>データ!CE7</f>
        <v>59902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t="str">
        <f>データ!CL7</f>
        <v>-</v>
      </c>
      <c r="DE55" s="67"/>
      <c r="DF55" s="67"/>
      <c r="DG55" s="67"/>
      <c r="DH55" s="67"/>
      <c r="DI55" s="67"/>
      <c r="DJ55" s="67"/>
      <c r="DK55" s="67"/>
      <c r="DL55" s="67"/>
      <c r="DM55" s="67"/>
      <c r="DN55" s="67"/>
      <c r="DO55" s="67"/>
      <c r="DP55" s="67"/>
      <c r="DQ55" s="67"/>
      <c r="DR55" s="68"/>
      <c r="DS55" s="66" t="str">
        <f>データ!CM7</f>
        <v>-</v>
      </c>
      <c r="DT55" s="67"/>
      <c r="DU55" s="67"/>
      <c r="DV55" s="67"/>
      <c r="DW55" s="67"/>
      <c r="DX55" s="67"/>
      <c r="DY55" s="67"/>
      <c r="DZ55" s="67"/>
      <c r="EA55" s="67"/>
      <c r="EB55" s="67"/>
      <c r="EC55" s="67"/>
      <c r="ED55" s="67"/>
      <c r="EE55" s="67"/>
      <c r="EF55" s="67"/>
      <c r="EG55" s="68"/>
      <c r="EH55" s="66" t="str">
        <f>データ!CN7</f>
        <v>-</v>
      </c>
      <c r="EI55" s="67"/>
      <c r="EJ55" s="67"/>
      <c r="EK55" s="67"/>
      <c r="EL55" s="67"/>
      <c r="EM55" s="67"/>
      <c r="EN55" s="67"/>
      <c r="EO55" s="67"/>
      <c r="EP55" s="67"/>
      <c r="EQ55" s="67"/>
      <c r="ER55" s="67"/>
      <c r="ES55" s="67"/>
      <c r="ET55" s="67"/>
      <c r="EU55" s="67"/>
      <c r="EV55" s="68"/>
      <c r="EW55" s="66">
        <f>データ!CO7</f>
        <v>24666</v>
      </c>
      <c r="EX55" s="67"/>
      <c r="EY55" s="67"/>
      <c r="EZ55" s="67"/>
      <c r="FA55" s="67"/>
      <c r="FB55" s="67"/>
      <c r="FC55" s="67"/>
      <c r="FD55" s="67"/>
      <c r="FE55" s="67"/>
      <c r="FF55" s="67"/>
      <c r="FG55" s="67"/>
      <c r="FH55" s="67"/>
      <c r="FI55" s="67"/>
      <c r="FJ55" s="67"/>
      <c r="FK55" s="68"/>
      <c r="FL55" s="66">
        <f>データ!CP7</f>
        <v>20561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t="str">
        <f>データ!CW7</f>
        <v>-</v>
      </c>
      <c r="GS55" s="70"/>
      <c r="GT55" s="70"/>
      <c r="GU55" s="70"/>
      <c r="GV55" s="70"/>
      <c r="GW55" s="70"/>
      <c r="GX55" s="70"/>
      <c r="GY55" s="70"/>
      <c r="GZ55" s="70"/>
      <c r="HA55" s="70"/>
      <c r="HB55" s="70"/>
      <c r="HC55" s="70"/>
      <c r="HD55" s="70"/>
      <c r="HE55" s="70"/>
      <c r="HF55" s="71"/>
      <c r="HG55" s="69" t="str">
        <f>データ!CX7</f>
        <v>-</v>
      </c>
      <c r="HH55" s="70"/>
      <c r="HI55" s="70"/>
      <c r="HJ55" s="70"/>
      <c r="HK55" s="70"/>
      <c r="HL55" s="70"/>
      <c r="HM55" s="70"/>
      <c r="HN55" s="70"/>
      <c r="HO55" s="70"/>
      <c r="HP55" s="70"/>
      <c r="HQ55" s="70"/>
      <c r="HR55" s="70"/>
      <c r="HS55" s="70"/>
      <c r="HT55" s="70"/>
      <c r="HU55" s="71"/>
      <c r="HV55" s="69" t="str">
        <f>データ!CY7</f>
        <v>-</v>
      </c>
      <c r="HW55" s="70"/>
      <c r="HX55" s="70"/>
      <c r="HY55" s="70"/>
      <c r="HZ55" s="70"/>
      <c r="IA55" s="70"/>
      <c r="IB55" s="70"/>
      <c r="IC55" s="70"/>
      <c r="ID55" s="70"/>
      <c r="IE55" s="70"/>
      <c r="IF55" s="70"/>
      <c r="IG55" s="70"/>
      <c r="IH55" s="70"/>
      <c r="II55" s="70"/>
      <c r="IJ55" s="71"/>
      <c r="IK55" s="69">
        <f>データ!CZ7</f>
        <v>122.3</v>
      </c>
      <c r="IL55" s="70"/>
      <c r="IM55" s="70"/>
      <c r="IN55" s="70"/>
      <c r="IO55" s="70"/>
      <c r="IP55" s="70"/>
      <c r="IQ55" s="70"/>
      <c r="IR55" s="70"/>
      <c r="IS55" s="70"/>
      <c r="IT55" s="70"/>
      <c r="IU55" s="70"/>
      <c r="IV55" s="70"/>
      <c r="IW55" s="70"/>
      <c r="IX55" s="70"/>
      <c r="IY55" s="71"/>
      <c r="IZ55" s="69">
        <f>データ!DA7</f>
        <v>66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t="str">
        <f>データ!DH7</f>
        <v>-</v>
      </c>
      <c r="KG55" s="70"/>
      <c r="KH55" s="70"/>
      <c r="KI55" s="70"/>
      <c r="KJ55" s="70"/>
      <c r="KK55" s="70"/>
      <c r="KL55" s="70"/>
      <c r="KM55" s="70"/>
      <c r="KN55" s="70"/>
      <c r="KO55" s="70"/>
      <c r="KP55" s="70"/>
      <c r="KQ55" s="70"/>
      <c r="KR55" s="70"/>
      <c r="KS55" s="70"/>
      <c r="KT55" s="71"/>
      <c r="KU55" s="69" t="str">
        <f>データ!DI7</f>
        <v>-</v>
      </c>
      <c r="KV55" s="70"/>
      <c r="KW55" s="70"/>
      <c r="KX55" s="70"/>
      <c r="KY55" s="70"/>
      <c r="KZ55" s="70"/>
      <c r="LA55" s="70"/>
      <c r="LB55" s="70"/>
      <c r="LC55" s="70"/>
      <c r="LD55" s="70"/>
      <c r="LE55" s="70"/>
      <c r="LF55" s="70"/>
      <c r="LG55" s="70"/>
      <c r="LH55" s="70"/>
      <c r="LI55" s="71"/>
      <c r="LJ55" s="69" t="str">
        <f>データ!DJ7</f>
        <v>-</v>
      </c>
      <c r="LK55" s="70"/>
      <c r="LL55" s="70"/>
      <c r="LM55" s="70"/>
      <c r="LN55" s="70"/>
      <c r="LO55" s="70"/>
      <c r="LP55" s="70"/>
      <c r="LQ55" s="70"/>
      <c r="LR55" s="70"/>
      <c r="LS55" s="70"/>
      <c r="LT55" s="70"/>
      <c r="LU55" s="70"/>
      <c r="LV55" s="70"/>
      <c r="LW55" s="70"/>
      <c r="LX55" s="71"/>
      <c r="LY55" s="69">
        <f>データ!DK7</f>
        <v>52.8</v>
      </c>
      <c r="LZ55" s="70"/>
      <c r="MA55" s="70"/>
      <c r="MB55" s="70"/>
      <c r="MC55" s="70"/>
      <c r="MD55" s="70"/>
      <c r="ME55" s="70"/>
      <c r="MF55" s="70"/>
      <c r="MG55" s="70"/>
      <c r="MH55" s="70"/>
      <c r="MI55" s="70"/>
      <c r="MJ55" s="70"/>
      <c r="MK55" s="70"/>
      <c r="ML55" s="70"/>
      <c r="MM55" s="71"/>
      <c r="MN55" s="69">
        <f>データ!DL7</f>
        <v>26.8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t="str">
        <f>データ!CF7</f>
        <v>-</v>
      </c>
      <c r="Q56" s="67"/>
      <c r="R56" s="67"/>
      <c r="S56" s="67"/>
      <c r="T56" s="67"/>
      <c r="U56" s="67"/>
      <c r="V56" s="67"/>
      <c r="W56" s="67"/>
      <c r="X56" s="67"/>
      <c r="Y56" s="67"/>
      <c r="Z56" s="67"/>
      <c r="AA56" s="67"/>
      <c r="AB56" s="67"/>
      <c r="AC56" s="67"/>
      <c r="AD56" s="68"/>
      <c r="AE56" s="66" t="str">
        <f>データ!CG7</f>
        <v>-</v>
      </c>
      <c r="AF56" s="67"/>
      <c r="AG56" s="67"/>
      <c r="AH56" s="67"/>
      <c r="AI56" s="67"/>
      <c r="AJ56" s="67"/>
      <c r="AK56" s="67"/>
      <c r="AL56" s="67"/>
      <c r="AM56" s="67"/>
      <c r="AN56" s="67"/>
      <c r="AO56" s="67"/>
      <c r="AP56" s="67"/>
      <c r="AQ56" s="67"/>
      <c r="AR56" s="67"/>
      <c r="AS56" s="68"/>
      <c r="AT56" s="66" t="str">
        <f>データ!CH7</f>
        <v>-</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t="str">
        <f>データ!CQ7</f>
        <v>-</v>
      </c>
      <c r="DE56" s="67"/>
      <c r="DF56" s="67"/>
      <c r="DG56" s="67"/>
      <c r="DH56" s="67"/>
      <c r="DI56" s="67"/>
      <c r="DJ56" s="67"/>
      <c r="DK56" s="67"/>
      <c r="DL56" s="67"/>
      <c r="DM56" s="67"/>
      <c r="DN56" s="67"/>
      <c r="DO56" s="67"/>
      <c r="DP56" s="67"/>
      <c r="DQ56" s="67"/>
      <c r="DR56" s="68"/>
      <c r="DS56" s="66" t="str">
        <f>データ!CR7</f>
        <v>-</v>
      </c>
      <c r="DT56" s="67"/>
      <c r="DU56" s="67"/>
      <c r="DV56" s="67"/>
      <c r="DW56" s="67"/>
      <c r="DX56" s="67"/>
      <c r="DY56" s="67"/>
      <c r="DZ56" s="67"/>
      <c r="EA56" s="67"/>
      <c r="EB56" s="67"/>
      <c r="EC56" s="67"/>
      <c r="ED56" s="67"/>
      <c r="EE56" s="67"/>
      <c r="EF56" s="67"/>
      <c r="EG56" s="68"/>
      <c r="EH56" s="66" t="str">
        <f>データ!CS7</f>
        <v>-</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t="str">
        <f>データ!DB7</f>
        <v>-</v>
      </c>
      <c r="GS56" s="70"/>
      <c r="GT56" s="70"/>
      <c r="GU56" s="70"/>
      <c r="GV56" s="70"/>
      <c r="GW56" s="70"/>
      <c r="GX56" s="70"/>
      <c r="GY56" s="70"/>
      <c r="GZ56" s="70"/>
      <c r="HA56" s="70"/>
      <c r="HB56" s="70"/>
      <c r="HC56" s="70"/>
      <c r="HD56" s="70"/>
      <c r="HE56" s="70"/>
      <c r="HF56" s="71"/>
      <c r="HG56" s="69" t="str">
        <f>データ!DC7</f>
        <v>-</v>
      </c>
      <c r="HH56" s="70"/>
      <c r="HI56" s="70"/>
      <c r="HJ56" s="70"/>
      <c r="HK56" s="70"/>
      <c r="HL56" s="70"/>
      <c r="HM56" s="70"/>
      <c r="HN56" s="70"/>
      <c r="HO56" s="70"/>
      <c r="HP56" s="70"/>
      <c r="HQ56" s="70"/>
      <c r="HR56" s="70"/>
      <c r="HS56" s="70"/>
      <c r="HT56" s="70"/>
      <c r="HU56" s="71"/>
      <c r="HV56" s="69" t="str">
        <f>データ!DD7</f>
        <v>-</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t="str">
        <f>データ!DM7</f>
        <v>-</v>
      </c>
      <c r="KG56" s="70"/>
      <c r="KH56" s="70"/>
      <c r="KI56" s="70"/>
      <c r="KJ56" s="70"/>
      <c r="KK56" s="70"/>
      <c r="KL56" s="70"/>
      <c r="KM56" s="70"/>
      <c r="KN56" s="70"/>
      <c r="KO56" s="70"/>
      <c r="KP56" s="70"/>
      <c r="KQ56" s="70"/>
      <c r="KR56" s="70"/>
      <c r="KS56" s="70"/>
      <c r="KT56" s="71"/>
      <c r="KU56" s="69" t="str">
        <f>データ!DN7</f>
        <v>-</v>
      </c>
      <c r="KV56" s="70"/>
      <c r="KW56" s="70"/>
      <c r="KX56" s="70"/>
      <c r="KY56" s="70"/>
      <c r="KZ56" s="70"/>
      <c r="LA56" s="70"/>
      <c r="LB56" s="70"/>
      <c r="LC56" s="70"/>
      <c r="LD56" s="70"/>
      <c r="LE56" s="70"/>
      <c r="LF56" s="70"/>
      <c r="LG56" s="70"/>
      <c r="LH56" s="70"/>
      <c r="LI56" s="71"/>
      <c r="LJ56" s="69" t="str">
        <f>データ!DO7</f>
        <v>-</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199</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t="str">
        <f>データ!DS7</f>
        <v>-</v>
      </c>
      <c r="Q79" s="70"/>
      <c r="R79" s="70"/>
      <c r="S79" s="70"/>
      <c r="T79" s="70"/>
      <c r="U79" s="70"/>
      <c r="V79" s="70"/>
      <c r="W79" s="70"/>
      <c r="X79" s="70"/>
      <c r="Y79" s="70"/>
      <c r="Z79" s="70"/>
      <c r="AA79" s="70"/>
      <c r="AB79" s="70"/>
      <c r="AC79" s="70"/>
      <c r="AD79" s="71"/>
      <c r="AE79" s="69" t="str">
        <f>データ!DT7</f>
        <v>-</v>
      </c>
      <c r="AF79" s="70"/>
      <c r="AG79" s="70"/>
      <c r="AH79" s="70"/>
      <c r="AI79" s="70"/>
      <c r="AJ79" s="70"/>
      <c r="AK79" s="70"/>
      <c r="AL79" s="70"/>
      <c r="AM79" s="70"/>
      <c r="AN79" s="70"/>
      <c r="AO79" s="70"/>
      <c r="AP79" s="70"/>
      <c r="AQ79" s="70"/>
      <c r="AR79" s="70"/>
      <c r="AS79" s="71"/>
      <c r="AT79" s="69" t="str">
        <f>データ!DU7</f>
        <v>-</v>
      </c>
      <c r="AU79" s="70"/>
      <c r="AV79" s="70"/>
      <c r="AW79" s="70"/>
      <c r="AX79" s="70"/>
      <c r="AY79" s="70"/>
      <c r="AZ79" s="70"/>
      <c r="BA79" s="70"/>
      <c r="BB79" s="70"/>
      <c r="BC79" s="70"/>
      <c r="BD79" s="70"/>
      <c r="BE79" s="70"/>
      <c r="BF79" s="70"/>
      <c r="BG79" s="70"/>
      <c r="BH79" s="71"/>
      <c r="BI79" s="69">
        <f>データ!DV7</f>
        <v>109.4</v>
      </c>
      <c r="BJ79" s="70"/>
      <c r="BK79" s="70"/>
      <c r="BL79" s="70"/>
      <c r="BM79" s="70"/>
      <c r="BN79" s="70"/>
      <c r="BO79" s="70"/>
      <c r="BP79" s="70"/>
      <c r="BQ79" s="70"/>
      <c r="BR79" s="70"/>
      <c r="BS79" s="70"/>
      <c r="BT79" s="70"/>
      <c r="BU79" s="70"/>
      <c r="BV79" s="70"/>
      <c r="BW79" s="71"/>
      <c r="BX79" s="69">
        <f>データ!DW7</f>
        <v>24.5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t="str">
        <f>データ!ED7</f>
        <v>-</v>
      </c>
      <c r="DH79" s="70"/>
      <c r="DI79" s="70"/>
      <c r="DJ79" s="70"/>
      <c r="DK79" s="70"/>
      <c r="DL79" s="70"/>
      <c r="DM79" s="70"/>
      <c r="DN79" s="70"/>
      <c r="DO79" s="70"/>
      <c r="DP79" s="70"/>
      <c r="DQ79" s="70"/>
      <c r="DR79" s="70"/>
      <c r="DS79" s="70"/>
      <c r="DT79" s="70"/>
      <c r="DU79" s="71"/>
      <c r="DV79" s="69" t="str">
        <f>データ!EE7</f>
        <v>-</v>
      </c>
      <c r="DW79" s="70"/>
      <c r="DX79" s="70"/>
      <c r="DY79" s="70"/>
      <c r="DZ79" s="70"/>
      <c r="EA79" s="70"/>
      <c r="EB79" s="70"/>
      <c r="EC79" s="70"/>
      <c r="ED79" s="70"/>
      <c r="EE79" s="70"/>
      <c r="EF79" s="70"/>
      <c r="EG79" s="70"/>
      <c r="EH79" s="70"/>
      <c r="EI79" s="70"/>
      <c r="EJ79" s="71"/>
      <c r="EK79" s="69" t="str">
        <f>データ!EF7</f>
        <v>-</v>
      </c>
      <c r="EL79" s="70"/>
      <c r="EM79" s="70"/>
      <c r="EN79" s="70"/>
      <c r="EO79" s="70"/>
      <c r="EP79" s="70"/>
      <c r="EQ79" s="70"/>
      <c r="ER79" s="70"/>
      <c r="ES79" s="70"/>
      <c r="ET79" s="70"/>
      <c r="EU79" s="70"/>
      <c r="EV79" s="70"/>
      <c r="EW79" s="70"/>
      <c r="EX79" s="70"/>
      <c r="EY79" s="71"/>
      <c r="EZ79" s="69">
        <f>データ!EG7</f>
        <v>1</v>
      </c>
      <c r="FA79" s="70"/>
      <c r="FB79" s="70"/>
      <c r="FC79" s="70"/>
      <c r="FD79" s="70"/>
      <c r="FE79" s="70"/>
      <c r="FF79" s="70"/>
      <c r="FG79" s="70"/>
      <c r="FH79" s="70"/>
      <c r="FI79" s="70"/>
      <c r="FJ79" s="70"/>
      <c r="FK79" s="70"/>
      <c r="FL79" s="70"/>
      <c r="FM79" s="70"/>
      <c r="FN79" s="71"/>
      <c r="FO79" s="69">
        <f>データ!EH7</f>
        <v>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t="str">
        <f>データ!EO7</f>
        <v>-</v>
      </c>
      <c r="GU79" s="70"/>
      <c r="GV79" s="70"/>
      <c r="GW79" s="70"/>
      <c r="GX79" s="70"/>
      <c r="GY79" s="70"/>
      <c r="GZ79" s="70"/>
      <c r="HA79" s="70"/>
      <c r="HB79" s="70"/>
      <c r="HC79" s="70"/>
      <c r="HD79" s="70"/>
      <c r="HE79" s="70"/>
      <c r="HF79" s="70"/>
      <c r="HG79" s="70"/>
      <c r="HH79" s="71"/>
      <c r="HI79" s="69" t="str">
        <f>データ!EP7</f>
        <v>-</v>
      </c>
      <c r="HJ79" s="70"/>
      <c r="HK79" s="70"/>
      <c r="HL79" s="70"/>
      <c r="HM79" s="70"/>
      <c r="HN79" s="70"/>
      <c r="HO79" s="70"/>
      <c r="HP79" s="70"/>
      <c r="HQ79" s="70"/>
      <c r="HR79" s="70"/>
      <c r="HS79" s="70"/>
      <c r="HT79" s="70"/>
      <c r="HU79" s="70"/>
      <c r="HV79" s="70"/>
      <c r="HW79" s="71"/>
      <c r="HX79" s="69" t="str">
        <f>データ!EQ7</f>
        <v>-</v>
      </c>
      <c r="HY79" s="70"/>
      <c r="HZ79" s="70"/>
      <c r="IA79" s="70"/>
      <c r="IB79" s="70"/>
      <c r="IC79" s="70"/>
      <c r="ID79" s="70"/>
      <c r="IE79" s="70"/>
      <c r="IF79" s="70"/>
      <c r="IG79" s="70"/>
      <c r="IH79" s="70"/>
      <c r="II79" s="70"/>
      <c r="IJ79" s="70"/>
      <c r="IK79" s="70"/>
      <c r="IL79" s="71"/>
      <c r="IM79" s="69">
        <f>データ!ER7</f>
        <v>2.9</v>
      </c>
      <c r="IN79" s="70"/>
      <c r="IO79" s="70"/>
      <c r="IP79" s="70"/>
      <c r="IQ79" s="70"/>
      <c r="IR79" s="70"/>
      <c r="IS79" s="70"/>
      <c r="IT79" s="70"/>
      <c r="IU79" s="70"/>
      <c r="IV79" s="70"/>
      <c r="IW79" s="70"/>
      <c r="IX79" s="70"/>
      <c r="IY79" s="70"/>
      <c r="IZ79" s="70"/>
      <c r="JA79" s="71"/>
      <c r="JB79" s="69">
        <f>データ!ES7</f>
        <v>17.3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t="str">
        <f>データ!EZ7</f>
        <v>-</v>
      </c>
      <c r="KH79" s="67"/>
      <c r="KI79" s="67"/>
      <c r="KJ79" s="67"/>
      <c r="KK79" s="67"/>
      <c r="KL79" s="67"/>
      <c r="KM79" s="67"/>
      <c r="KN79" s="67"/>
      <c r="KO79" s="67"/>
      <c r="KP79" s="67"/>
      <c r="KQ79" s="67"/>
      <c r="KR79" s="67"/>
      <c r="KS79" s="67"/>
      <c r="KT79" s="67"/>
      <c r="KU79" s="68"/>
      <c r="KV79" s="66" t="str">
        <f>データ!FA7</f>
        <v>-</v>
      </c>
      <c r="KW79" s="67"/>
      <c r="KX79" s="67"/>
      <c r="KY79" s="67"/>
      <c r="KZ79" s="67"/>
      <c r="LA79" s="67"/>
      <c r="LB79" s="67"/>
      <c r="LC79" s="67"/>
      <c r="LD79" s="67"/>
      <c r="LE79" s="67"/>
      <c r="LF79" s="67"/>
      <c r="LG79" s="67"/>
      <c r="LH79" s="67"/>
      <c r="LI79" s="67"/>
      <c r="LJ79" s="68"/>
      <c r="LK79" s="66" t="str">
        <f>データ!FB7</f>
        <v>-</v>
      </c>
      <c r="LL79" s="67"/>
      <c r="LM79" s="67"/>
      <c r="LN79" s="67"/>
      <c r="LO79" s="67"/>
      <c r="LP79" s="67"/>
      <c r="LQ79" s="67"/>
      <c r="LR79" s="67"/>
      <c r="LS79" s="67"/>
      <c r="LT79" s="67"/>
      <c r="LU79" s="67"/>
      <c r="LV79" s="67"/>
      <c r="LW79" s="67"/>
      <c r="LX79" s="67"/>
      <c r="LY79" s="68"/>
      <c r="LZ79" s="66">
        <f>データ!FC7</f>
        <v>80598633</v>
      </c>
      <c r="MA79" s="67"/>
      <c r="MB79" s="67"/>
      <c r="MC79" s="67"/>
      <c r="MD79" s="67"/>
      <c r="ME79" s="67"/>
      <c r="MF79" s="67"/>
      <c r="MG79" s="67"/>
      <c r="MH79" s="67"/>
      <c r="MI79" s="67"/>
      <c r="MJ79" s="67"/>
      <c r="MK79" s="67"/>
      <c r="ML79" s="67"/>
      <c r="MM79" s="67"/>
      <c r="MN79" s="68"/>
      <c r="MO79" s="66">
        <f>データ!FD7</f>
        <v>81125073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t="str">
        <f>データ!DX7</f>
        <v>-</v>
      </c>
      <c r="Q80" s="70"/>
      <c r="R80" s="70"/>
      <c r="S80" s="70"/>
      <c r="T80" s="70"/>
      <c r="U80" s="70"/>
      <c r="V80" s="70"/>
      <c r="W80" s="70"/>
      <c r="X80" s="70"/>
      <c r="Y80" s="70"/>
      <c r="Z80" s="70"/>
      <c r="AA80" s="70"/>
      <c r="AB80" s="70"/>
      <c r="AC80" s="70"/>
      <c r="AD80" s="71"/>
      <c r="AE80" s="69" t="str">
        <f>データ!DY7</f>
        <v>-</v>
      </c>
      <c r="AF80" s="70"/>
      <c r="AG80" s="70"/>
      <c r="AH80" s="70"/>
      <c r="AI80" s="70"/>
      <c r="AJ80" s="70"/>
      <c r="AK80" s="70"/>
      <c r="AL80" s="70"/>
      <c r="AM80" s="70"/>
      <c r="AN80" s="70"/>
      <c r="AO80" s="70"/>
      <c r="AP80" s="70"/>
      <c r="AQ80" s="70"/>
      <c r="AR80" s="70"/>
      <c r="AS80" s="71"/>
      <c r="AT80" s="69" t="str">
        <f>データ!DZ7</f>
        <v>-</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t="str">
        <f>データ!EI7</f>
        <v>-</v>
      </c>
      <c r="DH80" s="70"/>
      <c r="DI80" s="70"/>
      <c r="DJ80" s="70"/>
      <c r="DK80" s="70"/>
      <c r="DL80" s="70"/>
      <c r="DM80" s="70"/>
      <c r="DN80" s="70"/>
      <c r="DO80" s="70"/>
      <c r="DP80" s="70"/>
      <c r="DQ80" s="70"/>
      <c r="DR80" s="70"/>
      <c r="DS80" s="70"/>
      <c r="DT80" s="70"/>
      <c r="DU80" s="71"/>
      <c r="DV80" s="69" t="str">
        <f>データ!EJ7</f>
        <v>-</v>
      </c>
      <c r="DW80" s="70"/>
      <c r="DX80" s="70"/>
      <c r="DY80" s="70"/>
      <c r="DZ80" s="70"/>
      <c r="EA80" s="70"/>
      <c r="EB80" s="70"/>
      <c r="EC80" s="70"/>
      <c r="ED80" s="70"/>
      <c r="EE80" s="70"/>
      <c r="EF80" s="70"/>
      <c r="EG80" s="70"/>
      <c r="EH80" s="70"/>
      <c r="EI80" s="70"/>
      <c r="EJ80" s="71"/>
      <c r="EK80" s="69" t="str">
        <f>データ!EK7</f>
        <v>-</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t="str">
        <f>データ!ET7</f>
        <v>-</v>
      </c>
      <c r="GU80" s="70"/>
      <c r="GV80" s="70"/>
      <c r="GW80" s="70"/>
      <c r="GX80" s="70"/>
      <c r="GY80" s="70"/>
      <c r="GZ80" s="70"/>
      <c r="HA80" s="70"/>
      <c r="HB80" s="70"/>
      <c r="HC80" s="70"/>
      <c r="HD80" s="70"/>
      <c r="HE80" s="70"/>
      <c r="HF80" s="70"/>
      <c r="HG80" s="70"/>
      <c r="HH80" s="71"/>
      <c r="HI80" s="69" t="str">
        <f>データ!EU7</f>
        <v>-</v>
      </c>
      <c r="HJ80" s="70"/>
      <c r="HK80" s="70"/>
      <c r="HL80" s="70"/>
      <c r="HM80" s="70"/>
      <c r="HN80" s="70"/>
      <c r="HO80" s="70"/>
      <c r="HP80" s="70"/>
      <c r="HQ80" s="70"/>
      <c r="HR80" s="70"/>
      <c r="HS80" s="70"/>
      <c r="HT80" s="70"/>
      <c r="HU80" s="70"/>
      <c r="HV80" s="70"/>
      <c r="HW80" s="71"/>
      <c r="HX80" s="69" t="str">
        <f>データ!EV7</f>
        <v>-</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t="str">
        <f>データ!FE7</f>
        <v>-</v>
      </c>
      <c r="KH80" s="67"/>
      <c r="KI80" s="67"/>
      <c r="KJ80" s="67"/>
      <c r="KK80" s="67"/>
      <c r="KL80" s="67"/>
      <c r="KM80" s="67"/>
      <c r="KN80" s="67"/>
      <c r="KO80" s="67"/>
      <c r="KP80" s="67"/>
      <c r="KQ80" s="67"/>
      <c r="KR80" s="67"/>
      <c r="KS80" s="67"/>
      <c r="KT80" s="67"/>
      <c r="KU80" s="68"/>
      <c r="KV80" s="66" t="str">
        <f>データ!FF7</f>
        <v>-</v>
      </c>
      <c r="KW80" s="67"/>
      <c r="KX80" s="67"/>
      <c r="KY80" s="67"/>
      <c r="KZ80" s="67"/>
      <c r="LA80" s="67"/>
      <c r="LB80" s="67"/>
      <c r="LC80" s="67"/>
      <c r="LD80" s="67"/>
      <c r="LE80" s="67"/>
      <c r="LF80" s="67"/>
      <c r="LG80" s="67"/>
      <c r="LH80" s="67"/>
      <c r="LI80" s="67"/>
      <c r="LJ80" s="68"/>
      <c r="LK80" s="66" t="str">
        <f>データ!FG7</f>
        <v>-</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kbY/w2bnqrJVXOpD2pS3eSc/Cyl8WkyPtGEuk/um1Mra7UjkZDhxVEmx59aCDBjWCuicKatOc/sg2LgVor/eQ==" saltValue="vS9KT9FnGIhZBiSkLyqc5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81640625" customWidth="1"/>
    <col min="8" max="10" width="15.81640625" bestFit="1" customWidth="1"/>
    <col min="11" max="165" width="11.81640625" customWidth="1"/>
    <col min="166" max="166" width="10.8164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6" t="s">
        <v>112</v>
      </c>
      <c r="AJ4" s="157"/>
      <c r="AK4" s="157"/>
      <c r="AL4" s="157"/>
      <c r="AM4" s="157"/>
      <c r="AN4" s="157"/>
      <c r="AO4" s="157"/>
      <c r="AP4" s="157"/>
      <c r="AQ4" s="157"/>
      <c r="AR4" s="157"/>
      <c r="AS4" s="158"/>
      <c r="AT4" s="155" t="s">
        <v>113</v>
      </c>
      <c r="AU4" s="154"/>
      <c r="AV4" s="154"/>
      <c r="AW4" s="154"/>
      <c r="AX4" s="154"/>
      <c r="AY4" s="154"/>
      <c r="AZ4" s="154"/>
      <c r="BA4" s="154"/>
      <c r="BB4" s="154"/>
      <c r="BC4" s="154"/>
      <c r="BD4" s="154"/>
      <c r="BE4" s="155" t="s">
        <v>114</v>
      </c>
      <c r="BF4" s="154"/>
      <c r="BG4" s="154"/>
      <c r="BH4" s="154"/>
      <c r="BI4" s="154"/>
      <c r="BJ4" s="154"/>
      <c r="BK4" s="154"/>
      <c r="BL4" s="154"/>
      <c r="BM4" s="154"/>
      <c r="BN4" s="154"/>
      <c r="BO4" s="154"/>
      <c r="BP4" s="156" t="s">
        <v>115</v>
      </c>
      <c r="BQ4" s="157"/>
      <c r="BR4" s="157"/>
      <c r="BS4" s="157"/>
      <c r="BT4" s="157"/>
      <c r="BU4" s="157"/>
      <c r="BV4" s="157"/>
      <c r="BW4" s="157"/>
      <c r="BX4" s="157"/>
      <c r="BY4" s="157"/>
      <c r="BZ4" s="158"/>
      <c r="CA4" s="154" t="s">
        <v>116</v>
      </c>
      <c r="CB4" s="154"/>
      <c r="CC4" s="154"/>
      <c r="CD4" s="154"/>
      <c r="CE4" s="154"/>
      <c r="CF4" s="154"/>
      <c r="CG4" s="154"/>
      <c r="CH4" s="154"/>
      <c r="CI4" s="154"/>
      <c r="CJ4" s="154"/>
      <c r="CK4" s="154"/>
      <c r="CL4" s="155" t="s">
        <v>117</v>
      </c>
      <c r="CM4" s="154"/>
      <c r="CN4" s="154"/>
      <c r="CO4" s="154"/>
      <c r="CP4" s="154"/>
      <c r="CQ4" s="154"/>
      <c r="CR4" s="154"/>
      <c r="CS4" s="154"/>
      <c r="CT4" s="154"/>
      <c r="CU4" s="154"/>
      <c r="CV4" s="154"/>
      <c r="CW4" s="154" t="s">
        <v>118</v>
      </c>
      <c r="CX4" s="154"/>
      <c r="CY4" s="154"/>
      <c r="CZ4" s="154"/>
      <c r="DA4" s="154"/>
      <c r="DB4" s="154"/>
      <c r="DC4" s="154"/>
      <c r="DD4" s="154"/>
      <c r="DE4" s="154"/>
      <c r="DF4" s="154"/>
      <c r="DG4" s="154"/>
      <c r="DH4" s="154" t="s">
        <v>119</v>
      </c>
      <c r="DI4" s="154"/>
      <c r="DJ4" s="154"/>
      <c r="DK4" s="154"/>
      <c r="DL4" s="154"/>
      <c r="DM4" s="154"/>
      <c r="DN4" s="154"/>
      <c r="DO4" s="154"/>
      <c r="DP4" s="154"/>
      <c r="DQ4" s="154"/>
      <c r="DR4" s="154"/>
      <c r="DS4" s="155" t="s">
        <v>120</v>
      </c>
      <c r="DT4" s="154"/>
      <c r="DU4" s="154"/>
      <c r="DV4" s="154"/>
      <c r="DW4" s="154"/>
      <c r="DX4" s="154"/>
      <c r="DY4" s="154"/>
      <c r="DZ4" s="154"/>
      <c r="EA4" s="154"/>
      <c r="EB4" s="154"/>
      <c r="EC4" s="154"/>
      <c r="ED4" s="156" t="s">
        <v>121</v>
      </c>
      <c r="EE4" s="157"/>
      <c r="EF4" s="157"/>
      <c r="EG4" s="157"/>
      <c r="EH4" s="157"/>
      <c r="EI4" s="157"/>
      <c r="EJ4" s="157"/>
      <c r="EK4" s="157"/>
      <c r="EL4" s="157"/>
      <c r="EM4" s="157"/>
      <c r="EN4" s="158"/>
      <c r="EO4" s="154" t="s">
        <v>122</v>
      </c>
      <c r="EP4" s="154"/>
      <c r="EQ4" s="154"/>
      <c r="ER4" s="154"/>
      <c r="ES4" s="154"/>
      <c r="ET4" s="154"/>
      <c r="EU4" s="154"/>
      <c r="EV4" s="154"/>
      <c r="EW4" s="154"/>
      <c r="EX4" s="154"/>
      <c r="EY4" s="154"/>
      <c r="EZ4" s="154" t="s">
        <v>123</v>
      </c>
      <c r="FA4" s="154"/>
      <c r="FB4" s="154"/>
      <c r="FC4" s="154"/>
      <c r="FD4" s="154"/>
      <c r="FE4" s="154"/>
      <c r="FF4" s="154"/>
      <c r="FG4" s="154"/>
      <c r="FH4" s="154"/>
      <c r="FI4" s="154"/>
      <c r="FJ4" s="154"/>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163</v>
      </c>
      <c r="AY5" s="49" t="s">
        <v>153</v>
      </c>
      <c r="AZ5" s="49" t="s">
        <v>154</v>
      </c>
      <c r="BA5" s="49" t="s">
        <v>155</v>
      </c>
      <c r="BB5" s="49" t="s">
        <v>156</v>
      </c>
      <c r="BC5" s="49" t="s">
        <v>157</v>
      </c>
      <c r="BD5" s="49" t="s">
        <v>158</v>
      </c>
      <c r="BE5" s="49" t="s">
        <v>164</v>
      </c>
      <c r="BF5" s="49" t="s">
        <v>160</v>
      </c>
      <c r="BG5" s="49" t="s">
        <v>165</v>
      </c>
      <c r="BH5" s="49" t="s">
        <v>162</v>
      </c>
      <c r="BI5" s="49" t="s">
        <v>163</v>
      </c>
      <c r="BJ5" s="49" t="s">
        <v>153</v>
      </c>
      <c r="BK5" s="49" t="s">
        <v>154</v>
      </c>
      <c r="BL5" s="49" t="s">
        <v>155</v>
      </c>
      <c r="BM5" s="49" t="s">
        <v>156</v>
      </c>
      <c r="BN5" s="49" t="s">
        <v>157</v>
      </c>
      <c r="BO5" s="49" t="s">
        <v>158</v>
      </c>
      <c r="BP5" s="49" t="s">
        <v>166</v>
      </c>
      <c r="BQ5" s="49" t="s">
        <v>167</v>
      </c>
      <c r="BR5" s="49" t="s">
        <v>168</v>
      </c>
      <c r="BS5" s="49" t="s">
        <v>162</v>
      </c>
      <c r="BT5" s="49" t="s">
        <v>163</v>
      </c>
      <c r="BU5" s="49" t="s">
        <v>153</v>
      </c>
      <c r="BV5" s="49" t="s">
        <v>154</v>
      </c>
      <c r="BW5" s="49" t="s">
        <v>155</v>
      </c>
      <c r="BX5" s="49" t="s">
        <v>156</v>
      </c>
      <c r="BY5" s="49" t="s">
        <v>157</v>
      </c>
      <c r="BZ5" s="49" t="s">
        <v>158</v>
      </c>
      <c r="CA5" s="49" t="s">
        <v>159</v>
      </c>
      <c r="CB5" s="49" t="s">
        <v>167</v>
      </c>
      <c r="CC5" s="49" t="s">
        <v>150</v>
      </c>
      <c r="CD5" s="49" t="s">
        <v>162</v>
      </c>
      <c r="CE5" s="49" t="s">
        <v>152</v>
      </c>
      <c r="CF5" s="49" t="s">
        <v>153</v>
      </c>
      <c r="CG5" s="49" t="s">
        <v>154</v>
      </c>
      <c r="CH5" s="49" t="s">
        <v>155</v>
      </c>
      <c r="CI5" s="49" t="s">
        <v>156</v>
      </c>
      <c r="CJ5" s="49" t="s">
        <v>157</v>
      </c>
      <c r="CK5" s="49" t="s">
        <v>158</v>
      </c>
      <c r="CL5" s="49" t="s">
        <v>169</v>
      </c>
      <c r="CM5" s="49" t="s">
        <v>167</v>
      </c>
      <c r="CN5" s="49" t="s">
        <v>161</v>
      </c>
      <c r="CO5" s="49" t="s">
        <v>170</v>
      </c>
      <c r="CP5" s="49" t="s">
        <v>163</v>
      </c>
      <c r="CQ5" s="49" t="s">
        <v>153</v>
      </c>
      <c r="CR5" s="49" t="s">
        <v>154</v>
      </c>
      <c r="CS5" s="49" t="s">
        <v>155</v>
      </c>
      <c r="CT5" s="49" t="s">
        <v>156</v>
      </c>
      <c r="CU5" s="49" t="s">
        <v>157</v>
      </c>
      <c r="CV5" s="49" t="s">
        <v>158</v>
      </c>
      <c r="CW5" s="49" t="s">
        <v>166</v>
      </c>
      <c r="CX5" s="49" t="s">
        <v>149</v>
      </c>
      <c r="CY5" s="49" t="s">
        <v>161</v>
      </c>
      <c r="CZ5" s="49" t="s">
        <v>170</v>
      </c>
      <c r="DA5" s="49" t="s">
        <v>171</v>
      </c>
      <c r="DB5" s="49" t="s">
        <v>153</v>
      </c>
      <c r="DC5" s="49" t="s">
        <v>154</v>
      </c>
      <c r="DD5" s="49" t="s">
        <v>155</v>
      </c>
      <c r="DE5" s="49" t="s">
        <v>156</v>
      </c>
      <c r="DF5" s="49" t="s">
        <v>157</v>
      </c>
      <c r="DG5" s="49" t="s">
        <v>158</v>
      </c>
      <c r="DH5" s="49" t="s">
        <v>166</v>
      </c>
      <c r="DI5" s="49" t="s">
        <v>149</v>
      </c>
      <c r="DJ5" s="49" t="s">
        <v>150</v>
      </c>
      <c r="DK5" s="49" t="s">
        <v>151</v>
      </c>
      <c r="DL5" s="49" t="s">
        <v>172</v>
      </c>
      <c r="DM5" s="49" t="s">
        <v>153</v>
      </c>
      <c r="DN5" s="49" t="s">
        <v>154</v>
      </c>
      <c r="DO5" s="49" t="s">
        <v>155</v>
      </c>
      <c r="DP5" s="49" t="s">
        <v>156</v>
      </c>
      <c r="DQ5" s="49" t="s">
        <v>157</v>
      </c>
      <c r="DR5" s="49" t="s">
        <v>158</v>
      </c>
      <c r="DS5" s="49" t="s">
        <v>166</v>
      </c>
      <c r="DT5" s="49" t="s">
        <v>149</v>
      </c>
      <c r="DU5" s="49" t="s">
        <v>161</v>
      </c>
      <c r="DV5" s="49" t="s">
        <v>170</v>
      </c>
      <c r="DW5" s="49" t="s">
        <v>163</v>
      </c>
      <c r="DX5" s="49" t="s">
        <v>153</v>
      </c>
      <c r="DY5" s="49" t="s">
        <v>154</v>
      </c>
      <c r="DZ5" s="49" t="s">
        <v>155</v>
      </c>
      <c r="EA5" s="49" t="s">
        <v>156</v>
      </c>
      <c r="EB5" s="49" t="s">
        <v>157</v>
      </c>
      <c r="EC5" s="49" t="s">
        <v>158</v>
      </c>
      <c r="ED5" s="49" t="s">
        <v>159</v>
      </c>
      <c r="EE5" s="49" t="s">
        <v>173</v>
      </c>
      <c r="EF5" s="49" t="s">
        <v>150</v>
      </c>
      <c r="EG5" s="49" t="s">
        <v>162</v>
      </c>
      <c r="EH5" s="49" t="s">
        <v>163</v>
      </c>
      <c r="EI5" s="49" t="s">
        <v>153</v>
      </c>
      <c r="EJ5" s="49" t="s">
        <v>154</v>
      </c>
      <c r="EK5" s="49" t="s">
        <v>155</v>
      </c>
      <c r="EL5" s="49" t="s">
        <v>156</v>
      </c>
      <c r="EM5" s="49" t="s">
        <v>157</v>
      </c>
      <c r="EN5" s="49" t="s">
        <v>158</v>
      </c>
      <c r="EO5" s="49" t="s">
        <v>166</v>
      </c>
      <c r="EP5" s="49" t="s">
        <v>167</v>
      </c>
      <c r="EQ5" s="49" t="s">
        <v>168</v>
      </c>
      <c r="ER5" s="49" t="s">
        <v>151</v>
      </c>
      <c r="ES5" s="49" t="s">
        <v>171</v>
      </c>
      <c r="ET5" s="49" t="s">
        <v>153</v>
      </c>
      <c r="EU5" s="49" t="s">
        <v>154</v>
      </c>
      <c r="EV5" s="49" t="s">
        <v>155</v>
      </c>
      <c r="EW5" s="49" t="s">
        <v>156</v>
      </c>
      <c r="EX5" s="49" t="s">
        <v>157</v>
      </c>
      <c r="EY5" s="49" t="s">
        <v>174</v>
      </c>
      <c r="EZ5" s="49" t="s">
        <v>169</v>
      </c>
      <c r="FA5" s="49" t="s">
        <v>167</v>
      </c>
      <c r="FB5" s="49" t="s">
        <v>161</v>
      </c>
      <c r="FC5" s="49" t="s">
        <v>175</v>
      </c>
      <c r="FD5" s="49" t="s">
        <v>152</v>
      </c>
      <c r="FE5" s="49" t="s">
        <v>153</v>
      </c>
      <c r="FF5" s="49" t="s">
        <v>154</v>
      </c>
      <c r="FG5" s="49" t="s">
        <v>155</v>
      </c>
      <c r="FH5" s="49" t="s">
        <v>156</v>
      </c>
      <c r="FI5" s="49" t="s">
        <v>157</v>
      </c>
      <c r="FJ5" s="49" t="s">
        <v>158</v>
      </c>
    </row>
    <row r="6" spans="1:166" s="54" customFormat="1" x14ac:dyDescent="0.2">
      <c r="A6" s="35" t="s">
        <v>176</v>
      </c>
      <c r="B6" s="50">
        <f>B8</f>
        <v>2024</v>
      </c>
      <c r="C6" s="50">
        <f t="shared" ref="C6:M6" si="2">C8</f>
        <v>150002</v>
      </c>
      <c r="D6" s="50">
        <f t="shared" si="2"/>
        <v>46</v>
      </c>
      <c r="E6" s="50">
        <f t="shared" si="2"/>
        <v>6</v>
      </c>
      <c r="F6" s="50">
        <f t="shared" si="2"/>
        <v>0</v>
      </c>
      <c r="G6" s="50">
        <f t="shared" si="2"/>
        <v>17</v>
      </c>
      <c r="H6" s="151" t="str">
        <f>IF(H8&lt;&gt;I8,H8,"")&amp;IF(I8&lt;&gt;J8,I8,"")&amp;"　"&amp;J8</f>
        <v>新潟県　県央基幹病院</v>
      </c>
      <c r="I6" s="152"/>
      <c r="J6" s="153"/>
      <c r="K6" s="50" t="str">
        <f t="shared" si="2"/>
        <v>当然財務</v>
      </c>
      <c r="L6" s="50" t="str">
        <f t="shared" si="2"/>
        <v>病院事業</v>
      </c>
      <c r="M6" s="50" t="str">
        <f t="shared" si="2"/>
        <v>一般病院</v>
      </c>
      <c r="N6" s="50" t="str">
        <f>N8</f>
        <v>400床以上～500床未満</v>
      </c>
      <c r="O6" s="50" t="str">
        <f>O8</f>
        <v>非設置</v>
      </c>
      <c r="P6" s="50" t="str">
        <f>P8</f>
        <v>指定管理者(利用料金制)</v>
      </c>
      <c r="Q6" s="51">
        <f t="shared" ref="Q6:AH6" si="3">Q8</f>
        <v>29</v>
      </c>
      <c r="R6" s="50" t="str">
        <f t="shared" si="3"/>
        <v>対象</v>
      </c>
      <c r="S6" s="50" t="str">
        <f t="shared" si="3"/>
        <v>-</v>
      </c>
      <c r="T6" s="50" t="str">
        <f t="shared" si="3"/>
        <v>救 臨 感 災 地 輪</v>
      </c>
      <c r="U6" s="51">
        <f>U8</f>
        <v>2110754</v>
      </c>
      <c r="V6" s="51">
        <f>V8</f>
        <v>45390</v>
      </c>
      <c r="W6" s="50" t="str">
        <f>W8</f>
        <v>非該当</v>
      </c>
      <c r="X6" s="50" t="str">
        <f t="shared" ref="X6" si="4">X8</f>
        <v>非該当</v>
      </c>
      <c r="Y6" s="50" t="str">
        <f t="shared" si="3"/>
        <v>７：１</v>
      </c>
      <c r="Z6" s="51">
        <f t="shared" si="3"/>
        <v>396</v>
      </c>
      <c r="AA6" s="51" t="str">
        <f t="shared" si="3"/>
        <v>-</v>
      </c>
      <c r="AB6" s="51" t="str">
        <f t="shared" si="3"/>
        <v>-</v>
      </c>
      <c r="AC6" s="51" t="str">
        <f t="shared" si="3"/>
        <v>-</v>
      </c>
      <c r="AD6" s="51">
        <f t="shared" si="3"/>
        <v>4</v>
      </c>
      <c r="AE6" s="51">
        <f t="shared" si="3"/>
        <v>400</v>
      </c>
      <c r="AF6" s="51">
        <f t="shared" si="3"/>
        <v>390</v>
      </c>
      <c r="AG6" s="51" t="str">
        <f t="shared" si="3"/>
        <v>-</v>
      </c>
      <c r="AH6" s="51">
        <f t="shared" si="3"/>
        <v>390</v>
      </c>
      <c r="AI6" s="52" t="e">
        <f>IF(AI8="-",NA(),AI8)</f>
        <v>#N/A</v>
      </c>
      <c r="AJ6" s="52" t="e">
        <f t="shared" ref="AJ6:AR6" si="5">IF(AJ8="-",NA(),AJ8)</f>
        <v>#N/A</v>
      </c>
      <c r="AK6" s="52" t="e">
        <f t="shared" si="5"/>
        <v>#N/A</v>
      </c>
      <c r="AL6" s="52">
        <f t="shared" si="5"/>
        <v>77.8</v>
      </c>
      <c r="AM6" s="52">
        <f t="shared" si="5"/>
        <v>86.9</v>
      </c>
      <c r="AN6" s="52" t="e">
        <f t="shared" si="5"/>
        <v>#N/A</v>
      </c>
      <c r="AO6" s="52" t="e">
        <f t="shared" si="5"/>
        <v>#N/A</v>
      </c>
      <c r="AP6" s="52" t="e">
        <f t="shared" si="5"/>
        <v>#N/A</v>
      </c>
      <c r="AQ6" s="52">
        <f t="shared" si="5"/>
        <v>96.8</v>
      </c>
      <c r="AR6" s="52">
        <f t="shared" si="5"/>
        <v>93.6</v>
      </c>
      <c r="AS6" s="52" t="str">
        <f>IF(AS8="-","【-】","【"&amp;SUBSTITUTE(TEXT(AS8,"#,##0.0"),"-","△")&amp;"】")</f>
        <v>【93.7】</v>
      </c>
      <c r="AT6" s="52" t="e">
        <f>IF(AT8="-",NA(),AT8)</f>
        <v>#N/A</v>
      </c>
      <c r="AU6" s="52" t="e">
        <f t="shared" ref="AU6:BC6" si="6">IF(AU8="-",NA(),AU8)</f>
        <v>#N/A</v>
      </c>
      <c r="AV6" s="52" t="e">
        <f t="shared" si="6"/>
        <v>#N/A</v>
      </c>
      <c r="AW6" s="52">
        <f t="shared" si="6"/>
        <v>40.4</v>
      </c>
      <c r="AX6" s="52">
        <f t="shared" si="6"/>
        <v>68.7</v>
      </c>
      <c r="AY6" s="52" t="e">
        <f t="shared" si="6"/>
        <v>#N/A</v>
      </c>
      <c r="AZ6" s="52" t="e">
        <f t="shared" si="6"/>
        <v>#N/A</v>
      </c>
      <c r="BA6" s="52" t="e">
        <f t="shared" si="6"/>
        <v>#N/A</v>
      </c>
      <c r="BB6" s="52">
        <f t="shared" si="6"/>
        <v>89.2</v>
      </c>
      <c r="BC6" s="52">
        <f t="shared" si="6"/>
        <v>87.5</v>
      </c>
      <c r="BD6" s="52" t="str">
        <f>IF(BD8="-","【-】","【"&amp;SUBSTITUTE(TEXT(BD8,"#,##0.0"),"-","△")&amp;"】")</f>
        <v>【85.2】</v>
      </c>
      <c r="BE6" s="52" t="e">
        <f>IF(BE8="-",NA(),BE8)</f>
        <v>#N/A</v>
      </c>
      <c r="BF6" s="52" t="e">
        <f t="shared" ref="BF6:BN6" si="7">IF(BF8="-",NA(),BF8)</f>
        <v>#N/A</v>
      </c>
      <c r="BG6" s="52" t="e">
        <f t="shared" si="7"/>
        <v>#N/A</v>
      </c>
      <c r="BH6" s="52">
        <f t="shared" si="7"/>
        <v>40.4</v>
      </c>
      <c r="BI6" s="52">
        <f t="shared" si="7"/>
        <v>68.7</v>
      </c>
      <c r="BJ6" s="52" t="e">
        <f t="shared" si="7"/>
        <v>#N/A</v>
      </c>
      <c r="BK6" s="52" t="e">
        <f t="shared" si="7"/>
        <v>#N/A</v>
      </c>
      <c r="BL6" s="52" t="e">
        <f t="shared" si="7"/>
        <v>#N/A</v>
      </c>
      <c r="BM6" s="52">
        <f t="shared" si="7"/>
        <v>86.7</v>
      </c>
      <c r="BN6" s="52">
        <f t="shared" si="7"/>
        <v>85</v>
      </c>
      <c r="BO6" s="52" t="str">
        <f>IF(BO8="-","【-】","【"&amp;SUBSTITUTE(TEXT(BO8,"#,##0.0"),"-","△")&amp;"】")</f>
        <v>【82.6】</v>
      </c>
      <c r="BP6" s="52" t="e">
        <f>IF(BP8="-",NA(),BP8)</f>
        <v>#N/A</v>
      </c>
      <c r="BQ6" s="52" t="e">
        <f t="shared" ref="BQ6:BY6" si="8">IF(BQ8="-",NA(),BQ8)</f>
        <v>#N/A</v>
      </c>
      <c r="BR6" s="52" t="e">
        <f t="shared" si="8"/>
        <v>#N/A</v>
      </c>
      <c r="BS6" s="52">
        <f t="shared" si="8"/>
        <v>32.6</v>
      </c>
      <c r="BT6" s="52">
        <f t="shared" si="8"/>
        <v>80.8</v>
      </c>
      <c r="BU6" s="52" t="e">
        <f t="shared" si="8"/>
        <v>#N/A</v>
      </c>
      <c r="BV6" s="52" t="e">
        <f t="shared" si="8"/>
        <v>#N/A</v>
      </c>
      <c r="BW6" s="52" t="e">
        <f t="shared" si="8"/>
        <v>#N/A</v>
      </c>
      <c r="BX6" s="52">
        <f t="shared" si="8"/>
        <v>70.900000000000006</v>
      </c>
      <c r="BY6" s="52">
        <f t="shared" si="8"/>
        <v>73.5</v>
      </c>
      <c r="BZ6" s="52" t="str">
        <f>IF(BZ8="-","【-】","【"&amp;SUBSTITUTE(TEXT(BZ8,"#,##0.0"),"-","△")&amp;"】")</f>
        <v>【70.7】</v>
      </c>
      <c r="CA6" s="53" t="e">
        <f>IF(CA8="-",NA(),CA8)</f>
        <v>#N/A</v>
      </c>
      <c r="CB6" s="53" t="e">
        <f t="shared" ref="CB6:CJ6" si="9">IF(CB8="-",NA(),CB8)</f>
        <v>#N/A</v>
      </c>
      <c r="CC6" s="53" t="e">
        <f t="shared" si="9"/>
        <v>#N/A</v>
      </c>
      <c r="CD6" s="53">
        <f t="shared" si="9"/>
        <v>55754</v>
      </c>
      <c r="CE6" s="53">
        <f t="shared" si="9"/>
        <v>59902</v>
      </c>
      <c r="CF6" s="53" t="e">
        <f t="shared" si="9"/>
        <v>#N/A</v>
      </c>
      <c r="CG6" s="53" t="e">
        <f t="shared" si="9"/>
        <v>#N/A</v>
      </c>
      <c r="CH6" s="53" t="e">
        <f t="shared" si="9"/>
        <v>#N/A</v>
      </c>
      <c r="CI6" s="53">
        <f t="shared" si="9"/>
        <v>70803</v>
      </c>
      <c r="CJ6" s="53">
        <f t="shared" si="9"/>
        <v>72068</v>
      </c>
      <c r="CK6" s="52" t="str">
        <f>IF(CK8="-","【-】","【"&amp;SUBSTITUTE(TEXT(CK8,"#,##0"),"-","△")&amp;"】")</f>
        <v>【63,608】</v>
      </c>
      <c r="CL6" s="53" t="e">
        <f>IF(CL8="-",NA(),CL8)</f>
        <v>#N/A</v>
      </c>
      <c r="CM6" s="53" t="e">
        <f t="shared" ref="CM6:CU6" si="10">IF(CM8="-",NA(),CM8)</f>
        <v>#N/A</v>
      </c>
      <c r="CN6" s="53" t="e">
        <f t="shared" si="10"/>
        <v>#N/A</v>
      </c>
      <c r="CO6" s="53">
        <f t="shared" si="10"/>
        <v>24666</v>
      </c>
      <c r="CP6" s="53">
        <f t="shared" si="10"/>
        <v>20561</v>
      </c>
      <c r="CQ6" s="53" t="e">
        <f t="shared" si="10"/>
        <v>#N/A</v>
      </c>
      <c r="CR6" s="53" t="e">
        <f t="shared" si="10"/>
        <v>#N/A</v>
      </c>
      <c r="CS6" s="53" t="e">
        <f t="shared" si="10"/>
        <v>#N/A</v>
      </c>
      <c r="CT6" s="53">
        <f t="shared" si="10"/>
        <v>20167</v>
      </c>
      <c r="CU6" s="53">
        <f t="shared" si="10"/>
        <v>20434</v>
      </c>
      <c r="CV6" s="52" t="str">
        <f>IF(CV8="-","【-】","【"&amp;SUBSTITUTE(TEXT(CV8,"#,##0"),"-","△")&amp;"】")</f>
        <v>【18,510】</v>
      </c>
      <c r="CW6" s="52" t="e">
        <f>IF(CW8="-",NA(),CW8)</f>
        <v>#N/A</v>
      </c>
      <c r="CX6" s="52" t="e">
        <f t="shared" ref="CX6:DF6" si="11">IF(CX8="-",NA(),CX8)</f>
        <v>#N/A</v>
      </c>
      <c r="CY6" s="52" t="e">
        <f t="shared" si="11"/>
        <v>#N/A</v>
      </c>
      <c r="CZ6" s="52">
        <f t="shared" si="11"/>
        <v>122.3</v>
      </c>
      <c r="DA6" s="52">
        <f t="shared" si="11"/>
        <v>66</v>
      </c>
      <c r="DB6" s="52" t="e">
        <f t="shared" si="11"/>
        <v>#N/A</v>
      </c>
      <c r="DC6" s="52" t="e">
        <f t="shared" si="11"/>
        <v>#N/A</v>
      </c>
      <c r="DD6" s="52" t="e">
        <f t="shared" si="11"/>
        <v>#N/A</v>
      </c>
      <c r="DE6" s="52">
        <f t="shared" si="11"/>
        <v>54.1</v>
      </c>
      <c r="DF6" s="52">
        <f t="shared" si="11"/>
        <v>56</v>
      </c>
      <c r="DG6" s="52" t="str">
        <f>IF(DG8="-","【-】","【"&amp;SUBSTITUTE(TEXT(DG8,"#,##0.0"),"-","△")&amp;"】")</f>
        <v>【57.7】</v>
      </c>
      <c r="DH6" s="52" t="e">
        <f>IF(DH8="-",NA(),DH8)</f>
        <v>#N/A</v>
      </c>
      <c r="DI6" s="52" t="e">
        <f t="shared" ref="DI6:DQ6" si="12">IF(DI8="-",NA(),DI8)</f>
        <v>#N/A</v>
      </c>
      <c r="DJ6" s="52" t="e">
        <f t="shared" si="12"/>
        <v>#N/A</v>
      </c>
      <c r="DK6" s="52">
        <f t="shared" si="12"/>
        <v>52.8</v>
      </c>
      <c r="DL6" s="52">
        <f t="shared" si="12"/>
        <v>26.8</v>
      </c>
      <c r="DM6" s="52" t="e">
        <f t="shared" si="12"/>
        <v>#N/A</v>
      </c>
      <c r="DN6" s="52" t="e">
        <f t="shared" si="12"/>
        <v>#N/A</v>
      </c>
      <c r="DO6" s="52" t="e">
        <f t="shared" si="12"/>
        <v>#N/A</v>
      </c>
      <c r="DP6" s="52">
        <f t="shared" si="12"/>
        <v>28</v>
      </c>
      <c r="DQ6" s="52">
        <f t="shared" si="12"/>
        <v>28.3</v>
      </c>
      <c r="DR6" s="52" t="str">
        <f>IF(DR8="-","【-】","【"&amp;SUBSTITUTE(TEXT(DR8,"#,##0.0"),"-","△")&amp;"】")</f>
        <v>【26.7】</v>
      </c>
      <c r="DS6" s="52" t="e">
        <f>IF(DS8="-",NA(),DS8)</f>
        <v>#N/A</v>
      </c>
      <c r="DT6" s="52" t="e">
        <f t="shared" ref="DT6:EB6" si="13">IF(DT8="-",NA(),DT8)</f>
        <v>#N/A</v>
      </c>
      <c r="DU6" s="52" t="e">
        <f t="shared" si="13"/>
        <v>#N/A</v>
      </c>
      <c r="DV6" s="52">
        <f t="shared" si="13"/>
        <v>109.4</v>
      </c>
      <c r="DW6" s="52">
        <f t="shared" si="13"/>
        <v>24.5</v>
      </c>
      <c r="DX6" s="52" t="e">
        <f t="shared" si="13"/>
        <v>#N/A</v>
      </c>
      <c r="DY6" s="52" t="e">
        <f t="shared" si="13"/>
        <v>#N/A</v>
      </c>
      <c r="DZ6" s="52" t="e">
        <f t="shared" si="13"/>
        <v>#N/A</v>
      </c>
      <c r="EA6" s="52">
        <f t="shared" si="13"/>
        <v>29.9</v>
      </c>
      <c r="EB6" s="52">
        <f t="shared" si="13"/>
        <v>30.4</v>
      </c>
      <c r="EC6" s="52" t="str">
        <f>IF(EC8="-","【-】","【"&amp;SUBSTITUTE(TEXT(EC8,"#,##0.0"),"-","△")&amp;"】")</f>
        <v>【54.3】</v>
      </c>
      <c r="ED6" s="52" t="e">
        <f>IF(ED8="-",NA(),ED8)</f>
        <v>#N/A</v>
      </c>
      <c r="EE6" s="52" t="e">
        <f t="shared" ref="EE6:EM6" si="14">IF(EE8="-",NA(),EE8)</f>
        <v>#N/A</v>
      </c>
      <c r="EF6" s="52" t="e">
        <f t="shared" si="14"/>
        <v>#N/A</v>
      </c>
      <c r="EG6" s="52">
        <f t="shared" si="14"/>
        <v>1</v>
      </c>
      <c r="EH6" s="52">
        <f t="shared" si="14"/>
        <v>8</v>
      </c>
      <c r="EI6" s="52" t="e">
        <f t="shared" si="14"/>
        <v>#N/A</v>
      </c>
      <c r="EJ6" s="52" t="e">
        <f t="shared" si="14"/>
        <v>#N/A</v>
      </c>
      <c r="EK6" s="52" t="e">
        <f t="shared" si="14"/>
        <v>#N/A</v>
      </c>
      <c r="EL6" s="52">
        <f t="shared" si="14"/>
        <v>57.3</v>
      </c>
      <c r="EM6" s="52">
        <f t="shared" si="14"/>
        <v>57.9</v>
      </c>
      <c r="EN6" s="52" t="str">
        <f>IF(EN8="-","【-】","【"&amp;SUBSTITUTE(TEXT(EN8,"#,##0.0"),"-","△")&amp;"】")</f>
        <v>【58.0】</v>
      </c>
      <c r="EO6" s="52" t="e">
        <f>IF(EO8="-",NA(),EO8)</f>
        <v>#N/A</v>
      </c>
      <c r="EP6" s="52" t="e">
        <f t="shared" ref="EP6:EX6" si="15">IF(EP8="-",NA(),EP8)</f>
        <v>#N/A</v>
      </c>
      <c r="EQ6" s="52" t="e">
        <f t="shared" si="15"/>
        <v>#N/A</v>
      </c>
      <c r="ER6" s="52">
        <f t="shared" si="15"/>
        <v>2.9</v>
      </c>
      <c r="ES6" s="52">
        <f t="shared" si="15"/>
        <v>17.3</v>
      </c>
      <c r="ET6" s="52" t="e">
        <f t="shared" si="15"/>
        <v>#N/A</v>
      </c>
      <c r="EU6" s="52" t="e">
        <f t="shared" si="15"/>
        <v>#N/A</v>
      </c>
      <c r="EV6" s="52" t="e">
        <f t="shared" si="15"/>
        <v>#N/A</v>
      </c>
      <c r="EW6" s="52">
        <f t="shared" si="15"/>
        <v>68.599999999999994</v>
      </c>
      <c r="EX6" s="52">
        <f t="shared" si="15"/>
        <v>69.5</v>
      </c>
      <c r="EY6" s="52" t="str">
        <f>IF(EY8="-","【-】","【"&amp;SUBSTITUTE(TEXT(EY8,"#,##0.0"),"-","△")&amp;"】")</f>
        <v>【70.8】</v>
      </c>
      <c r="EZ6" s="53" t="e">
        <f>IF(EZ8="-",NA(),EZ8)</f>
        <v>#N/A</v>
      </c>
      <c r="FA6" s="53" t="e">
        <f t="shared" ref="FA6:FI6" si="16">IF(FA8="-",NA(),FA8)</f>
        <v>#N/A</v>
      </c>
      <c r="FB6" s="53" t="e">
        <f t="shared" si="16"/>
        <v>#N/A</v>
      </c>
      <c r="FC6" s="53">
        <f t="shared" si="16"/>
        <v>80598633</v>
      </c>
      <c r="FD6" s="53">
        <f t="shared" si="16"/>
        <v>81125073</v>
      </c>
      <c r="FE6" s="53" t="e">
        <f t="shared" si="16"/>
        <v>#N/A</v>
      </c>
      <c r="FF6" s="53" t="e">
        <f t="shared" si="16"/>
        <v>#N/A</v>
      </c>
      <c r="FG6" s="53" t="e">
        <f t="shared" si="16"/>
        <v>#N/A</v>
      </c>
      <c r="FH6" s="53">
        <f t="shared" si="16"/>
        <v>51878916</v>
      </c>
      <c r="FI6" s="53">
        <f t="shared" si="16"/>
        <v>54395530</v>
      </c>
      <c r="FJ6" s="53" t="str">
        <f>IF(FJ8="-","【-】","【"&amp;SUBSTITUTE(TEXT(FJ8,"#,##0"),"-","△")&amp;"】")</f>
        <v>【53,183,039】</v>
      </c>
    </row>
    <row r="7" spans="1:166" s="54" customFormat="1" x14ac:dyDescent="0.2">
      <c r="A7" s="35" t="s">
        <v>177</v>
      </c>
      <c r="B7" s="50">
        <f t="shared" ref="B7:AH7" si="17">B8</f>
        <v>2024</v>
      </c>
      <c r="C7" s="50">
        <f t="shared" si="17"/>
        <v>150002</v>
      </c>
      <c r="D7" s="50">
        <f t="shared" si="17"/>
        <v>46</v>
      </c>
      <c r="E7" s="50">
        <f t="shared" si="17"/>
        <v>6</v>
      </c>
      <c r="F7" s="50">
        <f t="shared" si="17"/>
        <v>0</v>
      </c>
      <c r="G7" s="50">
        <f t="shared" si="17"/>
        <v>17</v>
      </c>
      <c r="H7" s="50"/>
      <c r="I7" s="50"/>
      <c r="J7" s="50"/>
      <c r="K7" s="50" t="str">
        <f t="shared" si="17"/>
        <v>当然財務</v>
      </c>
      <c r="L7" s="50" t="str">
        <f t="shared" si="17"/>
        <v>病院事業</v>
      </c>
      <c r="M7" s="50" t="str">
        <f t="shared" si="17"/>
        <v>一般病院</v>
      </c>
      <c r="N7" s="50" t="str">
        <f>N8</f>
        <v>400床以上～500床未満</v>
      </c>
      <c r="O7" s="50" t="str">
        <f>O8</f>
        <v>非設置</v>
      </c>
      <c r="P7" s="50" t="str">
        <f>P8</f>
        <v>指定管理者(利用料金制)</v>
      </c>
      <c r="Q7" s="51">
        <f t="shared" si="17"/>
        <v>29</v>
      </c>
      <c r="R7" s="50" t="str">
        <f t="shared" si="17"/>
        <v>対象</v>
      </c>
      <c r="S7" s="50" t="str">
        <f t="shared" si="17"/>
        <v>-</v>
      </c>
      <c r="T7" s="50" t="str">
        <f t="shared" si="17"/>
        <v>救 臨 感 災 地 輪</v>
      </c>
      <c r="U7" s="51">
        <f>U8</f>
        <v>2110754</v>
      </c>
      <c r="V7" s="51">
        <f>V8</f>
        <v>45390</v>
      </c>
      <c r="W7" s="50" t="str">
        <f>W8</f>
        <v>非該当</v>
      </c>
      <c r="X7" s="50" t="str">
        <f t="shared" si="17"/>
        <v>非該当</v>
      </c>
      <c r="Y7" s="50" t="str">
        <f t="shared" si="17"/>
        <v>７：１</v>
      </c>
      <c r="Z7" s="51">
        <f t="shared" si="17"/>
        <v>396</v>
      </c>
      <c r="AA7" s="51" t="str">
        <f t="shared" si="17"/>
        <v>-</v>
      </c>
      <c r="AB7" s="51" t="str">
        <f t="shared" si="17"/>
        <v>-</v>
      </c>
      <c r="AC7" s="51" t="str">
        <f t="shared" si="17"/>
        <v>-</v>
      </c>
      <c r="AD7" s="51">
        <f t="shared" si="17"/>
        <v>4</v>
      </c>
      <c r="AE7" s="51">
        <f t="shared" si="17"/>
        <v>400</v>
      </c>
      <c r="AF7" s="51">
        <f t="shared" si="17"/>
        <v>390</v>
      </c>
      <c r="AG7" s="51" t="str">
        <f t="shared" si="17"/>
        <v>-</v>
      </c>
      <c r="AH7" s="51">
        <f t="shared" si="17"/>
        <v>390</v>
      </c>
      <c r="AI7" s="52" t="str">
        <f>AI8</f>
        <v>-</v>
      </c>
      <c r="AJ7" s="52" t="str">
        <f t="shared" ref="AJ7:AR7" si="18">AJ8</f>
        <v>-</v>
      </c>
      <c r="AK7" s="52" t="str">
        <f t="shared" si="18"/>
        <v>-</v>
      </c>
      <c r="AL7" s="52">
        <f t="shared" si="18"/>
        <v>77.8</v>
      </c>
      <c r="AM7" s="52">
        <f t="shared" si="18"/>
        <v>86.9</v>
      </c>
      <c r="AN7" s="52" t="str">
        <f t="shared" si="18"/>
        <v>-</v>
      </c>
      <c r="AO7" s="52" t="str">
        <f t="shared" si="18"/>
        <v>-</v>
      </c>
      <c r="AP7" s="52" t="str">
        <f t="shared" si="18"/>
        <v>-</v>
      </c>
      <c r="AQ7" s="52">
        <f t="shared" si="18"/>
        <v>96.8</v>
      </c>
      <c r="AR7" s="52">
        <f t="shared" si="18"/>
        <v>93.6</v>
      </c>
      <c r="AS7" s="52"/>
      <c r="AT7" s="52" t="str">
        <f>AT8</f>
        <v>-</v>
      </c>
      <c r="AU7" s="52" t="str">
        <f t="shared" ref="AU7:BC7" si="19">AU8</f>
        <v>-</v>
      </c>
      <c r="AV7" s="52" t="str">
        <f t="shared" si="19"/>
        <v>-</v>
      </c>
      <c r="AW7" s="52">
        <f t="shared" si="19"/>
        <v>40.4</v>
      </c>
      <c r="AX7" s="52">
        <f t="shared" si="19"/>
        <v>68.7</v>
      </c>
      <c r="AY7" s="52" t="str">
        <f t="shared" si="19"/>
        <v>-</v>
      </c>
      <c r="AZ7" s="52" t="str">
        <f t="shared" si="19"/>
        <v>-</v>
      </c>
      <c r="BA7" s="52" t="str">
        <f t="shared" si="19"/>
        <v>-</v>
      </c>
      <c r="BB7" s="52">
        <f t="shared" si="19"/>
        <v>89.2</v>
      </c>
      <c r="BC7" s="52">
        <f t="shared" si="19"/>
        <v>87.5</v>
      </c>
      <c r="BD7" s="52"/>
      <c r="BE7" s="52" t="str">
        <f>BE8</f>
        <v>-</v>
      </c>
      <c r="BF7" s="52" t="str">
        <f t="shared" ref="BF7:BN7" si="20">BF8</f>
        <v>-</v>
      </c>
      <c r="BG7" s="52" t="str">
        <f t="shared" si="20"/>
        <v>-</v>
      </c>
      <c r="BH7" s="52">
        <f t="shared" si="20"/>
        <v>40.4</v>
      </c>
      <c r="BI7" s="52">
        <f t="shared" si="20"/>
        <v>68.7</v>
      </c>
      <c r="BJ7" s="52" t="str">
        <f t="shared" si="20"/>
        <v>-</v>
      </c>
      <c r="BK7" s="52" t="str">
        <f t="shared" si="20"/>
        <v>-</v>
      </c>
      <c r="BL7" s="52" t="str">
        <f t="shared" si="20"/>
        <v>-</v>
      </c>
      <c r="BM7" s="52">
        <f t="shared" si="20"/>
        <v>86.7</v>
      </c>
      <c r="BN7" s="52">
        <f t="shared" si="20"/>
        <v>85</v>
      </c>
      <c r="BO7" s="52"/>
      <c r="BP7" s="52" t="str">
        <f>BP8</f>
        <v>-</v>
      </c>
      <c r="BQ7" s="52" t="str">
        <f t="shared" ref="BQ7:BY7" si="21">BQ8</f>
        <v>-</v>
      </c>
      <c r="BR7" s="52" t="str">
        <f t="shared" si="21"/>
        <v>-</v>
      </c>
      <c r="BS7" s="52">
        <f t="shared" si="21"/>
        <v>32.6</v>
      </c>
      <c r="BT7" s="52">
        <f t="shared" si="21"/>
        <v>80.8</v>
      </c>
      <c r="BU7" s="52" t="str">
        <f t="shared" si="21"/>
        <v>-</v>
      </c>
      <c r="BV7" s="52" t="str">
        <f t="shared" si="21"/>
        <v>-</v>
      </c>
      <c r="BW7" s="52" t="str">
        <f t="shared" si="21"/>
        <v>-</v>
      </c>
      <c r="BX7" s="52">
        <f t="shared" si="21"/>
        <v>70.900000000000006</v>
      </c>
      <c r="BY7" s="52">
        <f t="shared" si="21"/>
        <v>73.5</v>
      </c>
      <c r="BZ7" s="52"/>
      <c r="CA7" s="53" t="str">
        <f>CA8</f>
        <v>-</v>
      </c>
      <c r="CB7" s="53" t="str">
        <f t="shared" ref="CB7:CJ7" si="22">CB8</f>
        <v>-</v>
      </c>
      <c r="CC7" s="53" t="str">
        <f t="shared" si="22"/>
        <v>-</v>
      </c>
      <c r="CD7" s="53">
        <f t="shared" si="22"/>
        <v>55754</v>
      </c>
      <c r="CE7" s="53">
        <f t="shared" si="22"/>
        <v>59902</v>
      </c>
      <c r="CF7" s="53" t="str">
        <f t="shared" si="22"/>
        <v>-</v>
      </c>
      <c r="CG7" s="53" t="str">
        <f t="shared" si="22"/>
        <v>-</v>
      </c>
      <c r="CH7" s="53" t="str">
        <f t="shared" si="22"/>
        <v>-</v>
      </c>
      <c r="CI7" s="53">
        <f t="shared" si="22"/>
        <v>70803</v>
      </c>
      <c r="CJ7" s="53">
        <f t="shared" si="22"/>
        <v>72068</v>
      </c>
      <c r="CK7" s="52"/>
      <c r="CL7" s="53" t="str">
        <f>CL8</f>
        <v>-</v>
      </c>
      <c r="CM7" s="53" t="str">
        <f t="shared" ref="CM7:CU7" si="23">CM8</f>
        <v>-</v>
      </c>
      <c r="CN7" s="53" t="str">
        <f t="shared" si="23"/>
        <v>-</v>
      </c>
      <c r="CO7" s="53">
        <f t="shared" si="23"/>
        <v>24666</v>
      </c>
      <c r="CP7" s="53">
        <f t="shared" si="23"/>
        <v>20561</v>
      </c>
      <c r="CQ7" s="53" t="str">
        <f t="shared" si="23"/>
        <v>-</v>
      </c>
      <c r="CR7" s="53" t="str">
        <f t="shared" si="23"/>
        <v>-</v>
      </c>
      <c r="CS7" s="53" t="str">
        <f t="shared" si="23"/>
        <v>-</v>
      </c>
      <c r="CT7" s="53">
        <f t="shared" si="23"/>
        <v>20167</v>
      </c>
      <c r="CU7" s="53">
        <f t="shared" si="23"/>
        <v>20434</v>
      </c>
      <c r="CV7" s="52"/>
      <c r="CW7" s="52" t="str">
        <f>CW8</f>
        <v>-</v>
      </c>
      <c r="CX7" s="52" t="str">
        <f t="shared" ref="CX7:DF7" si="24">CX8</f>
        <v>-</v>
      </c>
      <c r="CY7" s="52" t="str">
        <f t="shared" si="24"/>
        <v>-</v>
      </c>
      <c r="CZ7" s="52">
        <f t="shared" si="24"/>
        <v>122.3</v>
      </c>
      <c r="DA7" s="52">
        <f t="shared" si="24"/>
        <v>66</v>
      </c>
      <c r="DB7" s="52" t="str">
        <f t="shared" si="24"/>
        <v>-</v>
      </c>
      <c r="DC7" s="52" t="str">
        <f t="shared" si="24"/>
        <v>-</v>
      </c>
      <c r="DD7" s="52" t="str">
        <f t="shared" si="24"/>
        <v>-</v>
      </c>
      <c r="DE7" s="52">
        <f t="shared" si="24"/>
        <v>54.1</v>
      </c>
      <c r="DF7" s="52">
        <f t="shared" si="24"/>
        <v>56</v>
      </c>
      <c r="DG7" s="52"/>
      <c r="DH7" s="52" t="str">
        <f>DH8</f>
        <v>-</v>
      </c>
      <c r="DI7" s="52" t="str">
        <f t="shared" ref="DI7:DQ7" si="25">DI8</f>
        <v>-</v>
      </c>
      <c r="DJ7" s="52" t="str">
        <f t="shared" si="25"/>
        <v>-</v>
      </c>
      <c r="DK7" s="52">
        <f t="shared" si="25"/>
        <v>52.8</v>
      </c>
      <c r="DL7" s="52">
        <f t="shared" si="25"/>
        <v>26.8</v>
      </c>
      <c r="DM7" s="52" t="str">
        <f t="shared" si="25"/>
        <v>-</v>
      </c>
      <c r="DN7" s="52" t="str">
        <f t="shared" si="25"/>
        <v>-</v>
      </c>
      <c r="DO7" s="52" t="str">
        <f t="shared" si="25"/>
        <v>-</v>
      </c>
      <c r="DP7" s="52">
        <f t="shared" si="25"/>
        <v>28</v>
      </c>
      <c r="DQ7" s="52">
        <f t="shared" si="25"/>
        <v>28.3</v>
      </c>
      <c r="DR7" s="52"/>
      <c r="DS7" s="52" t="str">
        <f>DS8</f>
        <v>-</v>
      </c>
      <c r="DT7" s="52" t="str">
        <f t="shared" ref="DT7:EB7" si="26">DT8</f>
        <v>-</v>
      </c>
      <c r="DU7" s="52" t="str">
        <f t="shared" si="26"/>
        <v>-</v>
      </c>
      <c r="DV7" s="52">
        <f t="shared" si="26"/>
        <v>109.4</v>
      </c>
      <c r="DW7" s="52">
        <f t="shared" si="26"/>
        <v>24.5</v>
      </c>
      <c r="DX7" s="52" t="str">
        <f t="shared" si="26"/>
        <v>-</v>
      </c>
      <c r="DY7" s="52" t="str">
        <f t="shared" si="26"/>
        <v>-</v>
      </c>
      <c r="DZ7" s="52" t="str">
        <f t="shared" si="26"/>
        <v>-</v>
      </c>
      <c r="EA7" s="52">
        <f t="shared" si="26"/>
        <v>29.9</v>
      </c>
      <c r="EB7" s="52">
        <f t="shared" si="26"/>
        <v>30.4</v>
      </c>
      <c r="EC7" s="52"/>
      <c r="ED7" s="52" t="str">
        <f>ED8</f>
        <v>-</v>
      </c>
      <c r="EE7" s="52" t="str">
        <f t="shared" ref="EE7:EM7" si="27">EE8</f>
        <v>-</v>
      </c>
      <c r="EF7" s="52" t="str">
        <f t="shared" si="27"/>
        <v>-</v>
      </c>
      <c r="EG7" s="52">
        <f t="shared" si="27"/>
        <v>1</v>
      </c>
      <c r="EH7" s="52">
        <f t="shared" si="27"/>
        <v>8</v>
      </c>
      <c r="EI7" s="52" t="str">
        <f t="shared" si="27"/>
        <v>-</v>
      </c>
      <c r="EJ7" s="52" t="str">
        <f t="shared" si="27"/>
        <v>-</v>
      </c>
      <c r="EK7" s="52" t="str">
        <f t="shared" si="27"/>
        <v>-</v>
      </c>
      <c r="EL7" s="52">
        <f t="shared" si="27"/>
        <v>57.3</v>
      </c>
      <c r="EM7" s="52">
        <f t="shared" si="27"/>
        <v>57.9</v>
      </c>
      <c r="EN7" s="52"/>
      <c r="EO7" s="52" t="str">
        <f>EO8</f>
        <v>-</v>
      </c>
      <c r="EP7" s="52" t="str">
        <f t="shared" ref="EP7:EX7" si="28">EP8</f>
        <v>-</v>
      </c>
      <c r="EQ7" s="52" t="str">
        <f t="shared" si="28"/>
        <v>-</v>
      </c>
      <c r="ER7" s="52">
        <f t="shared" si="28"/>
        <v>2.9</v>
      </c>
      <c r="ES7" s="52">
        <f t="shared" si="28"/>
        <v>17.3</v>
      </c>
      <c r="ET7" s="52" t="str">
        <f t="shared" si="28"/>
        <v>-</v>
      </c>
      <c r="EU7" s="52" t="str">
        <f t="shared" si="28"/>
        <v>-</v>
      </c>
      <c r="EV7" s="52" t="str">
        <f t="shared" si="28"/>
        <v>-</v>
      </c>
      <c r="EW7" s="52">
        <f t="shared" si="28"/>
        <v>68.599999999999994</v>
      </c>
      <c r="EX7" s="52">
        <f t="shared" si="28"/>
        <v>69.5</v>
      </c>
      <c r="EY7" s="52"/>
      <c r="EZ7" s="53" t="str">
        <f>EZ8</f>
        <v>-</v>
      </c>
      <c r="FA7" s="53" t="str">
        <f t="shared" ref="FA7:FI7" si="29">FA8</f>
        <v>-</v>
      </c>
      <c r="FB7" s="53" t="str">
        <f t="shared" si="29"/>
        <v>-</v>
      </c>
      <c r="FC7" s="53">
        <f t="shared" si="29"/>
        <v>80598633</v>
      </c>
      <c r="FD7" s="53">
        <f t="shared" si="29"/>
        <v>81125073</v>
      </c>
      <c r="FE7" s="53" t="str">
        <f t="shared" si="29"/>
        <v>-</v>
      </c>
      <c r="FF7" s="53" t="str">
        <f t="shared" si="29"/>
        <v>-</v>
      </c>
      <c r="FG7" s="53" t="str">
        <f t="shared" si="29"/>
        <v>-</v>
      </c>
      <c r="FH7" s="53">
        <f t="shared" si="29"/>
        <v>51878916</v>
      </c>
      <c r="FI7" s="53">
        <f t="shared" si="29"/>
        <v>54395530</v>
      </c>
      <c r="FJ7" s="53"/>
    </row>
    <row r="8" spans="1:166" s="54" customFormat="1" x14ac:dyDescent="0.2">
      <c r="A8" s="35"/>
      <c r="B8" s="55">
        <v>2024</v>
      </c>
      <c r="C8" s="55">
        <v>150002</v>
      </c>
      <c r="D8" s="55">
        <v>46</v>
      </c>
      <c r="E8" s="55">
        <v>6</v>
      </c>
      <c r="F8" s="55">
        <v>0</v>
      </c>
      <c r="G8" s="55">
        <v>17</v>
      </c>
      <c r="H8" s="55" t="s">
        <v>178</v>
      </c>
      <c r="I8" s="55" t="s">
        <v>178</v>
      </c>
      <c r="J8" s="55" t="s">
        <v>179</v>
      </c>
      <c r="K8" s="55" t="s">
        <v>180</v>
      </c>
      <c r="L8" s="55" t="s">
        <v>181</v>
      </c>
      <c r="M8" s="55" t="s">
        <v>182</v>
      </c>
      <c r="N8" s="55" t="s">
        <v>183</v>
      </c>
      <c r="O8" s="55" t="s">
        <v>184</v>
      </c>
      <c r="P8" s="55" t="s">
        <v>185</v>
      </c>
      <c r="Q8" s="56">
        <v>29</v>
      </c>
      <c r="R8" s="55" t="s">
        <v>186</v>
      </c>
      <c r="S8" s="55" t="s">
        <v>40</v>
      </c>
      <c r="T8" s="55" t="s">
        <v>187</v>
      </c>
      <c r="U8" s="56">
        <v>2110754</v>
      </c>
      <c r="V8" s="56">
        <v>45390</v>
      </c>
      <c r="W8" s="55" t="s">
        <v>188</v>
      </c>
      <c r="X8" s="55" t="s">
        <v>188</v>
      </c>
      <c r="Y8" s="57" t="s">
        <v>189</v>
      </c>
      <c r="Z8" s="56">
        <v>396</v>
      </c>
      <c r="AA8" s="56" t="s">
        <v>40</v>
      </c>
      <c r="AB8" s="56" t="s">
        <v>40</v>
      </c>
      <c r="AC8" s="56" t="s">
        <v>40</v>
      </c>
      <c r="AD8" s="56">
        <v>4</v>
      </c>
      <c r="AE8" s="56">
        <v>400</v>
      </c>
      <c r="AF8" s="56">
        <v>390</v>
      </c>
      <c r="AG8" s="56" t="s">
        <v>40</v>
      </c>
      <c r="AH8" s="56">
        <v>390</v>
      </c>
      <c r="AI8" s="58" t="s">
        <v>40</v>
      </c>
      <c r="AJ8" s="58" t="s">
        <v>40</v>
      </c>
      <c r="AK8" s="58" t="s">
        <v>40</v>
      </c>
      <c r="AL8" s="58">
        <v>77.8</v>
      </c>
      <c r="AM8" s="58">
        <v>86.9</v>
      </c>
      <c r="AN8" s="58" t="s">
        <v>40</v>
      </c>
      <c r="AO8" s="58" t="s">
        <v>40</v>
      </c>
      <c r="AP8" s="58" t="s">
        <v>40</v>
      </c>
      <c r="AQ8" s="58">
        <v>96.8</v>
      </c>
      <c r="AR8" s="58">
        <v>93.6</v>
      </c>
      <c r="AS8" s="58">
        <v>93.7</v>
      </c>
      <c r="AT8" s="58" t="s">
        <v>40</v>
      </c>
      <c r="AU8" s="58" t="s">
        <v>40</v>
      </c>
      <c r="AV8" s="58" t="s">
        <v>40</v>
      </c>
      <c r="AW8" s="58">
        <v>40.4</v>
      </c>
      <c r="AX8" s="58">
        <v>68.7</v>
      </c>
      <c r="AY8" s="58" t="s">
        <v>40</v>
      </c>
      <c r="AZ8" s="58" t="s">
        <v>40</v>
      </c>
      <c r="BA8" s="58" t="s">
        <v>40</v>
      </c>
      <c r="BB8" s="58">
        <v>89.2</v>
      </c>
      <c r="BC8" s="58">
        <v>87.5</v>
      </c>
      <c r="BD8" s="58">
        <v>85.2</v>
      </c>
      <c r="BE8" s="59" t="s">
        <v>40</v>
      </c>
      <c r="BF8" s="59" t="s">
        <v>40</v>
      </c>
      <c r="BG8" s="59" t="s">
        <v>40</v>
      </c>
      <c r="BH8" s="59">
        <v>40.4</v>
      </c>
      <c r="BI8" s="59">
        <v>68.7</v>
      </c>
      <c r="BJ8" s="59" t="s">
        <v>40</v>
      </c>
      <c r="BK8" s="59" t="s">
        <v>40</v>
      </c>
      <c r="BL8" s="59" t="s">
        <v>40</v>
      </c>
      <c r="BM8" s="59">
        <v>86.7</v>
      </c>
      <c r="BN8" s="59">
        <v>85</v>
      </c>
      <c r="BO8" s="59">
        <v>82.6</v>
      </c>
      <c r="BP8" s="58" t="s">
        <v>40</v>
      </c>
      <c r="BQ8" s="58" t="s">
        <v>40</v>
      </c>
      <c r="BR8" s="58" t="s">
        <v>40</v>
      </c>
      <c r="BS8" s="58">
        <v>32.6</v>
      </c>
      <c r="BT8" s="58">
        <v>80.8</v>
      </c>
      <c r="BU8" s="58" t="s">
        <v>40</v>
      </c>
      <c r="BV8" s="58" t="s">
        <v>40</v>
      </c>
      <c r="BW8" s="58" t="s">
        <v>40</v>
      </c>
      <c r="BX8" s="58">
        <v>70.900000000000006</v>
      </c>
      <c r="BY8" s="58">
        <v>73.5</v>
      </c>
      <c r="BZ8" s="58">
        <v>70.7</v>
      </c>
      <c r="CA8" s="59" t="s">
        <v>40</v>
      </c>
      <c r="CB8" s="59" t="s">
        <v>40</v>
      </c>
      <c r="CC8" s="59" t="s">
        <v>40</v>
      </c>
      <c r="CD8" s="59">
        <v>55754</v>
      </c>
      <c r="CE8" s="59">
        <v>59902</v>
      </c>
      <c r="CF8" s="59" t="s">
        <v>40</v>
      </c>
      <c r="CG8" s="59" t="s">
        <v>40</v>
      </c>
      <c r="CH8" s="59" t="s">
        <v>40</v>
      </c>
      <c r="CI8" s="59">
        <v>70803</v>
      </c>
      <c r="CJ8" s="59">
        <v>72068</v>
      </c>
      <c r="CK8" s="58">
        <v>63608</v>
      </c>
      <c r="CL8" s="59" t="s">
        <v>40</v>
      </c>
      <c r="CM8" s="59" t="s">
        <v>40</v>
      </c>
      <c r="CN8" s="59" t="s">
        <v>40</v>
      </c>
      <c r="CO8" s="59">
        <v>24666</v>
      </c>
      <c r="CP8" s="59">
        <v>20561</v>
      </c>
      <c r="CQ8" s="59" t="s">
        <v>40</v>
      </c>
      <c r="CR8" s="59" t="s">
        <v>40</v>
      </c>
      <c r="CS8" s="59" t="s">
        <v>40</v>
      </c>
      <c r="CT8" s="59">
        <v>20167</v>
      </c>
      <c r="CU8" s="59">
        <v>20434</v>
      </c>
      <c r="CV8" s="58">
        <v>18510</v>
      </c>
      <c r="CW8" s="59" t="s">
        <v>40</v>
      </c>
      <c r="CX8" s="59" t="s">
        <v>40</v>
      </c>
      <c r="CY8" s="59" t="s">
        <v>40</v>
      </c>
      <c r="CZ8" s="59">
        <v>122.3</v>
      </c>
      <c r="DA8" s="59">
        <v>66</v>
      </c>
      <c r="DB8" s="59" t="s">
        <v>40</v>
      </c>
      <c r="DC8" s="59" t="s">
        <v>40</v>
      </c>
      <c r="DD8" s="59" t="s">
        <v>40</v>
      </c>
      <c r="DE8" s="59">
        <v>54.1</v>
      </c>
      <c r="DF8" s="59">
        <v>56</v>
      </c>
      <c r="DG8" s="59">
        <v>57.7</v>
      </c>
      <c r="DH8" s="59" t="s">
        <v>40</v>
      </c>
      <c r="DI8" s="59" t="s">
        <v>40</v>
      </c>
      <c r="DJ8" s="59" t="s">
        <v>40</v>
      </c>
      <c r="DK8" s="59">
        <v>52.8</v>
      </c>
      <c r="DL8" s="59">
        <v>26.8</v>
      </c>
      <c r="DM8" s="59" t="s">
        <v>40</v>
      </c>
      <c r="DN8" s="59" t="s">
        <v>40</v>
      </c>
      <c r="DO8" s="59" t="s">
        <v>40</v>
      </c>
      <c r="DP8" s="59">
        <v>28</v>
      </c>
      <c r="DQ8" s="59">
        <v>28.3</v>
      </c>
      <c r="DR8" s="59">
        <v>26.7</v>
      </c>
      <c r="DS8" s="59" t="s">
        <v>40</v>
      </c>
      <c r="DT8" s="59" t="s">
        <v>40</v>
      </c>
      <c r="DU8" s="59" t="s">
        <v>40</v>
      </c>
      <c r="DV8" s="59">
        <v>109.4</v>
      </c>
      <c r="DW8" s="59">
        <v>24.5</v>
      </c>
      <c r="DX8" s="59" t="s">
        <v>40</v>
      </c>
      <c r="DY8" s="59" t="s">
        <v>40</v>
      </c>
      <c r="DZ8" s="59" t="s">
        <v>40</v>
      </c>
      <c r="EA8" s="59">
        <v>29.9</v>
      </c>
      <c r="EB8" s="59">
        <v>30.4</v>
      </c>
      <c r="EC8" s="59">
        <v>54.3</v>
      </c>
      <c r="ED8" s="58" t="s">
        <v>40</v>
      </c>
      <c r="EE8" s="58" t="s">
        <v>40</v>
      </c>
      <c r="EF8" s="58" t="s">
        <v>40</v>
      </c>
      <c r="EG8" s="58">
        <v>1</v>
      </c>
      <c r="EH8" s="58">
        <v>8</v>
      </c>
      <c r="EI8" s="58" t="s">
        <v>40</v>
      </c>
      <c r="EJ8" s="58" t="s">
        <v>40</v>
      </c>
      <c r="EK8" s="58" t="s">
        <v>40</v>
      </c>
      <c r="EL8" s="58">
        <v>57.3</v>
      </c>
      <c r="EM8" s="58">
        <v>57.9</v>
      </c>
      <c r="EN8" s="58">
        <v>58</v>
      </c>
      <c r="EO8" s="58" t="s">
        <v>40</v>
      </c>
      <c r="EP8" s="58" t="s">
        <v>40</v>
      </c>
      <c r="EQ8" s="58" t="s">
        <v>40</v>
      </c>
      <c r="ER8" s="58">
        <v>2.9</v>
      </c>
      <c r="ES8" s="58">
        <v>17.3</v>
      </c>
      <c r="ET8" s="58" t="s">
        <v>40</v>
      </c>
      <c r="EU8" s="58" t="s">
        <v>40</v>
      </c>
      <c r="EV8" s="58" t="s">
        <v>40</v>
      </c>
      <c r="EW8" s="58">
        <v>68.599999999999994</v>
      </c>
      <c r="EX8" s="58">
        <v>69.5</v>
      </c>
      <c r="EY8" s="58">
        <v>70.8</v>
      </c>
      <c r="EZ8" s="59" t="s">
        <v>40</v>
      </c>
      <c r="FA8" s="59" t="s">
        <v>40</v>
      </c>
      <c r="FB8" s="59" t="s">
        <v>40</v>
      </c>
      <c r="FC8" s="59">
        <v>80598633</v>
      </c>
      <c r="FD8" s="59">
        <v>81125073</v>
      </c>
      <c r="FE8" s="59" t="s">
        <v>40</v>
      </c>
      <c r="FF8" s="59" t="s">
        <v>40</v>
      </c>
      <c r="FG8" s="59" t="s">
        <v>40</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2EDD481E-21A2-4553-BD86-8E5B39BFEABE}"/>
</file>

<file path=customXml/itemProps2.xml><?xml version="1.0" encoding="utf-8"?>
<ds:datastoreItem xmlns:ds="http://schemas.openxmlformats.org/officeDocument/2006/customXml" ds:itemID="{DBBFCB89-9DA5-4862-A9AF-FA50BC1FBAA9}"/>
</file>

<file path=customXml/itemProps3.xml><?xml version="1.0" encoding="utf-8"?>
<ds:datastoreItem xmlns:ds="http://schemas.openxmlformats.org/officeDocument/2006/customXml" ds:itemID="{65A14134-ADA6-4BB5-9FB7-056DCA003C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2026-02-04T05:22:03Z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