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69BCCAE-324C-40C0-AEEB-211029AE9C10}" xr6:coauthVersionLast="47" xr6:coauthVersionMax="47" xr10:uidLastSave="{00000000-0000-0000-0000-000000000000}"/>
  <workbookProtection workbookAlgorithmName="SHA-512" workbookHashValue="MOaiqylNrflz2S9xh9HMugaGkYKAdGZS4Gftkya8uPLu6dE5kKIAsEw70yPd+WZBTuMe0SNxez/YwBPhATpdTQ==" workbookSaltValue="8lGdWuhlG1JiaiRRJ3M92A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D12" i="5" l="1"/>
  <c r="DF12" i="5"/>
  <c r="CL12" i="5"/>
  <c r="BN12" i="5"/>
  <c r="AT12" i="5"/>
  <c r="V12" i="5"/>
  <c r="DS11" i="5"/>
  <c r="CU11" i="5"/>
  <c r="CA11" i="5"/>
  <c r="BC11" i="5"/>
  <c r="AI11" i="5"/>
  <c r="EC10" i="5"/>
  <c r="DS10" i="5"/>
  <c r="DR10" i="5"/>
  <c r="DG10" i="5"/>
  <c r="CK10" i="5"/>
  <c r="CA10" i="5"/>
  <c r="BZ10" i="5"/>
  <c r="BP10" i="5"/>
  <c r="BO10" i="5"/>
  <c r="BE10" i="5"/>
  <c r="AS10" i="5"/>
  <c r="AH10" i="5"/>
  <c r="W10" i="5"/>
  <c r="F10" i="5"/>
  <c r="BQ10" i="5" s="1"/>
  <c r="E10" i="5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G6" i="5"/>
  <c r="EC12" i="5" s="1"/>
  <c r="EF6" i="5"/>
  <c r="EE6" i="5"/>
  <c r="EA12" i="5" s="1"/>
  <c r="ED6" i="5"/>
  <c r="EE11" i="5" s="1"/>
  <c r="EC6" i="5"/>
  <c r="PZ80" i="4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Q6" i="5"/>
  <c r="DR11" i="5" s="1"/>
  <c r="DP6" i="5"/>
  <c r="DO6" i="5"/>
  <c r="DP11" i="5" s="1"/>
  <c r="DN6" i="5"/>
  <c r="DM6" i="5"/>
  <c r="DI12" i="5" s="1"/>
  <c r="DL6" i="5"/>
  <c r="DK6" i="5"/>
  <c r="DG12" i="5" s="1"/>
  <c r="DJ6" i="5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PT56" i="4" s="1"/>
  <c r="CY6" i="5"/>
  <c r="CU12" i="5" s="1"/>
  <c r="CX6" i="5"/>
  <c r="CT12" i="5" s="1"/>
  <c r="CW6" i="5"/>
  <c r="CX11" i="5" s="1"/>
  <c r="CV6" i="5"/>
  <c r="CW11" i="5" s="1"/>
  <c r="CU6" i="5"/>
  <c r="PT55" i="4" s="1"/>
  <c r="CT6" i="5"/>
  <c r="CS6" i="5"/>
  <c r="CT11" i="5" s="1"/>
  <c r="CR6" i="5"/>
  <c r="CQ6" i="5"/>
  <c r="CM12" i="5" s="1"/>
  <c r="CP6" i="5"/>
  <c r="CO6" i="5"/>
  <c r="CK12" i="5" s="1"/>
  <c r="CN6" i="5"/>
  <c r="CJ12" i="5" s="1"/>
  <c r="CM6" i="5"/>
  <c r="CI12" i="5" s="1"/>
  <c r="CL6" i="5"/>
  <c r="CM11" i="5" s="1"/>
  <c r="CK6" i="5"/>
  <c r="LT55" i="4" s="1"/>
  <c r="CJ6" i="5"/>
  <c r="CK11" i="5" s="1"/>
  <c r="CI6" i="5"/>
  <c r="CJ11" i="5" s="1"/>
  <c r="CH6" i="5"/>
  <c r="CI11" i="5" s="1"/>
  <c r="CG6" i="5"/>
  <c r="EH90" i="4" s="1"/>
  <c r="CF6" i="5"/>
  <c r="HT56" i="4" s="1"/>
  <c r="CE6" i="5"/>
  <c r="CA12" i="5" s="1"/>
  <c r="CD6" i="5"/>
  <c r="BZ12" i="5" s="1"/>
  <c r="CC6" i="5"/>
  <c r="BY12" i="5" s="1"/>
  <c r="CB6" i="5"/>
  <c r="ER56" i="4" s="1"/>
  <c r="CA6" i="5"/>
  <c r="HT55" i="4" s="1"/>
  <c r="BZ6" i="5"/>
  <c r="BY6" i="5"/>
  <c r="BZ11" i="5" s="1"/>
  <c r="BX6" i="5"/>
  <c r="BY11" i="5" s="1"/>
  <c r="BW6" i="5"/>
  <c r="ER55" i="4" s="1"/>
  <c r="BV6" i="5"/>
  <c r="BU6" i="5"/>
  <c r="BQ12" i="5" s="1"/>
  <c r="BT6" i="5"/>
  <c r="BP12" i="5" s="1"/>
  <c r="BS6" i="5"/>
  <c r="BO12" i="5" s="1"/>
  <c r="BR6" i="5"/>
  <c r="BQ6" i="5"/>
  <c r="BM12" i="5" s="1"/>
  <c r="BP6" i="5"/>
  <c r="BQ11" i="5" s="1"/>
  <c r="BO6" i="5"/>
  <c r="BP11" i="5" s="1"/>
  <c r="BN6" i="5"/>
  <c r="BO11" i="5" s="1"/>
  <c r="BM6" i="5"/>
  <c r="AR55" i="4" s="1"/>
  <c r="BL6" i="5"/>
  <c r="BM11" i="5" s="1"/>
  <c r="BK6" i="5"/>
  <c r="BJ6" i="5"/>
  <c r="BF12" i="5" s="1"/>
  <c r="BI6" i="5"/>
  <c r="BE12" i="5" s="1"/>
  <c r="BH6" i="5"/>
  <c r="PT33" i="4" s="1"/>
  <c r="BG6" i="5"/>
  <c r="BC12" i="5" s="1"/>
  <c r="BF6" i="5"/>
  <c r="BB12" i="5" s="1"/>
  <c r="BE6" i="5"/>
  <c r="BF11" i="5" s="1"/>
  <c r="BD6" i="5"/>
  <c r="BE11" i="5" s="1"/>
  <c r="BC6" i="5"/>
  <c r="PT32" i="4" s="1"/>
  <c r="BB6" i="5"/>
  <c r="BA6" i="5"/>
  <c r="BB11" i="5" s="1"/>
  <c r="AZ6" i="5"/>
  <c r="BE90" i="4" s="1"/>
  <c r="AY6" i="5"/>
  <c r="AU12" i="5" s="1"/>
  <c r="AX6" i="5"/>
  <c r="AW6" i="5"/>
  <c r="AS12" i="5" s="1"/>
  <c r="AV6" i="5"/>
  <c r="AR12" i="5" s="1"/>
  <c r="AU6" i="5"/>
  <c r="AQ12" i="5" s="1"/>
  <c r="AT6" i="5"/>
  <c r="AU11" i="5" s="1"/>
  <c r="AS6" i="5"/>
  <c r="LT32" i="4" s="1"/>
  <c r="AR6" i="5"/>
  <c r="AS11" i="5" s="1"/>
  <c r="AQ6" i="5"/>
  <c r="AR11" i="5" s="1"/>
  <c r="AP6" i="5"/>
  <c r="AQ11" i="5" s="1"/>
  <c r="AO6" i="5"/>
  <c r="AD90" i="4" s="1"/>
  <c r="AN6" i="5"/>
  <c r="HT33" i="4" s="1"/>
  <c r="AM6" i="5"/>
  <c r="AI12" i="5" s="1"/>
  <c r="AL6" i="5"/>
  <c r="AH12" i="5" s="1"/>
  <c r="AK6" i="5"/>
  <c r="AG12" i="5" s="1"/>
  <c r="AJ6" i="5"/>
  <c r="ER33" i="4" s="1"/>
  <c r="AI6" i="5"/>
  <c r="HT32" i="4" s="1"/>
  <c r="AH6" i="5"/>
  <c r="AG6" i="5"/>
  <c r="AH11" i="5" s="1"/>
  <c r="AF6" i="5"/>
  <c r="AG11" i="5" s="1"/>
  <c r="AE6" i="5"/>
  <c r="ER32" i="4" s="1"/>
  <c r="AD6" i="5"/>
  <c r="AC6" i="5"/>
  <c r="Y12" i="5" s="1"/>
  <c r="AB6" i="5"/>
  <c r="X12" i="5" s="1"/>
  <c r="AA6" i="5"/>
  <c r="W12" i="5" s="1"/>
  <c r="Z6" i="5"/>
  <c r="Y6" i="5"/>
  <c r="U12" i="5" s="1"/>
  <c r="X6" i="5"/>
  <c r="Y11" i="5" s="1"/>
  <c r="W6" i="5"/>
  <c r="X11" i="5" s="1"/>
  <c r="V6" i="5"/>
  <c r="W11" i="5" s="1"/>
  <c r="U6" i="5"/>
  <c r="AR32" i="4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GJ90" i="4"/>
  <c r="FI90" i="4"/>
  <c r="DG90" i="4"/>
  <c r="CF90" i="4"/>
  <c r="C90" i="4"/>
  <c r="RA81" i="4"/>
  <c r="PZ81" i="4"/>
  <c r="MW81" i="4"/>
  <c r="JN81" i="4"/>
  <c r="IM81" i="4"/>
  <c r="EC81" i="4"/>
  <c r="CA81" i="4"/>
  <c r="AZ81" i="4"/>
  <c r="Y81" i="4"/>
  <c r="RA80" i="4"/>
  <c r="NX80" i="4"/>
  <c r="MW80" i="4"/>
  <c r="KO80" i="4"/>
  <c r="JN80" i="4"/>
  <c r="IM80" i="4"/>
  <c r="GK80" i="4"/>
  <c r="DB80" i="4"/>
  <c r="CA80" i="4"/>
  <c r="AZ80" i="4"/>
  <c r="OY79" i="4"/>
  <c r="NX79" i="4"/>
  <c r="JN79" i="4"/>
  <c r="IM79" i="4"/>
  <c r="HL79" i="4"/>
  <c r="DB79" i="4"/>
  <c r="CA79" i="4"/>
  <c r="Y79" i="4"/>
  <c r="RH56" i="4"/>
  <c r="OZ56" i="4"/>
  <c r="OF56" i="4"/>
  <c r="MN56" i="4"/>
  <c r="LT56" i="4"/>
  <c r="KZ56" i="4"/>
  <c r="KF56" i="4"/>
  <c r="JL56" i="4"/>
  <c r="GZ56" i="4"/>
  <c r="GF56" i="4"/>
  <c r="FL56" i="4"/>
  <c r="BL56" i="4"/>
  <c r="AR56" i="4"/>
  <c r="OZ55" i="4"/>
  <c r="MN55" i="4"/>
  <c r="KF55" i="4"/>
  <c r="JL55" i="4"/>
  <c r="GZ55" i="4"/>
  <c r="GF55" i="4"/>
  <c r="FL55" i="4"/>
  <c r="CF55" i="4"/>
  <c r="BL55" i="4"/>
  <c r="X55" i="4"/>
  <c r="QN54" i="4"/>
  <c r="PT54" i="4"/>
  <c r="OZ54" i="4"/>
  <c r="KZ54" i="4"/>
  <c r="KF54" i="4"/>
  <c r="GZ54" i="4"/>
  <c r="GF54" i="4"/>
  <c r="FL54" i="4"/>
  <c r="CF54" i="4"/>
  <c r="BL54" i="4"/>
  <c r="X54" i="4"/>
  <c r="RH33" i="4"/>
  <c r="OZ33" i="4"/>
  <c r="OF33" i="4"/>
  <c r="MN33" i="4"/>
  <c r="LT33" i="4"/>
  <c r="KZ33" i="4"/>
  <c r="KF33" i="4"/>
  <c r="JL33" i="4"/>
  <c r="GZ33" i="4"/>
  <c r="GF33" i="4"/>
  <c r="FL33" i="4"/>
  <c r="BL33" i="4"/>
  <c r="AR33" i="4"/>
  <c r="OZ32" i="4"/>
  <c r="MN32" i="4"/>
  <c r="KF32" i="4"/>
  <c r="JL32" i="4"/>
  <c r="GZ32" i="4"/>
  <c r="GF32" i="4"/>
  <c r="FL32" i="4"/>
  <c r="CF32" i="4"/>
  <c r="BL32" i="4"/>
  <c r="X32" i="4"/>
  <c r="QN31" i="4"/>
  <c r="PT31" i="4"/>
  <c r="OZ31" i="4"/>
  <c r="KZ31" i="4"/>
  <c r="KF31" i="4"/>
  <c r="GZ31" i="4"/>
  <c r="GF31" i="4"/>
  <c r="FL31" i="4"/>
  <c r="CF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M10" i="5" l="1"/>
  <c r="CX10" i="5"/>
  <c r="DI10" i="5"/>
  <c r="AF11" i="5"/>
  <c r="AT11" i="5"/>
  <c r="BN11" i="5"/>
  <c r="CB11" i="5"/>
  <c r="CV11" i="5"/>
  <c r="ED11" i="5"/>
  <c r="AJ12" i="5"/>
  <c r="BX12" i="5"/>
  <c r="DH12" i="5"/>
  <c r="DB81" i="4"/>
  <c r="DQ11" i="5"/>
  <c r="HL80" i="4"/>
  <c r="EB12" i="5"/>
  <c r="NX81" i="4"/>
  <c r="KZ32" i="4"/>
  <c r="QN32" i="4"/>
  <c r="KZ55" i="4"/>
  <c r="QN55" i="4"/>
  <c r="GK81" i="4"/>
  <c r="KO81" i="4"/>
  <c r="MN31" i="4"/>
  <c r="RH32" i="4"/>
  <c r="CF33" i="4"/>
  <c r="QN33" i="4"/>
  <c r="MN54" i="4"/>
  <c r="RH55" i="4"/>
  <c r="CF56" i="4"/>
  <c r="QN56" i="4"/>
  <c r="RA79" i="4"/>
  <c r="OY80" i="4"/>
  <c r="HL81" i="4"/>
  <c r="CZ31" i="4"/>
  <c r="JL31" i="4"/>
  <c r="OF31" i="4"/>
  <c r="RH31" i="4"/>
  <c r="CZ32" i="4"/>
  <c r="OF32" i="4"/>
  <c r="X33" i="4"/>
  <c r="CZ33" i="4"/>
  <c r="CZ54" i="4"/>
  <c r="JL54" i="4"/>
  <c r="OF54" i="4"/>
  <c r="RH54" i="4"/>
  <c r="CZ55" i="4"/>
  <c r="OF55" i="4"/>
  <c r="X56" i="4"/>
  <c r="CZ56" i="4"/>
  <c r="EC79" i="4"/>
  <c r="MW79" i="4"/>
  <c r="Y80" i="4"/>
  <c r="EC80" i="4"/>
  <c r="OY81" i="4"/>
  <c r="ED10" i="5"/>
  <c r="CL10" i="5"/>
  <c r="AT10" i="5"/>
  <c r="PZ79" i="4"/>
  <c r="LT54" i="4"/>
  <c r="LT31" i="4"/>
  <c r="X10" i="5"/>
  <c r="AI10" i="5"/>
  <c r="AU10" i="5"/>
  <c r="BF10" i="5"/>
  <c r="CI10" i="5"/>
  <c r="CT10" i="5"/>
  <c r="CB12" i="5"/>
  <c r="EA10" i="5"/>
  <c r="DP10" i="5"/>
  <c r="BX10" i="5"/>
  <c r="AF10" i="5"/>
  <c r="GK79" i="4"/>
  <c r="ER54" i="4"/>
  <c r="ER31" i="4"/>
  <c r="EE10" i="5"/>
  <c r="DT10" i="5"/>
  <c r="CB10" i="5"/>
  <c r="AJ10" i="5"/>
  <c r="KO79" i="4"/>
  <c r="HT54" i="4"/>
  <c r="HT31" i="4"/>
  <c r="Y10" i="5"/>
  <c r="AQ10" i="5"/>
  <c r="BB10" i="5"/>
  <c r="BM10" i="5"/>
  <c r="BY10" i="5"/>
  <c r="CJ10" i="5"/>
  <c r="V11" i="5"/>
  <c r="AJ11" i="5"/>
  <c r="BD11" i="5"/>
  <c r="BX11" i="5"/>
  <c r="CL11" i="5"/>
  <c r="BD12" i="5"/>
  <c r="DQ10" i="5"/>
  <c r="DF10" i="5"/>
  <c r="BN10" i="5"/>
  <c r="V10" i="5"/>
  <c r="AZ79" i="4"/>
  <c r="AR54" i="4"/>
  <c r="AR31" i="4"/>
  <c r="U10" i="5"/>
  <c r="AG10" i="5"/>
  <c r="AR10" i="5"/>
  <c r="BC10" i="5"/>
  <c r="CW10" i="5"/>
  <c r="DH10" i="5"/>
  <c r="EB10" i="5"/>
  <c r="AF12" i="5"/>
  <c r="CV12" i="5"/>
  <c r="BD10" i="5"/>
</calcChain>
</file>

<file path=xl/sharedStrings.xml><?xml version="1.0" encoding="utf-8"?>
<sst xmlns="http://schemas.openxmlformats.org/spreadsheetml/2006/main" count="262" uniqueCount="110">
  <si>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</si>
  <si>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</si>
  <si>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</si>
  <si>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</si>
  <si>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</si>
  <si>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</si>
  <si>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</si>
  <si>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</si>
  <si>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</si>
  <si>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</si>
  <si>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</si>
  <si>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</si>
  <si>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</si>
  <si>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</si>
  <si>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</si>
  <si>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</si>
  <si>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</si>
  <si>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</si>
  <si>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</si>
  <si>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</si>
  <si>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</si>
  <si>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</si>
  <si>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</si>
  <si>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</si>
  <si>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</si>
  <si>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</si>
  <si>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</si>
  <si>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</si>
  <si>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</si>
  <si>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</si>
  <si>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</si>
  <si>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</si>
  <si>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</si>
  <si>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</si>
  <si>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</si>
  <si>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</si>
  <si>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</si>
  <si>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</si>
  <si>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</si>
  <si>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</si>
  <si>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</si>
  <si>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</si>
  <si>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</si>
  <si>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</si>
  <si>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</si>
  <si>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</si>
  <si>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</si>
  <si>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</si>
  <si>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</si>
  <si>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</si>
  <si>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</si>
  <si>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</si>
  <si>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</si>
  <si>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</si>
  <si>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</si>
  <si>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</si>
  <si>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</si>
  <si>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</si>
  <si>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</si>
  <si>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</si>
  <si>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</si>
  <si>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</si>
  <si>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</si>
  <si>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</si>
  <si>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</si>
  <si>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</si>
  <si>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</si>
  <si>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</si>
  <si>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</si>
  <si>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</si>
  <si>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</si>
  <si>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</si>
  <si>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</si>
  <si>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</si>
  <si>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</si>
  <si>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</si>
  <si>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</si>
  <si>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</si>
  <si>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</si>
  <si>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</si>
  <si>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</si>
  <si>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</si>
  <si>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</si>
  <si>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</si>
  <si>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</si>
  <si>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</si>
  <si>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</si>
  <si>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</si>
  <si>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</si>
  <si>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</si>
  <si>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</si>
  <si>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160008</t>
  </si>
  <si>
    <t>46</t>
  </si>
  <si>
    <t>02</t>
  </si>
  <si>
    <t>0</t>
  </si>
  <si>
    <t>000</t>
  </si>
  <si>
    <t>富山県</t>
  </si>
  <si>
    <t>法適用</t>
  </si>
  <si>
    <t>工業用水道事業</t>
  </si>
  <si>
    <t>大規模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</si>
  <si>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</si>
  <si>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</si>
  <si>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</si>
  <si>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</si>
  <si>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</si>
  <si>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</si>
  <si>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</si>
  <si>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　経営状況は</t>
    </r>
    <r>
      <rPr>
        <sz val="10.5"/>
        <color theme="1"/>
        <rFont val="ＭＳ ゴシック"/>
        <family val="3"/>
        <charset val="128"/>
      </rPr>
      <t>概ね良好であるが、節水機器の導入等により、契約水量は減少傾向にあり、今後とも適切な料金収入を維持する必要がある。
　また、管路の老朽化が進んでおり、多くが法定耐用年数を経過し、一部には耐震適合性がないものもある。
　このような状況を踏まえ、新規受水企業の開拓など需要の拡大に引き続き努めるとともに、施設や管路の耐震化・老朽化対策を計画的に実施していくこととしている。</t>
    </r>
    <rPh sb="6" eb="7">
      <t>オオム</t>
    </rPh>
    <rPh sb="40" eb="42">
      <t>コンゴ</t>
    </rPh>
    <rPh sb="44" eb="46">
      <t>テキセツ</t>
    </rPh>
    <rPh sb="47" eb="49">
      <t>リョウキン</t>
    </rPh>
    <rPh sb="49" eb="51">
      <t>シュウニュウ</t>
    </rPh>
    <rPh sb="52" eb="54">
      <t>イジ</t>
    </rPh>
    <rPh sb="56" eb="58">
      <t>ヒツヨウ</t>
    </rPh>
    <rPh sb="143" eb="144">
      <t>ヒ</t>
    </rPh>
    <rPh sb="145" eb="146">
      <t>ツヅ</t>
    </rPh>
    <phoneticPr fontId="5"/>
  </si>
  <si>
    <r>
      <t>①</t>
    </r>
    <r>
      <rPr>
        <b/>
        <sz val="11"/>
        <color theme="1"/>
        <rFont val="ＭＳ ゴシック"/>
        <family val="3"/>
        <charset val="128"/>
      </rPr>
      <t>有形固定資産減価償却率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計画的な施設・整備の更新が課題である。
②</t>
    </r>
    <r>
      <rPr>
        <b/>
        <sz val="11"/>
        <color theme="1"/>
        <rFont val="ＭＳ ゴシック"/>
        <family val="3"/>
        <charset val="128"/>
      </rPr>
      <t>管路経年化率</t>
    </r>
    <r>
      <rPr>
        <sz val="11"/>
        <color theme="1"/>
        <rFont val="ＭＳ ゴシック"/>
        <family val="3"/>
        <charset val="128"/>
      </rPr>
      <t xml:space="preserve">
　過去５年において類似団体の平均を上回っており、
　管路の老朽化が課題である。
③</t>
    </r>
    <r>
      <rPr>
        <b/>
        <sz val="11"/>
        <color theme="1"/>
        <rFont val="ＭＳ ゴシック"/>
        <family val="3"/>
        <charset val="128"/>
      </rPr>
      <t>管路更新率</t>
    </r>
    <r>
      <rPr>
        <sz val="11"/>
        <color theme="1"/>
        <rFont val="ＭＳ ゴシック"/>
        <family val="3"/>
        <charset val="128"/>
      </rPr>
      <t xml:space="preserve">
　過去５年において０％であるが、平成27年度より
　管路更新工事に着手しており、今後、供用開始
　予定である。</t>
    </r>
    <rPh sb="14" eb="16">
      <t>カコ</t>
    </rPh>
    <rPh sb="17" eb="18">
      <t>ネン</t>
    </rPh>
    <rPh sb="22" eb="26">
      <t>ルイジダンタイ</t>
    </rPh>
    <rPh sb="27" eb="29">
      <t>ヘイキン</t>
    </rPh>
    <rPh sb="30" eb="32">
      <t>ウワマワ</t>
    </rPh>
    <rPh sb="39" eb="42">
      <t>ケイカクテキ</t>
    </rPh>
    <rPh sb="43" eb="45">
      <t>シセツ</t>
    </rPh>
    <rPh sb="46" eb="48">
      <t>セイビ</t>
    </rPh>
    <rPh sb="49" eb="51">
      <t>コウシン</t>
    </rPh>
    <rPh sb="52" eb="54">
      <t>カダイ</t>
    </rPh>
    <rPh sb="93" eb="95">
      <t>カンロ</t>
    </rPh>
    <rPh sb="115" eb="117">
      <t>カコ</t>
    </rPh>
    <rPh sb="118" eb="119">
      <t>ネン</t>
    </rPh>
    <rPh sb="159" eb="161">
      <t>カイシ</t>
    </rPh>
    <phoneticPr fontId="5"/>
  </si>
  <si>
    <r>
      <t>①</t>
    </r>
    <r>
      <rPr>
        <b/>
        <sz val="11"/>
        <color theme="1"/>
        <rFont val="ＭＳ ゴシック"/>
        <family val="3"/>
        <charset val="128"/>
      </rPr>
      <t>経常収支比率
　</t>
    </r>
    <r>
      <rPr>
        <sz val="11"/>
        <color theme="1"/>
        <rFont val="ＭＳ ゴシック"/>
        <family val="3"/>
        <charset val="128"/>
      </rPr>
      <t>過去５年</t>
    </r>
    <r>
      <rPr>
        <sz val="10.5"/>
        <color theme="1"/>
        <rFont val="ＭＳ ゴシック"/>
        <family val="3"/>
        <charset val="128"/>
      </rPr>
      <t>において100％を超えており、経営の
  健全性は確保されている。
②</t>
    </r>
    <r>
      <rPr>
        <b/>
        <sz val="10.5"/>
        <color theme="1"/>
        <rFont val="ＭＳ ゴシック"/>
        <family val="3"/>
        <charset val="128"/>
      </rPr>
      <t>累積欠損金比率</t>
    </r>
    <r>
      <rPr>
        <sz val="10.5"/>
        <color theme="1"/>
        <rFont val="ＭＳ ゴシック"/>
        <family val="3"/>
        <charset val="128"/>
      </rPr>
      <t xml:space="preserve">
　累積欠損金はなく、経営の健全性は確保されている。
③</t>
    </r>
    <r>
      <rPr>
        <b/>
        <sz val="10.5"/>
        <color theme="1"/>
        <rFont val="ＭＳ ゴシック"/>
        <family val="3"/>
        <charset val="128"/>
      </rPr>
      <t>流動比率</t>
    </r>
    <r>
      <rPr>
        <sz val="10.5"/>
        <color theme="1"/>
        <rFont val="ＭＳ ゴシック"/>
        <family val="3"/>
        <charset val="128"/>
      </rPr>
      <t xml:space="preserve">
　過去５年において100％を超えており、短期的な債務の
　支払能力は確保されている。
④</t>
    </r>
    <r>
      <rPr>
        <b/>
        <sz val="10.5"/>
        <color theme="1"/>
        <rFont val="ＭＳ ゴシック"/>
        <family val="3"/>
        <charset val="128"/>
      </rPr>
      <t>企業債残高対給水収益比率</t>
    </r>
    <r>
      <rPr>
        <sz val="10.5"/>
        <color theme="1"/>
        <rFont val="ＭＳ ゴシック"/>
        <family val="3"/>
        <charset val="128"/>
      </rPr>
      <t xml:space="preserve">
　管路更新工事に着手しているため数値は増加傾向に
　あるが、依然として類似団体の平均を下回っている。
⑤</t>
    </r>
    <r>
      <rPr>
        <b/>
        <sz val="10.5"/>
        <color theme="1"/>
        <rFont val="ＭＳ ゴシック"/>
        <family val="3"/>
        <charset val="128"/>
      </rPr>
      <t>料金回収率</t>
    </r>
    <r>
      <rPr>
        <sz val="10.5"/>
        <color theme="1"/>
        <rFont val="ＭＳ ゴシック"/>
        <family val="3"/>
        <charset val="128"/>
      </rPr>
      <t xml:space="preserve">
　過去５年において100%を超えており、給水原価が給水
　収益で賄われている状況にある。
⑥</t>
    </r>
    <r>
      <rPr>
        <b/>
        <sz val="10.5"/>
        <color theme="1"/>
        <rFont val="ＭＳ ゴシック"/>
        <family val="3"/>
        <charset val="128"/>
      </rPr>
      <t>給水原価</t>
    </r>
    <r>
      <rPr>
        <sz val="10.5"/>
        <color theme="1"/>
        <rFont val="ＭＳ ゴシック"/>
        <family val="3"/>
        <charset val="128"/>
      </rPr>
      <t xml:space="preserve">
　過去５年において平均値と同水準になっているが、
　今後とも費用の削減に努め、効率的な経営を行う。
⑦</t>
    </r>
    <r>
      <rPr>
        <b/>
        <sz val="10.5"/>
        <color theme="1"/>
        <rFont val="ＭＳ ゴシック"/>
        <family val="3"/>
        <charset val="128"/>
      </rPr>
      <t>施設利用率
　</t>
    </r>
    <r>
      <rPr>
        <sz val="10.5"/>
        <color theme="1"/>
        <rFont val="ＭＳ ゴシック"/>
        <family val="3"/>
        <charset val="128"/>
      </rPr>
      <t>過去５年において類似団体の平均を下回っており、
　引き続き、需要の拡大に努める必要がある。
⑧</t>
    </r>
    <r>
      <rPr>
        <b/>
        <sz val="10.5"/>
        <color theme="1"/>
        <rFont val="ＭＳ ゴシック"/>
        <family val="3"/>
        <charset val="128"/>
      </rPr>
      <t>契約率</t>
    </r>
    <r>
      <rPr>
        <sz val="10.5"/>
        <color theme="1"/>
        <rFont val="ＭＳ ゴシック"/>
        <family val="3"/>
        <charset val="128"/>
      </rPr>
      <t xml:space="preserve">
　過去５年において類似団体の平均を下回っており、
　引き続き、需要の拡大に努める必要がある。</t>
    </r>
    <rPh sb="22" eb="23">
      <t>コ</t>
    </rPh>
    <rPh sb="28" eb="30">
      <t>ケイエイ</t>
    </rPh>
    <rPh sb="34" eb="37">
      <t>ケンゼンセイ</t>
    </rPh>
    <rPh sb="38" eb="40">
      <t>カクホ</t>
    </rPh>
    <rPh sb="66" eb="68">
      <t>ケイエイ</t>
    </rPh>
    <rPh sb="69" eb="72">
      <t>ケンゼンセイ</t>
    </rPh>
    <rPh sb="73" eb="75">
      <t>カクホ</t>
    </rPh>
    <rPh sb="102" eb="103">
      <t>コ</t>
    </rPh>
    <rPh sb="108" eb="111">
      <t>タンキテキ</t>
    </rPh>
    <rPh sb="112" eb="114">
      <t>サイム</t>
    </rPh>
    <rPh sb="117" eb="119">
      <t>シハライ</t>
    </rPh>
    <rPh sb="119" eb="121">
      <t>ノウリョク</t>
    </rPh>
    <rPh sb="122" eb="124">
      <t>カクホ</t>
    </rPh>
    <rPh sb="146" eb="152">
      <t>カンロコウシンコウジ</t>
    </rPh>
    <rPh sb="153" eb="155">
      <t>チャクシュ</t>
    </rPh>
    <rPh sb="175" eb="177">
      <t>イゼン</t>
    </rPh>
    <rPh sb="180" eb="184">
      <t>ルイジダンタイ</t>
    </rPh>
    <rPh sb="185" eb="187">
      <t>ヘイキン</t>
    </rPh>
    <rPh sb="204" eb="206">
      <t>カコ</t>
    </rPh>
    <rPh sb="217" eb="218">
      <t>コ</t>
    </rPh>
    <rPh sb="223" eb="225">
      <t>キュウスイ</t>
    </rPh>
    <rPh sb="225" eb="227">
      <t>ゲンカ</t>
    </rPh>
    <rPh sb="228" eb="230">
      <t>キュウスイ</t>
    </rPh>
    <rPh sb="232" eb="234">
      <t>シュウエキ</t>
    </rPh>
    <rPh sb="235" eb="236">
      <t>マカナ</t>
    </rPh>
    <rPh sb="241" eb="243">
      <t>ジョウキョウ</t>
    </rPh>
    <rPh sb="255" eb="257">
      <t>カコ</t>
    </rPh>
    <rPh sb="263" eb="266">
      <t>ヘイキンチ</t>
    </rPh>
    <rPh sb="267" eb="270">
      <t>ドウスイジュン</t>
    </rPh>
    <rPh sb="280" eb="282">
      <t>コンゴ</t>
    </rPh>
    <rPh sb="284" eb="286">
      <t>ヒヨウ</t>
    </rPh>
    <rPh sb="287" eb="289">
      <t>サクゲン</t>
    </rPh>
    <rPh sb="290" eb="291">
      <t>ツト</t>
    </rPh>
    <rPh sb="293" eb="296">
      <t>コウリツテキ</t>
    </rPh>
    <rPh sb="297" eb="299">
      <t>ケイエイ</t>
    </rPh>
    <rPh sb="300" eb="301">
      <t>オコナ</t>
    </rPh>
    <rPh sb="312" eb="314">
      <t>カコ</t>
    </rPh>
    <rPh sb="315" eb="316">
      <t>ネン</t>
    </rPh>
    <rPh sb="337" eb="338">
      <t>ヒ</t>
    </rPh>
    <rPh sb="339" eb="340">
      <t>ツヅ</t>
    </rPh>
    <rPh sb="389" eb="390">
      <t>ヒ</t>
    </rPh>
    <rPh sb="391" eb="392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</si>
</sst>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  <font>
      <sz val="10.5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65.239999999999995</c:v>
                </c:pt>
                <c:pt idx="1">
                  <c:v>64.819999999999993</c:v>
                </c:pt>
                <c:pt idx="2">
                  <c:v>66.2</c:v>
                </c:pt>
                <c:pt idx="3">
                  <c:v>67.66</c:v>
                </c:pt>
                <c:pt idx="4">
                  <c:v>63.47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D-4C91-9556-A012D5CB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60.35</c:v>
                </c:pt>
                <c:pt idx="1">
                  <c:v>61.07</c:v>
                </c:pt>
                <c:pt idx="2">
                  <c:v>61.99</c:v>
                </c:pt>
                <c:pt idx="3">
                  <c:v>62.44</c:v>
                </c:pt>
                <c:pt idx="4">
                  <c:v>62.28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D-4C91-9556-A012D5CB5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F-4F3C-9673-4ACBB1F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9.4700000000000006</c:v>
                </c:pt>
                <c:pt idx="1">
                  <c:v>11.03</c:v>
                </c:pt>
                <c:pt idx="2">
                  <c:v>1.88</c:v>
                </c:pt>
                <c:pt idx="3">
                  <c:v>1.46</c:v>
                </c:pt>
                <c:pt idx="4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F-4F3C-9673-4ACBB1F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148.46</c:v>
                </c:pt>
                <c:pt idx="1">
                  <c:v>133.5</c:v>
                </c:pt>
                <c:pt idx="2">
                  <c:v>136.68</c:v>
                </c:pt>
                <c:pt idx="3">
                  <c:v>116.94</c:v>
                </c:pt>
                <c:pt idx="4">
                  <c:v>125.13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C-4623-A694-4F8E7FCF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119.93</c:v>
                </c:pt>
                <c:pt idx="1">
                  <c:v>118.4</c:v>
                </c:pt>
                <c:pt idx="2">
                  <c:v>113.04</c:v>
                </c:pt>
                <c:pt idx="3">
                  <c:v>115.02</c:v>
                </c:pt>
                <c:pt idx="4">
                  <c:v>111.98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C-4623-A694-4F8E7FCF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70.69</c:v>
                </c:pt>
                <c:pt idx="1">
                  <c:v>67.459999999999994</c:v>
                </c:pt>
                <c:pt idx="2">
                  <c:v>72.260000000000005</c:v>
                </c:pt>
                <c:pt idx="3">
                  <c:v>72.739999999999995</c:v>
                </c:pt>
                <c:pt idx="4">
                  <c:v>68.45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D-493C-870B-ED22DF89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52.07</c:v>
                </c:pt>
                <c:pt idx="1">
                  <c:v>50.36</c:v>
                </c:pt>
                <c:pt idx="2">
                  <c:v>51.48</c:v>
                </c:pt>
                <c:pt idx="3">
                  <c:v>52.79</c:v>
                </c:pt>
                <c:pt idx="4">
                  <c:v>53.56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D-493C-870B-ED22DF89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6-4FCA-950A-07F230B7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0.24</c:v>
                </c:pt>
                <c:pt idx="3">
                  <c:v>0.31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6-4FCA-950A-07F230B7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546.66</c:v>
                </c:pt>
                <c:pt idx="1">
                  <c:v>660.55</c:v>
                </c:pt>
                <c:pt idx="2">
                  <c:v>517.19000000000005</c:v>
                </c:pt>
                <c:pt idx="3">
                  <c:v>921.19</c:v>
                </c:pt>
                <c:pt idx="4">
                  <c:v>765.01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4-4489-B4BD-EC2B2C24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380.84</c:v>
                </c:pt>
                <c:pt idx="1">
                  <c:v>424.64</c:v>
                </c:pt>
                <c:pt idx="2">
                  <c:v>427.23</c:v>
                </c:pt>
                <c:pt idx="3">
                  <c:v>454.07</c:v>
                </c:pt>
                <c:pt idx="4">
                  <c:v>381.88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4-4489-B4BD-EC2B2C24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117.43</c:v>
                </c:pt>
                <c:pt idx="1">
                  <c:v>133.34</c:v>
                </c:pt>
                <c:pt idx="2">
                  <c:v>140.65</c:v>
                </c:pt>
                <c:pt idx="3">
                  <c:v>145.91999999999999</c:v>
                </c:pt>
                <c:pt idx="4">
                  <c:v>163.65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6-4B98-9A6D-043269D9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225.72</c:v>
                </c:pt>
                <c:pt idx="1">
                  <c:v>217.8</c:v>
                </c:pt>
                <c:pt idx="2">
                  <c:v>216.05</c:v>
                </c:pt>
                <c:pt idx="3">
                  <c:v>213.13</c:v>
                </c:pt>
                <c:pt idx="4">
                  <c:v>213.1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6-4B98-9A6D-043269D9A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144.86000000000001</c:v>
                </c:pt>
                <c:pt idx="1">
                  <c:v>128.76</c:v>
                </c:pt>
                <c:pt idx="2">
                  <c:v>130.57</c:v>
                </c:pt>
                <c:pt idx="3">
                  <c:v>111.35</c:v>
                </c:pt>
                <c:pt idx="4">
                  <c:v>120.5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A-40CD-B203-BB89DCC5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116.75</c:v>
                </c:pt>
                <c:pt idx="1">
                  <c:v>115.48</c:v>
                </c:pt>
                <c:pt idx="2">
                  <c:v>109.91</c:v>
                </c:pt>
                <c:pt idx="3">
                  <c:v>111.83</c:v>
                </c:pt>
                <c:pt idx="4">
                  <c:v>108.95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A-40CD-B203-BB89DCC5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15.98</c:v>
                </c:pt>
                <c:pt idx="1">
                  <c:v>17.989999999999998</c:v>
                </c:pt>
                <c:pt idx="2">
                  <c:v>17.72</c:v>
                </c:pt>
                <c:pt idx="3">
                  <c:v>20.87</c:v>
                </c:pt>
                <c:pt idx="4">
                  <c:v>19.45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4-406F-812E-50161D32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17.22</c:v>
                </c:pt>
                <c:pt idx="1">
                  <c:v>17.440000000000001</c:v>
                </c:pt>
                <c:pt idx="2">
                  <c:v>18.62</c:v>
                </c:pt>
                <c:pt idx="3">
                  <c:v>18.36</c:v>
                </c:pt>
                <c:pt idx="4">
                  <c:v>18.88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06F-812E-50161D32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44.33</c:v>
                </c:pt>
                <c:pt idx="1">
                  <c:v>45.54</c:v>
                </c:pt>
                <c:pt idx="2">
                  <c:v>44.74</c:v>
                </c:pt>
                <c:pt idx="3">
                  <c:v>44.04</c:v>
                </c:pt>
                <c:pt idx="4">
                  <c:v>46.28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3-48A6-9151-E07FF9F3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56</c:v>
                </c:pt>
                <c:pt idx="1">
                  <c:v>56.81</c:v>
                </c:pt>
                <c:pt idx="2">
                  <c:v>55.65</c:v>
                </c:pt>
                <c:pt idx="3">
                  <c:v>54.73</c:v>
                </c:pt>
                <c:pt idx="4">
                  <c:v>54.32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8A6-9151-E07FF9F3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53.23</c:v>
                </c:pt>
                <c:pt idx="1">
                  <c:v>52.18</c:v>
                </c:pt>
                <c:pt idx="2">
                  <c:v>49.95</c:v>
                </c:pt>
                <c:pt idx="3">
                  <c:v>49.86</c:v>
                </c:pt>
                <c:pt idx="4">
                  <c:v>53.31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2-4D46-BDF7-7323501C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80.08</c:v>
                </c:pt>
                <c:pt idx="1">
                  <c:v>79.69</c:v>
                </c:pt>
                <c:pt idx="2">
                  <c:v>78.66</c:v>
                </c:pt>
                <c:pt idx="3">
                  <c:v>80.2</c:v>
                </c:pt>
                <c:pt idx="4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2-4D46-BDF7-7323501C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view="pageBreakPreview" topLeftCell="GU1" zoomScale="115" zoomScaleNormal="130" zoomScaleSheetLayoutView="115" workbookViewId="0">
      <selection activeCell="SV5" sqref="SV5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19" width="3.125" customWidth="1"/>
    <col min="520" max="520" width="4.25" customWidth="1"/>
    <col min="521" max="521" width="5.7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富山県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414325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大規模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3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191760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67.3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97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220889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非設置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109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148.46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133.5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136.68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116.94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125.13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546.66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660.55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517.19000000000005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921.19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765.01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117.43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133.34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140.65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145.91999999999999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163.65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119.93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118.4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113.04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115.02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111.98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9.4700000000000006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11.03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1.88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1.46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1.18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380.84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424.64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427.23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454.07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381.88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225.72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217.8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216.05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213.13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213.1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108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144.86000000000001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128.76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130.57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111.35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120.5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15.98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17.989999999999998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17.72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20.87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19.45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44.33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45.54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44.74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44.04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46.28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53.23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52.18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49.95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49.86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53.31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116.75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115.48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109.91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111.83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108.95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17.22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17.440000000000001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18.62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18.36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18.88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56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56.81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55.65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54.73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54.32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80.08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79.69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78.66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80.2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79.72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107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R02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R03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R04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R05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R06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R02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R03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R04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R05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R06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R02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R03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R04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R05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R06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65.239999999999995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64.819999999999993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66.2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67.66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63.47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70.69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67.459999999999994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72.260000000000005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72.739999999999995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68.45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60.35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61.07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61.99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62.44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62.28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52.07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50.36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51.48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52.79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53.56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0.5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0.2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0.24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0.31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0.22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37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38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39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iul3VqUUMetGCzbLy6bdCBjLPl0xHINdRBARXAD75a/IsCM3c6xE/a/yggvVRrqSCXPh37Ds2UE9dPPfjTN2iQ==" saltValue="7914iJ+wPdQ/V1yJ4eHyig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40</v>
      </c>
    </row>
    <row r="2" spans="1:140" x14ac:dyDescent="0.15">
      <c r="A2" s="28" t="s">
        <v>41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42</v>
      </c>
      <c r="B3" s="29" t="s">
        <v>43</v>
      </c>
      <c r="C3" s="29" t="s">
        <v>44</v>
      </c>
      <c r="D3" s="29" t="s">
        <v>45</v>
      </c>
      <c r="E3" s="29" t="s">
        <v>46</v>
      </c>
      <c r="F3" s="29" t="s">
        <v>47</v>
      </c>
      <c r="G3" s="29" t="s">
        <v>48</v>
      </c>
      <c r="H3" s="146" t="s">
        <v>49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50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51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52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53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54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55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56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57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58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59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60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61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62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63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64</v>
      </c>
      <c r="B5" s="31"/>
      <c r="C5" s="31"/>
      <c r="D5" s="31"/>
      <c r="E5" s="31"/>
      <c r="F5" s="31"/>
      <c r="G5" s="31"/>
      <c r="H5" s="32" t="s">
        <v>65</v>
      </c>
      <c r="I5" s="32" t="s">
        <v>66</v>
      </c>
      <c r="J5" s="32" t="s">
        <v>67</v>
      </c>
      <c r="K5" s="32" t="s">
        <v>68</v>
      </c>
      <c r="L5" s="32" t="s">
        <v>69</v>
      </c>
      <c r="M5" s="32" t="s">
        <v>70</v>
      </c>
      <c r="N5" s="32" t="s">
        <v>71</v>
      </c>
      <c r="O5" s="32" t="s">
        <v>72</v>
      </c>
      <c r="P5" s="32" t="s">
        <v>73</v>
      </c>
      <c r="Q5" s="32" t="s">
        <v>74</v>
      </c>
      <c r="R5" s="32" t="s">
        <v>75</v>
      </c>
      <c r="S5" s="32" t="s">
        <v>76</v>
      </c>
      <c r="T5" s="32" t="s">
        <v>77</v>
      </c>
      <c r="U5" s="32" t="s">
        <v>78</v>
      </c>
      <c r="V5" s="32" t="s">
        <v>79</v>
      </c>
      <c r="W5" s="32" t="s">
        <v>80</v>
      </c>
      <c r="X5" s="32" t="s">
        <v>81</v>
      </c>
      <c r="Y5" s="32" t="s">
        <v>82</v>
      </c>
      <c r="Z5" s="32" t="s">
        <v>83</v>
      </c>
      <c r="AA5" s="32" t="s">
        <v>84</v>
      </c>
      <c r="AB5" s="32" t="s">
        <v>85</v>
      </c>
      <c r="AC5" s="32" t="s">
        <v>86</v>
      </c>
      <c r="AD5" s="32" t="s">
        <v>87</v>
      </c>
      <c r="AE5" s="32" t="s">
        <v>77</v>
      </c>
      <c r="AF5" s="32" t="s">
        <v>78</v>
      </c>
      <c r="AG5" s="32" t="s">
        <v>79</v>
      </c>
      <c r="AH5" s="32" t="s">
        <v>80</v>
      </c>
      <c r="AI5" s="32" t="s">
        <v>81</v>
      </c>
      <c r="AJ5" s="32" t="s">
        <v>82</v>
      </c>
      <c r="AK5" s="32" t="s">
        <v>83</v>
      </c>
      <c r="AL5" s="32" t="s">
        <v>84</v>
      </c>
      <c r="AM5" s="32" t="s">
        <v>85</v>
      </c>
      <c r="AN5" s="32" t="s">
        <v>86</v>
      </c>
      <c r="AO5" s="32" t="s">
        <v>88</v>
      </c>
      <c r="AP5" s="32" t="s">
        <v>77</v>
      </c>
      <c r="AQ5" s="32" t="s">
        <v>78</v>
      </c>
      <c r="AR5" s="32" t="s">
        <v>79</v>
      </c>
      <c r="AS5" s="32" t="s">
        <v>80</v>
      </c>
      <c r="AT5" s="32" t="s">
        <v>81</v>
      </c>
      <c r="AU5" s="32" t="s">
        <v>82</v>
      </c>
      <c r="AV5" s="32" t="s">
        <v>83</v>
      </c>
      <c r="AW5" s="32" t="s">
        <v>84</v>
      </c>
      <c r="AX5" s="32" t="s">
        <v>85</v>
      </c>
      <c r="AY5" s="32" t="s">
        <v>86</v>
      </c>
      <c r="AZ5" s="32" t="s">
        <v>88</v>
      </c>
      <c r="BA5" s="32" t="s">
        <v>77</v>
      </c>
      <c r="BB5" s="32" t="s">
        <v>78</v>
      </c>
      <c r="BC5" s="32" t="s">
        <v>79</v>
      </c>
      <c r="BD5" s="32" t="s">
        <v>80</v>
      </c>
      <c r="BE5" s="32" t="s">
        <v>81</v>
      </c>
      <c r="BF5" s="32" t="s">
        <v>82</v>
      </c>
      <c r="BG5" s="32" t="s">
        <v>83</v>
      </c>
      <c r="BH5" s="32" t="s">
        <v>84</v>
      </c>
      <c r="BI5" s="32" t="s">
        <v>85</v>
      </c>
      <c r="BJ5" s="32" t="s">
        <v>86</v>
      </c>
      <c r="BK5" s="32" t="s">
        <v>88</v>
      </c>
      <c r="BL5" s="32" t="s">
        <v>77</v>
      </c>
      <c r="BM5" s="32" t="s">
        <v>78</v>
      </c>
      <c r="BN5" s="32" t="s">
        <v>79</v>
      </c>
      <c r="BO5" s="32" t="s">
        <v>80</v>
      </c>
      <c r="BP5" s="32" t="s">
        <v>81</v>
      </c>
      <c r="BQ5" s="32" t="s">
        <v>82</v>
      </c>
      <c r="BR5" s="32" t="s">
        <v>83</v>
      </c>
      <c r="BS5" s="32" t="s">
        <v>84</v>
      </c>
      <c r="BT5" s="32" t="s">
        <v>85</v>
      </c>
      <c r="BU5" s="32" t="s">
        <v>86</v>
      </c>
      <c r="BV5" s="32" t="s">
        <v>88</v>
      </c>
      <c r="BW5" s="32" t="s">
        <v>77</v>
      </c>
      <c r="BX5" s="32" t="s">
        <v>78</v>
      </c>
      <c r="BY5" s="32" t="s">
        <v>79</v>
      </c>
      <c r="BZ5" s="32" t="s">
        <v>80</v>
      </c>
      <c r="CA5" s="32" t="s">
        <v>81</v>
      </c>
      <c r="CB5" s="32" t="s">
        <v>82</v>
      </c>
      <c r="CC5" s="32" t="s">
        <v>83</v>
      </c>
      <c r="CD5" s="32" t="s">
        <v>84</v>
      </c>
      <c r="CE5" s="32" t="s">
        <v>85</v>
      </c>
      <c r="CF5" s="32" t="s">
        <v>86</v>
      </c>
      <c r="CG5" s="32" t="s">
        <v>88</v>
      </c>
      <c r="CH5" s="32" t="s">
        <v>77</v>
      </c>
      <c r="CI5" s="32" t="s">
        <v>78</v>
      </c>
      <c r="CJ5" s="32" t="s">
        <v>79</v>
      </c>
      <c r="CK5" s="32" t="s">
        <v>80</v>
      </c>
      <c r="CL5" s="32" t="s">
        <v>81</v>
      </c>
      <c r="CM5" s="32" t="s">
        <v>82</v>
      </c>
      <c r="CN5" s="32" t="s">
        <v>83</v>
      </c>
      <c r="CO5" s="32" t="s">
        <v>84</v>
      </c>
      <c r="CP5" s="32" t="s">
        <v>85</v>
      </c>
      <c r="CQ5" s="32" t="s">
        <v>86</v>
      </c>
      <c r="CR5" s="32" t="s">
        <v>88</v>
      </c>
      <c r="CS5" s="32" t="s">
        <v>77</v>
      </c>
      <c r="CT5" s="32" t="s">
        <v>78</v>
      </c>
      <c r="CU5" s="32" t="s">
        <v>79</v>
      </c>
      <c r="CV5" s="32" t="s">
        <v>80</v>
      </c>
      <c r="CW5" s="32" t="s">
        <v>81</v>
      </c>
      <c r="CX5" s="32" t="s">
        <v>82</v>
      </c>
      <c r="CY5" s="32" t="s">
        <v>83</v>
      </c>
      <c r="CZ5" s="32" t="s">
        <v>84</v>
      </c>
      <c r="DA5" s="32" t="s">
        <v>85</v>
      </c>
      <c r="DB5" s="32" t="s">
        <v>86</v>
      </c>
      <c r="DC5" s="32" t="s">
        <v>88</v>
      </c>
      <c r="DD5" s="32" t="s">
        <v>77</v>
      </c>
      <c r="DE5" s="32" t="s">
        <v>78</v>
      </c>
      <c r="DF5" s="32" t="s">
        <v>79</v>
      </c>
      <c r="DG5" s="32" t="s">
        <v>80</v>
      </c>
      <c r="DH5" s="32" t="s">
        <v>81</v>
      </c>
      <c r="DI5" s="32" t="s">
        <v>82</v>
      </c>
      <c r="DJ5" s="32" t="s">
        <v>83</v>
      </c>
      <c r="DK5" s="32" t="s">
        <v>84</v>
      </c>
      <c r="DL5" s="32" t="s">
        <v>85</v>
      </c>
      <c r="DM5" s="32" t="s">
        <v>86</v>
      </c>
      <c r="DN5" s="32" t="s">
        <v>88</v>
      </c>
      <c r="DO5" s="32" t="s">
        <v>77</v>
      </c>
      <c r="DP5" s="32" t="s">
        <v>78</v>
      </c>
      <c r="DQ5" s="32" t="s">
        <v>79</v>
      </c>
      <c r="DR5" s="32" t="s">
        <v>80</v>
      </c>
      <c r="DS5" s="32" t="s">
        <v>81</v>
      </c>
      <c r="DT5" s="32" t="s">
        <v>82</v>
      </c>
      <c r="DU5" s="32" t="s">
        <v>83</v>
      </c>
      <c r="DV5" s="32" t="s">
        <v>84</v>
      </c>
      <c r="DW5" s="32" t="s">
        <v>85</v>
      </c>
      <c r="DX5" s="32" t="s">
        <v>86</v>
      </c>
      <c r="DY5" s="32" t="s">
        <v>88</v>
      </c>
      <c r="DZ5" s="32" t="s">
        <v>77</v>
      </c>
      <c r="EA5" s="32" t="s">
        <v>78</v>
      </c>
      <c r="EB5" s="32" t="s">
        <v>79</v>
      </c>
      <c r="EC5" s="32" t="s">
        <v>80</v>
      </c>
      <c r="ED5" s="32" t="s">
        <v>81</v>
      </c>
      <c r="EE5" s="32" t="s">
        <v>82</v>
      </c>
      <c r="EF5" s="32" t="s">
        <v>83</v>
      </c>
      <c r="EG5" s="32" t="s">
        <v>84</v>
      </c>
      <c r="EH5" s="32" t="s">
        <v>85</v>
      </c>
      <c r="EI5" s="32" t="s">
        <v>86</v>
      </c>
      <c r="EJ5" s="32" t="s">
        <v>88</v>
      </c>
    </row>
    <row r="6" spans="1:140" s="36" customFormat="1" x14ac:dyDescent="0.15">
      <c r="A6" s="28" t="s">
        <v>89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148.46</v>
      </c>
      <c r="U6" s="35">
        <f>U7</f>
        <v>133.5</v>
      </c>
      <c r="V6" s="35">
        <f>V7</f>
        <v>136.68</v>
      </c>
      <c r="W6" s="35">
        <f>W7</f>
        <v>116.94</v>
      </c>
      <c r="X6" s="35">
        <f t="shared" si="3"/>
        <v>125.13</v>
      </c>
      <c r="Y6" s="35">
        <f t="shared" si="3"/>
        <v>119.93</v>
      </c>
      <c r="Z6" s="35">
        <f t="shared" si="3"/>
        <v>118.4</v>
      </c>
      <c r="AA6" s="35">
        <f t="shared" si="3"/>
        <v>113.04</v>
      </c>
      <c r="AB6" s="35">
        <f t="shared" si="3"/>
        <v>115.02</v>
      </c>
      <c r="AC6" s="35">
        <f t="shared" si="3"/>
        <v>111.98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9.4700000000000006</v>
      </c>
      <c r="AK6" s="35">
        <f t="shared" si="3"/>
        <v>11.03</v>
      </c>
      <c r="AL6" s="35">
        <f t="shared" si="3"/>
        <v>1.88</v>
      </c>
      <c r="AM6" s="35">
        <f t="shared" si="3"/>
        <v>1.46</v>
      </c>
      <c r="AN6" s="35">
        <f t="shared" si="3"/>
        <v>1.18</v>
      </c>
      <c r="AO6" s="33" t="str">
        <f>IF(AO7="-","【-】","【"&amp;SUBSTITUTE(TEXT(AO7,"#,##0.00"),"-","△")&amp;"】")</f>
        <v>【22.25】</v>
      </c>
      <c r="AP6" s="35">
        <f t="shared" si="3"/>
        <v>546.66</v>
      </c>
      <c r="AQ6" s="35">
        <f>AQ7</f>
        <v>660.55</v>
      </c>
      <c r="AR6" s="35">
        <f>AR7</f>
        <v>517.19000000000005</v>
      </c>
      <c r="AS6" s="35">
        <f>AS7</f>
        <v>921.19</v>
      </c>
      <c r="AT6" s="35">
        <f t="shared" si="3"/>
        <v>765.01</v>
      </c>
      <c r="AU6" s="35">
        <f t="shared" si="3"/>
        <v>380.84</v>
      </c>
      <c r="AV6" s="35">
        <f t="shared" si="3"/>
        <v>424.64</v>
      </c>
      <c r="AW6" s="35">
        <f t="shared" si="3"/>
        <v>427.23</v>
      </c>
      <c r="AX6" s="35">
        <f t="shared" si="3"/>
        <v>454.07</v>
      </c>
      <c r="AY6" s="35">
        <f t="shared" si="3"/>
        <v>381.88</v>
      </c>
      <c r="AZ6" s="33" t="str">
        <f>IF(AZ7="-","【-】","【"&amp;SUBSTITUTE(TEXT(AZ7,"#,##0.00"),"-","△")&amp;"】")</f>
        <v>【439.16】</v>
      </c>
      <c r="BA6" s="35">
        <f t="shared" si="3"/>
        <v>117.43</v>
      </c>
      <c r="BB6" s="35">
        <f>BB7</f>
        <v>133.34</v>
      </c>
      <c r="BC6" s="35">
        <f>BC7</f>
        <v>140.65</v>
      </c>
      <c r="BD6" s="35">
        <f>BD7</f>
        <v>145.91999999999999</v>
      </c>
      <c r="BE6" s="35">
        <f t="shared" si="3"/>
        <v>163.65</v>
      </c>
      <c r="BF6" s="35">
        <f t="shared" si="3"/>
        <v>225.72</v>
      </c>
      <c r="BG6" s="35">
        <f t="shared" si="3"/>
        <v>217.8</v>
      </c>
      <c r="BH6" s="35">
        <f t="shared" si="3"/>
        <v>216.05</v>
      </c>
      <c r="BI6" s="35">
        <f t="shared" si="3"/>
        <v>213.13</v>
      </c>
      <c r="BJ6" s="35">
        <f t="shared" si="3"/>
        <v>213.1</v>
      </c>
      <c r="BK6" s="33" t="str">
        <f>IF(BK7="-","【-】","【"&amp;SUBSTITUTE(TEXT(BK7,"#,##0.00"),"-","△")&amp;"】")</f>
        <v>【227.97】</v>
      </c>
      <c r="BL6" s="35">
        <f t="shared" si="3"/>
        <v>144.86000000000001</v>
      </c>
      <c r="BM6" s="35">
        <f>BM7</f>
        <v>128.76</v>
      </c>
      <c r="BN6" s="35">
        <f>BN7</f>
        <v>130.57</v>
      </c>
      <c r="BO6" s="35">
        <f>BO7</f>
        <v>111.35</v>
      </c>
      <c r="BP6" s="35">
        <f t="shared" si="3"/>
        <v>120.5</v>
      </c>
      <c r="BQ6" s="35">
        <f t="shared" si="3"/>
        <v>116.75</v>
      </c>
      <c r="BR6" s="35">
        <f t="shared" si="3"/>
        <v>115.48</v>
      </c>
      <c r="BS6" s="35">
        <f t="shared" si="3"/>
        <v>109.91</v>
      </c>
      <c r="BT6" s="35">
        <f t="shared" si="3"/>
        <v>111.83</v>
      </c>
      <c r="BU6" s="35">
        <f t="shared" si="3"/>
        <v>108.95</v>
      </c>
      <c r="BV6" s="33" t="str">
        <f>IF(BV7="-","【-】","【"&amp;SUBSTITUTE(TEXT(BV7,"#,##0.00"),"-","△")&amp;"】")</f>
        <v>【107.69】</v>
      </c>
      <c r="BW6" s="35">
        <f t="shared" si="3"/>
        <v>15.98</v>
      </c>
      <c r="BX6" s="35">
        <f>BX7</f>
        <v>17.989999999999998</v>
      </c>
      <c r="BY6" s="35">
        <f>BY7</f>
        <v>17.72</v>
      </c>
      <c r="BZ6" s="35">
        <f>BZ7</f>
        <v>20.87</v>
      </c>
      <c r="CA6" s="35">
        <f t="shared" si="3"/>
        <v>19.45</v>
      </c>
      <c r="CB6" s="35">
        <f t="shared" si="3"/>
        <v>17.22</v>
      </c>
      <c r="CC6" s="35">
        <f t="shared" si="3"/>
        <v>17.440000000000001</v>
      </c>
      <c r="CD6" s="35">
        <f t="shared" si="3"/>
        <v>18.62</v>
      </c>
      <c r="CE6" s="35">
        <f t="shared" si="3"/>
        <v>18.36</v>
      </c>
      <c r="CF6" s="35">
        <f t="shared" ref="CF6" si="4">CF7</f>
        <v>18.88</v>
      </c>
      <c r="CG6" s="33" t="str">
        <f>IF(CG7="-","【-】","【"&amp;SUBSTITUTE(TEXT(CG7,"#,##0.00"),"-","△")&amp;"】")</f>
        <v>【20.26】</v>
      </c>
      <c r="CH6" s="35">
        <f t="shared" ref="CH6:CQ6" si="5">CH7</f>
        <v>44.33</v>
      </c>
      <c r="CI6" s="35">
        <f>CI7</f>
        <v>45.54</v>
      </c>
      <c r="CJ6" s="35">
        <f>CJ7</f>
        <v>44.74</v>
      </c>
      <c r="CK6" s="35">
        <f>CK7</f>
        <v>44.04</v>
      </c>
      <c r="CL6" s="35">
        <f t="shared" si="5"/>
        <v>46.28</v>
      </c>
      <c r="CM6" s="35">
        <f t="shared" si="5"/>
        <v>56</v>
      </c>
      <c r="CN6" s="35">
        <f t="shared" si="5"/>
        <v>56.81</v>
      </c>
      <c r="CO6" s="35">
        <f t="shared" si="5"/>
        <v>55.65</v>
      </c>
      <c r="CP6" s="35">
        <f t="shared" si="5"/>
        <v>54.73</v>
      </c>
      <c r="CQ6" s="35">
        <f t="shared" si="5"/>
        <v>54.32</v>
      </c>
      <c r="CR6" s="33" t="str">
        <f>IF(CR7="-","【-】","【"&amp;SUBSTITUTE(TEXT(CR7,"#,##0.00"),"-","△")&amp;"】")</f>
        <v>【52.31】</v>
      </c>
      <c r="CS6" s="35">
        <f t="shared" ref="CS6:DB6" si="6">CS7</f>
        <v>53.23</v>
      </c>
      <c r="CT6" s="35">
        <f>CT7</f>
        <v>52.18</v>
      </c>
      <c r="CU6" s="35">
        <f>CU7</f>
        <v>49.95</v>
      </c>
      <c r="CV6" s="35">
        <f>CV7</f>
        <v>49.86</v>
      </c>
      <c r="CW6" s="35">
        <f t="shared" si="6"/>
        <v>53.31</v>
      </c>
      <c r="CX6" s="35">
        <f t="shared" si="6"/>
        <v>80.08</v>
      </c>
      <c r="CY6" s="35">
        <f t="shared" si="6"/>
        <v>79.69</v>
      </c>
      <c r="CZ6" s="35">
        <f t="shared" si="6"/>
        <v>78.66</v>
      </c>
      <c r="DA6" s="35">
        <f t="shared" si="6"/>
        <v>80.2</v>
      </c>
      <c r="DB6" s="35">
        <f t="shared" si="6"/>
        <v>79.72</v>
      </c>
      <c r="DC6" s="33" t="str">
        <f>IF(DC7="-","【-】","【"&amp;SUBSTITUTE(TEXT(DC7,"#,##0.00"),"-","△")&amp;"】")</f>
        <v>【77.20】</v>
      </c>
      <c r="DD6" s="35">
        <f t="shared" ref="DD6:DM6" si="7">DD7</f>
        <v>65.239999999999995</v>
      </c>
      <c r="DE6" s="35">
        <f>DE7</f>
        <v>64.819999999999993</v>
      </c>
      <c r="DF6" s="35">
        <f>DF7</f>
        <v>66.2</v>
      </c>
      <c r="DG6" s="35">
        <f>DG7</f>
        <v>67.66</v>
      </c>
      <c r="DH6" s="35">
        <f t="shared" si="7"/>
        <v>63.47</v>
      </c>
      <c r="DI6" s="35">
        <f t="shared" si="7"/>
        <v>60.35</v>
      </c>
      <c r="DJ6" s="35">
        <f t="shared" si="7"/>
        <v>61.07</v>
      </c>
      <c r="DK6" s="35">
        <f t="shared" si="7"/>
        <v>61.99</v>
      </c>
      <c r="DL6" s="35">
        <f t="shared" si="7"/>
        <v>62.44</v>
      </c>
      <c r="DM6" s="35">
        <f t="shared" si="7"/>
        <v>62.28</v>
      </c>
      <c r="DN6" s="33" t="str">
        <f>IF(DN7="-","【-】","【"&amp;SUBSTITUTE(TEXT(DN7,"#,##0.00"),"-","△")&amp;"】")</f>
        <v>【61.29】</v>
      </c>
      <c r="DO6" s="35">
        <f t="shared" ref="DO6:DX6" si="8">DO7</f>
        <v>70.69</v>
      </c>
      <c r="DP6" s="35">
        <f>DP7</f>
        <v>67.459999999999994</v>
      </c>
      <c r="DQ6" s="35">
        <f>DQ7</f>
        <v>72.260000000000005</v>
      </c>
      <c r="DR6" s="35">
        <f>DR7</f>
        <v>72.739999999999995</v>
      </c>
      <c r="DS6" s="35">
        <f t="shared" si="8"/>
        <v>68.45</v>
      </c>
      <c r="DT6" s="35">
        <f t="shared" si="8"/>
        <v>52.07</v>
      </c>
      <c r="DU6" s="35">
        <f t="shared" si="8"/>
        <v>50.36</v>
      </c>
      <c r="DV6" s="35">
        <f t="shared" si="8"/>
        <v>51.48</v>
      </c>
      <c r="DW6" s="35">
        <f t="shared" si="8"/>
        <v>52.79</v>
      </c>
      <c r="DX6" s="35">
        <f t="shared" si="8"/>
        <v>53.56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0.5</v>
      </c>
      <c r="EF6" s="35">
        <f t="shared" si="9"/>
        <v>0.2</v>
      </c>
      <c r="EG6" s="35">
        <f t="shared" si="9"/>
        <v>0.24</v>
      </c>
      <c r="EH6" s="35">
        <f t="shared" si="9"/>
        <v>0.31</v>
      </c>
      <c r="EI6" s="35">
        <f t="shared" si="9"/>
        <v>0.22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90</v>
      </c>
      <c r="C7" s="37" t="s">
        <v>91</v>
      </c>
      <c r="D7" s="37" t="s">
        <v>92</v>
      </c>
      <c r="E7" s="37" t="s">
        <v>93</v>
      </c>
      <c r="F7" s="37" t="s">
        <v>94</v>
      </c>
      <c r="G7" s="37" t="s">
        <v>95</v>
      </c>
      <c r="H7" s="37" t="s">
        <v>96</v>
      </c>
      <c r="I7" s="37" t="s">
        <v>97</v>
      </c>
      <c r="J7" s="37" t="s">
        <v>98</v>
      </c>
      <c r="K7" s="38">
        <v>414325</v>
      </c>
      <c r="L7" s="37" t="s">
        <v>99</v>
      </c>
      <c r="M7" s="38">
        <v>3</v>
      </c>
      <c r="N7" s="38">
        <v>191760</v>
      </c>
      <c r="O7" s="39" t="s">
        <v>100</v>
      </c>
      <c r="P7" s="39">
        <v>67.3</v>
      </c>
      <c r="Q7" s="38">
        <v>97</v>
      </c>
      <c r="R7" s="38">
        <v>220889</v>
      </c>
      <c r="S7" s="37" t="s">
        <v>101</v>
      </c>
      <c r="T7" s="40">
        <v>148.46</v>
      </c>
      <c r="U7" s="40">
        <v>133.5</v>
      </c>
      <c r="V7" s="40">
        <v>136.68</v>
      </c>
      <c r="W7" s="40">
        <v>116.94</v>
      </c>
      <c r="X7" s="40">
        <v>125.13</v>
      </c>
      <c r="Y7" s="40">
        <v>119.93</v>
      </c>
      <c r="Z7" s="40">
        <v>118.4</v>
      </c>
      <c r="AA7" s="40">
        <v>113.04</v>
      </c>
      <c r="AB7" s="40">
        <v>115.02</v>
      </c>
      <c r="AC7" s="41">
        <v>111.98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9.4700000000000006</v>
      </c>
      <c r="AK7" s="40">
        <v>11.03</v>
      </c>
      <c r="AL7" s="40">
        <v>1.88</v>
      </c>
      <c r="AM7" s="40">
        <v>1.46</v>
      </c>
      <c r="AN7" s="40">
        <v>1.18</v>
      </c>
      <c r="AO7" s="40">
        <v>22.25</v>
      </c>
      <c r="AP7" s="40">
        <v>546.66</v>
      </c>
      <c r="AQ7" s="40">
        <v>660.55</v>
      </c>
      <c r="AR7" s="40">
        <v>517.19000000000005</v>
      </c>
      <c r="AS7" s="40">
        <v>921.19</v>
      </c>
      <c r="AT7" s="40">
        <v>765.01</v>
      </c>
      <c r="AU7" s="40">
        <v>380.84</v>
      </c>
      <c r="AV7" s="40">
        <v>424.64</v>
      </c>
      <c r="AW7" s="40">
        <v>427.23</v>
      </c>
      <c r="AX7" s="40">
        <v>454.07</v>
      </c>
      <c r="AY7" s="40">
        <v>381.88</v>
      </c>
      <c r="AZ7" s="40">
        <v>439.16</v>
      </c>
      <c r="BA7" s="40">
        <v>117.43</v>
      </c>
      <c r="BB7" s="40">
        <v>133.34</v>
      </c>
      <c r="BC7" s="40">
        <v>140.65</v>
      </c>
      <c r="BD7" s="40">
        <v>145.91999999999999</v>
      </c>
      <c r="BE7" s="40">
        <v>163.65</v>
      </c>
      <c r="BF7" s="40">
        <v>225.72</v>
      </c>
      <c r="BG7" s="40">
        <v>217.8</v>
      </c>
      <c r="BH7" s="40">
        <v>216.05</v>
      </c>
      <c r="BI7" s="40">
        <v>213.13</v>
      </c>
      <c r="BJ7" s="40">
        <v>213.1</v>
      </c>
      <c r="BK7" s="40">
        <v>227.97</v>
      </c>
      <c r="BL7" s="40">
        <v>144.86000000000001</v>
      </c>
      <c r="BM7" s="40">
        <v>128.76</v>
      </c>
      <c r="BN7" s="40">
        <v>130.57</v>
      </c>
      <c r="BO7" s="40">
        <v>111.35</v>
      </c>
      <c r="BP7" s="40">
        <v>120.5</v>
      </c>
      <c r="BQ7" s="40">
        <v>116.75</v>
      </c>
      <c r="BR7" s="40">
        <v>115.48</v>
      </c>
      <c r="BS7" s="40">
        <v>109.91</v>
      </c>
      <c r="BT7" s="40">
        <v>111.83</v>
      </c>
      <c r="BU7" s="40">
        <v>108.95</v>
      </c>
      <c r="BV7" s="40">
        <v>107.69</v>
      </c>
      <c r="BW7" s="40">
        <v>15.98</v>
      </c>
      <c r="BX7" s="40">
        <v>17.989999999999998</v>
      </c>
      <c r="BY7" s="40">
        <v>17.72</v>
      </c>
      <c r="BZ7" s="40">
        <v>20.87</v>
      </c>
      <c r="CA7" s="40">
        <v>19.45</v>
      </c>
      <c r="CB7" s="40">
        <v>17.22</v>
      </c>
      <c r="CC7" s="40">
        <v>17.440000000000001</v>
      </c>
      <c r="CD7" s="40">
        <v>18.62</v>
      </c>
      <c r="CE7" s="40">
        <v>18.36</v>
      </c>
      <c r="CF7" s="40">
        <v>18.88</v>
      </c>
      <c r="CG7" s="40">
        <v>20.260000000000002</v>
      </c>
      <c r="CH7" s="40">
        <v>44.33</v>
      </c>
      <c r="CI7" s="40">
        <v>45.54</v>
      </c>
      <c r="CJ7" s="40">
        <v>44.74</v>
      </c>
      <c r="CK7" s="40">
        <v>44.04</v>
      </c>
      <c r="CL7" s="40">
        <v>46.28</v>
      </c>
      <c r="CM7" s="40">
        <v>56</v>
      </c>
      <c r="CN7" s="40">
        <v>56.81</v>
      </c>
      <c r="CO7" s="40">
        <v>55.65</v>
      </c>
      <c r="CP7" s="40">
        <v>54.73</v>
      </c>
      <c r="CQ7" s="40">
        <v>54.32</v>
      </c>
      <c r="CR7" s="40">
        <v>52.31</v>
      </c>
      <c r="CS7" s="40">
        <v>53.23</v>
      </c>
      <c r="CT7" s="40">
        <v>52.18</v>
      </c>
      <c r="CU7" s="40">
        <v>49.95</v>
      </c>
      <c r="CV7" s="40">
        <v>49.86</v>
      </c>
      <c r="CW7" s="40">
        <v>53.31</v>
      </c>
      <c r="CX7" s="40">
        <v>80.08</v>
      </c>
      <c r="CY7" s="40">
        <v>79.69</v>
      </c>
      <c r="CZ7" s="40">
        <v>78.66</v>
      </c>
      <c r="DA7" s="40">
        <v>80.2</v>
      </c>
      <c r="DB7" s="40">
        <v>79.72</v>
      </c>
      <c r="DC7" s="40">
        <v>77.2</v>
      </c>
      <c r="DD7" s="40">
        <v>65.239999999999995</v>
      </c>
      <c r="DE7" s="40">
        <v>64.819999999999993</v>
      </c>
      <c r="DF7" s="40">
        <v>66.2</v>
      </c>
      <c r="DG7" s="40">
        <v>67.66</v>
      </c>
      <c r="DH7" s="40">
        <v>63.47</v>
      </c>
      <c r="DI7" s="40">
        <v>60.35</v>
      </c>
      <c r="DJ7" s="40">
        <v>61.07</v>
      </c>
      <c r="DK7" s="40">
        <v>61.99</v>
      </c>
      <c r="DL7" s="40">
        <v>62.44</v>
      </c>
      <c r="DM7" s="40">
        <v>62.28</v>
      </c>
      <c r="DN7" s="40">
        <v>61.29</v>
      </c>
      <c r="DO7" s="40">
        <v>70.69</v>
      </c>
      <c r="DP7" s="40">
        <v>67.459999999999994</v>
      </c>
      <c r="DQ7" s="40">
        <v>72.260000000000005</v>
      </c>
      <c r="DR7" s="40">
        <v>72.739999999999995</v>
      </c>
      <c r="DS7" s="40">
        <v>68.45</v>
      </c>
      <c r="DT7" s="40">
        <v>52.07</v>
      </c>
      <c r="DU7" s="40">
        <v>50.36</v>
      </c>
      <c r="DV7" s="40">
        <v>51.48</v>
      </c>
      <c r="DW7" s="40">
        <v>52.79</v>
      </c>
      <c r="DX7" s="40">
        <v>53.56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0.5</v>
      </c>
      <c r="EF7" s="40">
        <v>0.2</v>
      </c>
      <c r="EG7" s="40">
        <v>0.24</v>
      </c>
      <c r="EH7" s="40">
        <v>0.31</v>
      </c>
      <c r="EI7" s="40">
        <v>0.22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102</v>
      </c>
      <c r="C9" s="43" t="s">
        <v>103</v>
      </c>
      <c r="D9" s="43" t="s">
        <v>104</v>
      </c>
      <c r="E9" s="43" t="s">
        <v>105</v>
      </c>
      <c r="F9" s="43" t="s">
        <v>106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43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148.46</v>
      </c>
      <c r="V11" s="48">
        <f>IF(U6="-",NA(),U6)</f>
        <v>133.5</v>
      </c>
      <c r="W11" s="48">
        <f>IF(V6="-",NA(),V6)</f>
        <v>136.68</v>
      </c>
      <c r="X11" s="48">
        <f>IF(W6="-",NA(),W6)</f>
        <v>116.94</v>
      </c>
      <c r="Y11" s="48">
        <f>IF(X6="-",NA(),X6)</f>
        <v>125.13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546.66</v>
      </c>
      <c r="AR11" s="48">
        <f>IF(AQ6="-",NA(),AQ6)</f>
        <v>660.55</v>
      </c>
      <c r="AS11" s="48">
        <f>IF(AR6="-",NA(),AR6)</f>
        <v>517.19000000000005</v>
      </c>
      <c r="AT11" s="48">
        <f>IF(AS6="-",NA(),AS6)</f>
        <v>921.19</v>
      </c>
      <c r="AU11" s="48">
        <f>IF(AT6="-",NA(),AT6)</f>
        <v>765.01</v>
      </c>
      <c r="BA11" s="47" t="s">
        <v>23</v>
      </c>
      <c r="BB11" s="48">
        <f>IF(BA6="-",NA(),BA6)</f>
        <v>117.43</v>
      </c>
      <c r="BC11" s="48">
        <f>IF(BB6="-",NA(),BB6)</f>
        <v>133.34</v>
      </c>
      <c r="BD11" s="48">
        <f>IF(BC6="-",NA(),BC6)</f>
        <v>140.65</v>
      </c>
      <c r="BE11" s="48">
        <f>IF(BD6="-",NA(),BD6)</f>
        <v>145.91999999999999</v>
      </c>
      <c r="BF11" s="48">
        <f>IF(BE6="-",NA(),BE6)</f>
        <v>163.65</v>
      </c>
      <c r="BL11" s="47" t="s">
        <v>23</v>
      </c>
      <c r="BM11" s="48">
        <f>IF(BL6="-",NA(),BL6)</f>
        <v>144.86000000000001</v>
      </c>
      <c r="BN11" s="48">
        <f>IF(BM6="-",NA(),BM6)</f>
        <v>128.76</v>
      </c>
      <c r="BO11" s="48">
        <f>IF(BN6="-",NA(),BN6)</f>
        <v>130.57</v>
      </c>
      <c r="BP11" s="48">
        <f>IF(BO6="-",NA(),BO6)</f>
        <v>111.35</v>
      </c>
      <c r="BQ11" s="48">
        <f>IF(BP6="-",NA(),BP6)</f>
        <v>120.5</v>
      </c>
      <c r="BW11" s="47" t="s">
        <v>23</v>
      </c>
      <c r="BX11" s="48">
        <f>IF(BW6="-",NA(),BW6)</f>
        <v>15.98</v>
      </c>
      <c r="BY11" s="48">
        <f>IF(BX6="-",NA(),BX6)</f>
        <v>17.989999999999998</v>
      </c>
      <c r="BZ11" s="48">
        <f>IF(BY6="-",NA(),BY6)</f>
        <v>17.72</v>
      </c>
      <c r="CA11" s="48">
        <f>IF(BZ6="-",NA(),BZ6)</f>
        <v>20.87</v>
      </c>
      <c r="CB11" s="48">
        <f>IF(CA6="-",NA(),CA6)</f>
        <v>19.45</v>
      </c>
      <c r="CH11" s="47" t="s">
        <v>23</v>
      </c>
      <c r="CI11" s="48">
        <f>IF(CH6="-",NA(),CH6)</f>
        <v>44.33</v>
      </c>
      <c r="CJ11" s="48">
        <f>IF(CI6="-",NA(),CI6)</f>
        <v>45.54</v>
      </c>
      <c r="CK11" s="48">
        <f>IF(CJ6="-",NA(),CJ6)</f>
        <v>44.74</v>
      </c>
      <c r="CL11" s="48">
        <f>IF(CK6="-",NA(),CK6)</f>
        <v>44.04</v>
      </c>
      <c r="CM11" s="48">
        <f>IF(CL6="-",NA(),CL6)</f>
        <v>46.28</v>
      </c>
      <c r="CS11" s="47" t="s">
        <v>23</v>
      </c>
      <c r="CT11" s="48">
        <f>IF(CS6="-",NA(),CS6)</f>
        <v>53.23</v>
      </c>
      <c r="CU11" s="48">
        <f>IF(CT6="-",NA(),CT6)</f>
        <v>52.18</v>
      </c>
      <c r="CV11" s="48">
        <f>IF(CU6="-",NA(),CU6)</f>
        <v>49.95</v>
      </c>
      <c r="CW11" s="48">
        <f>IF(CV6="-",NA(),CV6)</f>
        <v>49.86</v>
      </c>
      <c r="CX11" s="48">
        <f>IF(CW6="-",NA(),CW6)</f>
        <v>53.31</v>
      </c>
      <c r="DD11" s="47" t="s">
        <v>23</v>
      </c>
      <c r="DE11" s="48">
        <f>IF(DD6="-",NA(),DD6)</f>
        <v>65.239999999999995</v>
      </c>
      <c r="DF11" s="48">
        <f>IF(DE6="-",NA(),DE6)</f>
        <v>64.819999999999993</v>
      </c>
      <c r="DG11" s="48">
        <f>IF(DF6="-",NA(),DF6)</f>
        <v>66.2</v>
      </c>
      <c r="DH11" s="48">
        <f>IF(DG6="-",NA(),DG6)</f>
        <v>67.66</v>
      </c>
      <c r="DI11" s="48">
        <f>IF(DH6="-",NA(),DH6)</f>
        <v>63.47</v>
      </c>
      <c r="DO11" s="47" t="s">
        <v>23</v>
      </c>
      <c r="DP11" s="48">
        <f>IF(DO6="-",NA(),DO6)</f>
        <v>70.69</v>
      </c>
      <c r="DQ11" s="48">
        <f>IF(DP6="-",NA(),DP6)</f>
        <v>67.459999999999994</v>
      </c>
      <c r="DR11" s="48">
        <f>IF(DQ6="-",NA(),DQ6)</f>
        <v>72.260000000000005</v>
      </c>
      <c r="DS11" s="48">
        <f>IF(DR6="-",NA(),DR6)</f>
        <v>72.739999999999995</v>
      </c>
      <c r="DT11" s="48">
        <f>IF(DS6="-",NA(),DS6)</f>
        <v>68.45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119.93</v>
      </c>
      <c r="V12" s="48">
        <f>IF(Z6="-",NA(),Z6)</f>
        <v>118.4</v>
      </c>
      <c r="W12" s="48">
        <f>IF(AA6="-",NA(),AA6)</f>
        <v>113.04</v>
      </c>
      <c r="X12" s="48">
        <f>IF(AB6="-",NA(),AB6)</f>
        <v>115.02</v>
      </c>
      <c r="Y12" s="48">
        <f>IF(AC6="-",NA(),AC6)</f>
        <v>111.98</v>
      </c>
      <c r="AE12" s="47" t="s">
        <v>24</v>
      </c>
      <c r="AF12" s="48">
        <f>IF(AJ6="-",NA(),AJ6)</f>
        <v>9.4700000000000006</v>
      </c>
      <c r="AG12" s="48">
        <f t="shared" ref="AG12:AJ12" si="10">IF(AK6="-",NA(),AK6)</f>
        <v>11.03</v>
      </c>
      <c r="AH12" s="48">
        <f t="shared" si="10"/>
        <v>1.88</v>
      </c>
      <c r="AI12" s="48">
        <f t="shared" si="10"/>
        <v>1.46</v>
      </c>
      <c r="AJ12" s="48">
        <f t="shared" si="10"/>
        <v>1.18</v>
      </c>
      <c r="AP12" s="47" t="s">
        <v>24</v>
      </c>
      <c r="AQ12" s="48">
        <f>IF(AU6="-",NA(),AU6)</f>
        <v>380.84</v>
      </c>
      <c r="AR12" s="48">
        <f t="shared" ref="AR12:AU12" si="11">IF(AV6="-",NA(),AV6)</f>
        <v>424.64</v>
      </c>
      <c r="AS12" s="48">
        <f t="shared" si="11"/>
        <v>427.23</v>
      </c>
      <c r="AT12" s="48">
        <f t="shared" si="11"/>
        <v>454.07</v>
      </c>
      <c r="AU12" s="48">
        <f t="shared" si="11"/>
        <v>381.88</v>
      </c>
      <c r="BA12" s="47" t="s">
        <v>24</v>
      </c>
      <c r="BB12" s="48">
        <f>IF(BF6="-",NA(),BF6)</f>
        <v>225.72</v>
      </c>
      <c r="BC12" s="48">
        <f t="shared" ref="BC12:BF12" si="12">IF(BG6="-",NA(),BG6)</f>
        <v>217.8</v>
      </c>
      <c r="BD12" s="48">
        <f t="shared" si="12"/>
        <v>216.05</v>
      </c>
      <c r="BE12" s="48">
        <f t="shared" si="12"/>
        <v>213.13</v>
      </c>
      <c r="BF12" s="48">
        <f t="shared" si="12"/>
        <v>213.1</v>
      </c>
      <c r="BL12" s="47" t="s">
        <v>24</v>
      </c>
      <c r="BM12" s="48">
        <f>IF(BQ6="-",NA(),BQ6)</f>
        <v>116.75</v>
      </c>
      <c r="BN12" s="48">
        <f t="shared" ref="BN12:BQ12" si="13">IF(BR6="-",NA(),BR6)</f>
        <v>115.48</v>
      </c>
      <c r="BO12" s="48">
        <f t="shared" si="13"/>
        <v>109.91</v>
      </c>
      <c r="BP12" s="48">
        <f t="shared" si="13"/>
        <v>111.83</v>
      </c>
      <c r="BQ12" s="48">
        <f t="shared" si="13"/>
        <v>108.95</v>
      </c>
      <c r="BW12" s="47" t="s">
        <v>24</v>
      </c>
      <c r="BX12" s="48">
        <f>IF(CB6="-",NA(),CB6)</f>
        <v>17.22</v>
      </c>
      <c r="BY12" s="48">
        <f t="shared" ref="BY12:CB12" si="14">IF(CC6="-",NA(),CC6)</f>
        <v>17.440000000000001</v>
      </c>
      <c r="BZ12" s="48">
        <f t="shared" si="14"/>
        <v>18.62</v>
      </c>
      <c r="CA12" s="48">
        <f t="shared" si="14"/>
        <v>18.36</v>
      </c>
      <c r="CB12" s="48">
        <f t="shared" si="14"/>
        <v>18.88</v>
      </c>
      <c r="CH12" s="47" t="s">
        <v>24</v>
      </c>
      <c r="CI12" s="48">
        <f>IF(CM6="-",NA(),CM6)</f>
        <v>56</v>
      </c>
      <c r="CJ12" s="48">
        <f t="shared" ref="CJ12:CM12" si="15">IF(CN6="-",NA(),CN6)</f>
        <v>56.81</v>
      </c>
      <c r="CK12" s="48">
        <f t="shared" si="15"/>
        <v>55.65</v>
      </c>
      <c r="CL12" s="48">
        <f t="shared" si="15"/>
        <v>54.73</v>
      </c>
      <c r="CM12" s="48">
        <f t="shared" si="15"/>
        <v>54.32</v>
      </c>
      <c r="CS12" s="47" t="s">
        <v>24</v>
      </c>
      <c r="CT12" s="48">
        <f>IF(CX6="-",NA(),CX6)</f>
        <v>80.08</v>
      </c>
      <c r="CU12" s="48">
        <f t="shared" ref="CU12:CX12" si="16">IF(CY6="-",NA(),CY6)</f>
        <v>79.69</v>
      </c>
      <c r="CV12" s="48">
        <f t="shared" si="16"/>
        <v>78.66</v>
      </c>
      <c r="CW12" s="48">
        <f t="shared" si="16"/>
        <v>80.2</v>
      </c>
      <c r="CX12" s="48">
        <f t="shared" si="16"/>
        <v>79.72</v>
      </c>
      <c r="DD12" s="47" t="s">
        <v>24</v>
      </c>
      <c r="DE12" s="48">
        <f>IF(DI6="-",NA(),DI6)</f>
        <v>60.35</v>
      </c>
      <c r="DF12" s="48">
        <f t="shared" ref="DF12:DI12" si="17">IF(DJ6="-",NA(),DJ6)</f>
        <v>61.07</v>
      </c>
      <c r="DG12" s="48">
        <f t="shared" si="17"/>
        <v>61.99</v>
      </c>
      <c r="DH12" s="48">
        <f t="shared" si="17"/>
        <v>62.44</v>
      </c>
      <c r="DI12" s="48">
        <f t="shared" si="17"/>
        <v>62.28</v>
      </c>
      <c r="DO12" s="47" t="s">
        <v>24</v>
      </c>
      <c r="DP12" s="48">
        <f>IF(DT6="-",NA(),DT6)</f>
        <v>52.07</v>
      </c>
      <c r="DQ12" s="48">
        <f t="shared" ref="DQ12:DT12" si="18">IF(DU6="-",NA(),DU6)</f>
        <v>50.36</v>
      </c>
      <c r="DR12" s="48">
        <f t="shared" si="18"/>
        <v>51.48</v>
      </c>
      <c r="DS12" s="48">
        <f t="shared" si="18"/>
        <v>52.79</v>
      </c>
      <c r="DT12" s="48">
        <f t="shared" si="18"/>
        <v>53.56</v>
      </c>
      <c r="DZ12" s="47" t="s">
        <v>24</v>
      </c>
      <c r="EA12" s="48">
        <f>IF(EE6="-",NA(),EE6)</f>
        <v>0.5</v>
      </c>
      <c r="EB12" s="48">
        <f t="shared" ref="EB12:EE12" si="19">IF(EF6="-",NA(),EF6)</f>
        <v>0.2</v>
      </c>
      <c r="EC12" s="48">
        <f t="shared" si="19"/>
        <v>0.24</v>
      </c>
      <c r="ED12" s="48">
        <f t="shared" si="19"/>
        <v>0.31</v>
      </c>
      <c r="EE12" s="48">
        <f t="shared" si="19"/>
        <v>0.22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838CF783-4CD8-4C67-A6A7-57B0DDDB56D1}"/>
</file>

<file path=customXml/itemProps2.xml><?xml version="1.0" encoding="utf-8"?>
<ds:datastoreItem xmlns:ds="http://schemas.openxmlformats.org/officeDocument/2006/customXml" ds:itemID="{B23246BF-95C6-4383-AE84-2E466817A0FB}"/>
</file>

<file path=customXml/itemProps3.xml><?xml version="1.0" encoding="utf-8"?>
<ds:datastoreItem xmlns:ds="http://schemas.openxmlformats.org/officeDocument/2006/customXml" ds:itemID="{399CFC29-74A9-45B1-A3B4-1859B9F5D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2026-02-12T04:27:20Z</dcterms:created>
  <dcterms:modified xsi:type="dcterms:W3CDTF">2026-02-12T04:27:37Z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