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資金係\■縁故担当用\縁故担当用\800 照会・回答\002 総務省公営企業課・公営企業企画室・準公営企業室照会\R7\01 照会\260115 公営企業に係る経営比較分析表（令和６年度決算）の分析・公表について\03 国へ回答\"/>
    </mc:Choice>
  </mc:AlternateContent>
  <xr:revisionPtr revIDLastSave="0" documentId="13_ncr:1_{6DD51B23-E6CB-4320-B6FB-530AB8480D82}" xr6:coauthVersionLast="47" xr6:coauthVersionMax="47" xr10:uidLastSave="{00000000-0000-0000-0000-000000000000}"/>
  <workbookProtection workbookAlgorithmName="SHA-512" workbookHashValue="sce7aVJzXS8cMFwEwzu99JRpU4ikjyyYCcKfS8WupsiERnjeKYIYe2ghFJccNG7PdLRykU22xcqu5vRNEiWLEg==" workbookSaltValue="mCnmHjk5X0meMWUm6dGrXQ==" workbookSpinCount="100000" lockStructure="1"/>
  <bookViews>
    <workbookView xWindow="2868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<sst xmlns="http://schemas.openxmlformats.org/spreadsheetml/2006/main" count="231" uniqueCount="115">
  <si>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</si>
  <si>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</si>
  <si>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</si>
  <si>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</si>
  <si>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</si>
  <si>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</si>
  <si>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</si>
  <si>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</si>
  <si>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</si>
  <si>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</si>
  <si>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</si>
  <si>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</si>
  <si>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</si>
  <si>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</si>
  <si>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</si>
  <si>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</si>
  <si>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</si>
  <si>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</si>
  <si>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</si>
  <si>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</si>
  <si>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</si>
  <si>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</si>
  <si>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</si>
  <si>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</si>
  <si>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</si>
  <si>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</si>
  <si>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</si>
  <si>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</si>
  <si>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</si>
  <si>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</si>
  <si>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</si>
  <si>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</si>
  <si>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</si>
  <si>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</si>
  <si>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</si>
  <si>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</si>
  <si>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</si>
  <si>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</si>
  <si>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</si>
  <si>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</si>
  <si>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</si>
  <si>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</si>
  <si>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</si>
  <si>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</si>
  <si>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</si>
  <si>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</si>
  <si>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</si>
  <si>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</si>
  <si>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</si>
  <si>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</si>
  <si>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</si>
  <si>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</si>
  <si>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</si>
  <si>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</si>
  <si>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</si>
  <si>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</si>
  <si>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</si>
  <si>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</si>
  <si>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</si>
  <si>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</si>
  <si>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</si>
  <si>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</si>
  <si>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</si>
  <si>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</si>
  <si>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</si>
  <si>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</si>
  <si>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</si>
  <si>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</si>
  <si>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</si>
  <si>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</si>
  <si>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</si>
  <si>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</si>
  <si>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</si>
  <si>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</si>
  <si>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</si>
  <si>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</si>
  <si>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</si>
  <si>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</si>
  <si>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</si>
  <si>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</si>
  <si>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</si>
  <si>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</si>
  <si>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</si>
  <si>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</si>
  <si>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</si>
  <si>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</si>
  <si>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</si>
  <si>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</si>
  <si>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</si>
  <si>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</si>
  <si>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</si>
  <si>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</si>
  <si>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</si>
  <si>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</si>
  <si>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</si>
  <si>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</si>
  <si>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富山県</t>
  </si>
  <si>
    <t>法適用</t>
  </si>
  <si>
    <t>下水道事業</t>
  </si>
  <si>
    <t>流域下水道</t>
  </si>
  <si>
    <t>E1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</si>
  <si>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</si>
  <si>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</si>
  <si>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</si>
  <si>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</si>
  <si>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</si>
  <si>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</si>
  <si>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</si>
  <si>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</si>
  <si>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</si>
  <si>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</si>
  <si>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</si>
  <si>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①有形固定資産減価償却率は、一部供用開始から30年以上経過していることなどを理由に、50％を超えている。
②管渠老朽化率及び③管渠改善率は、法定耐用年数を超過していないため0％となっている。</t>
    <phoneticPr fontId="4"/>
  </si>
  <si>
    <t>① 経常収支比率
　100％を超えており、経営状況は概ね健全である。
② 累積欠損金比率
　累積欠損金は生じていない。
③ 流動比率
　100％未満であるが、流動負債には企業債が含まれており、この全額が財源確保されているため、支払能力に概ね支障はない。
④ 企業債残高対事業規模比率
　供用開始時点の主要な処理場施設や幹線管渠の整備に充てた企業債の償還が進んでいるため、類似団体の平均値と比較して低い。
⑤ 経費回収率
　流域下水道の維持管理に要する経費は公共下水道事業者の負担金で賄っており、算出対象はない。
⑥ 汚水処理原価
　類似団体と比較し高い水準にあることから、今後、流域関係市と連携し、流域下水道への接続率向上による流入水量の増加を検討する。
⑦ 施設利用率
　類似団体の平均値とほぼ同水準であり、概ね効率的に施設を利用している。
⑧ 水洗化率
　類似団体の平均値と比較してやや低い水準にあるものの、毎年度上昇しており概ね順調に水洗化が進んでいる。</t>
    <rPh sb="389" eb="391">
      <t>ヒカク</t>
    </rPh>
    <rPh sb="395" eb="396">
      <t>ヒク</t>
    </rPh>
    <rPh sb="406" eb="409">
      <t>マイネンド</t>
    </rPh>
    <rPh sb="409" eb="411">
      <t>ジョウショウ</t>
    </rPh>
    <phoneticPr fontId="4"/>
  </si>
  <si>
    <t>　将来的な人口減少に伴うサービス需要の減少や施設の老朽化に伴う更新需要の増大、近年の人件費及び物価高騰等の影響により、今後の経営を取り巻く環境はより一層厳しい状況になると見込まれる。
　このため、ストックマネジメント計画等に基づき、国の重点予算配分を活用して施設の老朽化対策を計画的に進めるとともに、広域化・共同化計画に基づき、流域関係市と協力しながら下水道施設の統廃合を進め、流域下水道の安定的な流入水量の確保を図ることにより、効率的な事業運営に努め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</si>
</sst>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133-42D3-8633-77822B62DE8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1.87</c:v>
                </c:pt>
                <c:pt idx="1">
                  <c:v>0.1</c:v>
                </c:pt>
                <c:pt idx="2">
                  <c:v>0.09</c:v>
                </c:pt>
                <c:pt idx="3">
                  <c:v>0.06</c:v>
                </c:pt>
                <c:pt idx="4">
                  <c:v>0.1</c:v>
                </c:pt>
              </c:numCache>
            </c:numRef>
          </c:val>
          <c:smooth val="0"/>
          <c:extLst>
            <c:ext xmlns:c16="http://schemas.microsoft.com/office/drawing/2014/chart" uri="{C3380CC4-5D6E-409C-BE32-E72D297353CC}">
              <c16:uniqueId val="{00000001-9133-42D3-8633-77822B62DE8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67.680000000000007</c:v>
                </c:pt>
                <c:pt idx="1">
                  <c:v>67.09</c:v>
                </c:pt>
                <c:pt idx="2">
                  <c:v>69.790000000000006</c:v>
                </c:pt>
                <c:pt idx="3">
                  <c:v>69.47</c:v>
                </c:pt>
                <c:pt idx="4">
                  <c:v>71.77</c:v>
                </c:pt>
              </c:numCache>
            </c:numRef>
          </c:val>
          <c:extLst>
            <c:ext xmlns:c16="http://schemas.microsoft.com/office/drawing/2014/chart" uri="{C3380CC4-5D6E-409C-BE32-E72D297353CC}">
              <c16:uniqueId val="{00000000-3410-4930-B813-D3F005CA681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68.2</c:v>
                </c:pt>
                <c:pt idx="1">
                  <c:v>68.05</c:v>
                </c:pt>
                <c:pt idx="2">
                  <c:v>67.099999999999994</c:v>
                </c:pt>
                <c:pt idx="3">
                  <c:v>71.900000000000006</c:v>
                </c:pt>
                <c:pt idx="4">
                  <c:v>68.599999999999994</c:v>
                </c:pt>
              </c:numCache>
            </c:numRef>
          </c:val>
          <c:smooth val="0"/>
          <c:extLst>
            <c:ext xmlns:c16="http://schemas.microsoft.com/office/drawing/2014/chart" uri="{C3380CC4-5D6E-409C-BE32-E72D297353CC}">
              <c16:uniqueId val="{00000001-3410-4930-B813-D3F005CA681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92.5</c:v>
                </c:pt>
                <c:pt idx="1">
                  <c:v>92.68</c:v>
                </c:pt>
                <c:pt idx="2">
                  <c:v>93.3</c:v>
                </c:pt>
                <c:pt idx="3">
                  <c:v>93.64</c:v>
                </c:pt>
                <c:pt idx="4">
                  <c:v>93.99</c:v>
                </c:pt>
              </c:numCache>
            </c:numRef>
          </c:val>
          <c:extLst>
            <c:ext xmlns:c16="http://schemas.microsoft.com/office/drawing/2014/chart" uri="{C3380CC4-5D6E-409C-BE32-E72D297353CC}">
              <c16:uniqueId val="{00000000-205B-485B-A1A1-650F811B67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94.01</c:v>
                </c:pt>
                <c:pt idx="1">
                  <c:v>94.14</c:v>
                </c:pt>
                <c:pt idx="2">
                  <c:v>94.02</c:v>
                </c:pt>
                <c:pt idx="3">
                  <c:v>94.43</c:v>
                </c:pt>
                <c:pt idx="4">
                  <c:v>94.27</c:v>
                </c:pt>
              </c:numCache>
            </c:numRef>
          </c:val>
          <c:smooth val="0"/>
          <c:extLst>
            <c:ext xmlns:c16="http://schemas.microsoft.com/office/drawing/2014/chart" uri="{C3380CC4-5D6E-409C-BE32-E72D297353CC}">
              <c16:uniqueId val="{00000001-205B-485B-A1A1-650F811B67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103.26</c:v>
                </c:pt>
                <c:pt idx="1">
                  <c:v>103.46</c:v>
                </c:pt>
                <c:pt idx="2">
                  <c:v>102.88</c:v>
                </c:pt>
                <c:pt idx="3">
                  <c:v>103.08</c:v>
                </c:pt>
                <c:pt idx="4">
                  <c:v>102.93</c:v>
                </c:pt>
              </c:numCache>
            </c:numRef>
          </c:val>
          <c:extLst>
            <c:ext xmlns:c16="http://schemas.microsoft.com/office/drawing/2014/chart" uri="{C3380CC4-5D6E-409C-BE32-E72D297353CC}">
              <c16:uniqueId val="{00000000-3281-4923-9212-97FECF090CEF}"/>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101.63</c:v>
                </c:pt>
                <c:pt idx="1">
                  <c:v>100.14</c:v>
                </c:pt>
                <c:pt idx="2">
                  <c:v>99.22</c:v>
                </c:pt>
                <c:pt idx="3">
                  <c:v>100.31</c:v>
                </c:pt>
                <c:pt idx="4">
                  <c:v>100.13</c:v>
                </c:pt>
              </c:numCache>
            </c:numRef>
          </c:val>
          <c:smooth val="0"/>
          <c:extLst>
            <c:ext xmlns:c16="http://schemas.microsoft.com/office/drawing/2014/chart" uri="{C3380CC4-5D6E-409C-BE32-E72D297353CC}">
              <c16:uniqueId val="{00000001-3281-4923-9212-97FECF090CEF}"/>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50.15</c:v>
                </c:pt>
                <c:pt idx="1">
                  <c:v>51.4</c:v>
                </c:pt>
                <c:pt idx="2">
                  <c:v>52.7</c:v>
                </c:pt>
                <c:pt idx="3">
                  <c:v>54.51</c:v>
                </c:pt>
                <c:pt idx="4">
                  <c:v>56.26</c:v>
                </c:pt>
              </c:numCache>
            </c:numRef>
          </c:val>
          <c:extLst>
            <c:ext xmlns:c16="http://schemas.microsoft.com/office/drawing/2014/chart" uri="{C3380CC4-5D6E-409C-BE32-E72D297353CC}">
              <c16:uniqueId val="{00000000-5A26-4920-A61F-89E9ABBCE8ED}"/>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31.96</c:v>
                </c:pt>
                <c:pt idx="1">
                  <c:v>34.17</c:v>
                </c:pt>
                <c:pt idx="2">
                  <c:v>36.770000000000003</c:v>
                </c:pt>
                <c:pt idx="3">
                  <c:v>41.04</c:v>
                </c:pt>
                <c:pt idx="4">
                  <c:v>41.27</c:v>
                </c:pt>
              </c:numCache>
            </c:numRef>
          </c:val>
          <c:smooth val="0"/>
          <c:extLst>
            <c:ext xmlns:c16="http://schemas.microsoft.com/office/drawing/2014/chart" uri="{C3380CC4-5D6E-409C-BE32-E72D297353CC}">
              <c16:uniqueId val="{00000001-5A26-4920-A61F-89E9ABBCE8ED}"/>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8C9-4166-A9D6-5A98CC922AF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0.93</c:v>
                </c:pt>
                <c:pt idx="1">
                  <c:v>1.04</c:v>
                </c:pt>
                <c:pt idx="2">
                  <c:v>1.26</c:v>
                </c:pt>
                <c:pt idx="3">
                  <c:v>1.64</c:v>
                </c:pt>
                <c:pt idx="4">
                  <c:v>2.7</c:v>
                </c:pt>
              </c:numCache>
            </c:numRef>
          </c:val>
          <c:smooth val="0"/>
          <c:extLst>
            <c:ext xmlns:c16="http://schemas.microsoft.com/office/drawing/2014/chart" uri="{C3380CC4-5D6E-409C-BE32-E72D297353CC}">
              <c16:uniqueId val="{00000001-18C9-4166-A9D6-5A98CC922AF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13-4A6E-8392-6E45524CA4D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9.1</c:v>
                </c:pt>
                <c:pt idx="1">
                  <c:v>10.71</c:v>
                </c:pt>
                <c:pt idx="2">
                  <c:v>11.46</c:v>
                </c:pt>
                <c:pt idx="3">
                  <c:v>9.85</c:v>
                </c:pt>
                <c:pt idx="4">
                  <c:v>11.25</c:v>
                </c:pt>
              </c:numCache>
            </c:numRef>
          </c:val>
          <c:smooth val="0"/>
          <c:extLst>
            <c:ext xmlns:c16="http://schemas.microsoft.com/office/drawing/2014/chart" uri="{C3380CC4-5D6E-409C-BE32-E72D297353CC}">
              <c16:uniqueId val="{00000001-4913-4A6E-8392-6E45524CA4D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103.3</c:v>
                </c:pt>
                <c:pt idx="1">
                  <c:v>89.63</c:v>
                </c:pt>
                <c:pt idx="2">
                  <c:v>76.88</c:v>
                </c:pt>
                <c:pt idx="3">
                  <c:v>80.5</c:v>
                </c:pt>
                <c:pt idx="4">
                  <c:v>73.58</c:v>
                </c:pt>
              </c:numCache>
            </c:numRef>
          </c:val>
          <c:extLst>
            <c:ext xmlns:c16="http://schemas.microsoft.com/office/drawing/2014/chart" uri="{C3380CC4-5D6E-409C-BE32-E72D297353CC}">
              <c16:uniqueId val="{00000000-B333-4140-BF09-C9C1BAE56C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101.14</c:v>
                </c:pt>
                <c:pt idx="1">
                  <c:v>104.74</c:v>
                </c:pt>
                <c:pt idx="2">
                  <c:v>104.74</c:v>
                </c:pt>
                <c:pt idx="3">
                  <c:v>104.66</c:v>
                </c:pt>
                <c:pt idx="4">
                  <c:v>103.57</c:v>
                </c:pt>
              </c:numCache>
            </c:numRef>
          </c:val>
          <c:smooth val="0"/>
          <c:extLst>
            <c:ext xmlns:c16="http://schemas.microsoft.com/office/drawing/2014/chart" uri="{C3380CC4-5D6E-409C-BE32-E72D297353CC}">
              <c16:uniqueId val="{00000001-B333-4140-BF09-C9C1BAE56C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129.66999999999999</c:v>
                </c:pt>
                <c:pt idx="1">
                  <c:v>107.33</c:v>
                </c:pt>
                <c:pt idx="2">
                  <c:v>95.35</c:v>
                </c:pt>
                <c:pt idx="3">
                  <c:v>89.03</c:v>
                </c:pt>
                <c:pt idx="4">
                  <c:v>76.58</c:v>
                </c:pt>
              </c:numCache>
            </c:numRef>
          </c:val>
          <c:extLst>
            <c:ext xmlns:c16="http://schemas.microsoft.com/office/drawing/2014/chart" uri="{C3380CC4-5D6E-409C-BE32-E72D297353CC}">
              <c16:uniqueId val="{00000000-39D7-4177-AA81-600242EA7B40}"/>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255.67</c:v>
                </c:pt>
                <c:pt idx="1">
                  <c:v>242.44</c:v>
                </c:pt>
                <c:pt idx="2">
                  <c:v>228.09</c:v>
                </c:pt>
                <c:pt idx="3">
                  <c:v>223.54</c:v>
                </c:pt>
                <c:pt idx="4">
                  <c:v>205.57</c:v>
                </c:pt>
              </c:numCache>
            </c:numRef>
          </c:val>
          <c:smooth val="0"/>
          <c:extLst>
            <c:ext xmlns:c16="http://schemas.microsoft.com/office/drawing/2014/chart" uri="{C3380CC4-5D6E-409C-BE32-E72D297353CC}">
              <c16:uniqueId val="{00000001-39D7-4177-AA81-600242EA7B40}"/>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B92-415E-9EA5-E92DD460072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B92-415E-9EA5-E92DD460072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50.85</c:v>
                </c:pt>
                <c:pt idx="1">
                  <c:v>55.44</c:v>
                </c:pt>
                <c:pt idx="2">
                  <c:v>58.04</c:v>
                </c:pt>
                <c:pt idx="3">
                  <c:v>55.87</c:v>
                </c:pt>
                <c:pt idx="4">
                  <c:v>59.22</c:v>
                </c:pt>
              </c:numCache>
            </c:numRef>
          </c:val>
          <c:extLst>
            <c:ext xmlns:c16="http://schemas.microsoft.com/office/drawing/2014/chart" uri="{C3380CC4-5D6E-409C-BE32-E72D297353CC}">
              <c16:uniqueId val="{00000000-C61C-4CB4-BF75-397E02C6608C}"/>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50.67</c:v>
                </c:pt>
                <c:pt idx="1">
                  <c:v>48.7</c:v>
                </c:pt>
                <c:pt idx="2">
                  <c:v>52.53</c:v>
                </c:pt>
                <c:pt idx="3">
                  <c:v>52.75</c:v>
                </c:pt>
                <c:pt idx="4">
                  <c:v>52.89</c:v>
                </c:pt>
              </c:numCache>
            </c:numRef>
          </c:val>
          <c:smooth val="0"/>
          <c:extLst>
            <c:ext xmlns:c16="http://schemas.microsoft.com/office/drawing/2014/chart" uri="{C3380CC4-5D6E-409C-BE32-E72D297353CC}">
              <c16:uniqueId val="{00000001-C61C-4CB4-BF75-397E02C6608C}"/>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【207.66】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7265625" defaultRowHeight="13" x14ac:dyDescent="0.2"/>
  <cols>
    <col min="1" max="1" width="2.72656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富山県</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流域下水道</v>
      </c>
      <c r="Q8" s="64"/>
      <c r="R8" s="64"/>
      <c r="S8" s="64"/>
      <c r="T8" s="64"/>
      <c r="U8" s="64"/>
      <c r="V8" s="64"/>
      <c r="W8" s="64" t="str">
        <f>データ!L6</f>
        <v>E1</v>
      </c>
      <c r="X8" s="64"/>
      <c r="Y8" s="64"/>
      <c r="Z8" s="64"/>
      <c r="AA8" s="64"/>
      <c r="AB8" s="64"/>
      <c r="AC8" s="64"/>
      <c r="AD8" s="65" t="str">
        <f>データ!$M$6</f>
        <v>非設置</v>
      </c>
      <c r="AE8" s="65"/>
      <c r="AF8" s="65"/>
      <c r="AG8" s="65"/>
      <c r="AH8" s="65"/>
      <c r="AI8" s="65"/>
      <c r="AJ8" s="65"/>
      <c r="AK8" s="3"/>
      <c r="AL8" s="44">
        <f>データ!S6</f>
        <v>1008536</v>
      </c>
      <c r="AM8" s="44"/>
      <c r="AN8" s="44"/>
      <c r="AO8" s="44"/>
      <c r="AP8" s="44"/>
      <c r="AQ8" s="44"/>
      <c r="AR8" s="44"/>
      <c r="AS8" s="44"/>
      <c r="AT8" s="45">
        <f>データ!T6</f>
        <v>4247.54</v>
      </c>
      <c r="AU8" s="45"/>
      <c r="AV8" s="45"/>
      <c r="AW8" s="45"/>
      <c r="AX8" s="45"/>
      <c r="AY8" s="45"/>
      <c r="AZ8" s="45"/>
      <c r="BA8" s="45"/>
      <c r="BB8" s="45">
        <f>データ!U6</f>
        <v>237.44</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86.45</v>
      </c>
      <c r="J10" s="45"/>
      <c r="K10" s="45"/>
      <c r="L10" s="45"/>
      <c r="M10" s="45"/>
      <c r="N10" s="45"/>
      <c r="O10" s="45"/>
      <c r="P10" s="45">
        <f>データ!P6</f>
        <v>51.22</v>
      </c>
      <c r="Q10" s="45"/>
      <c r="R10" s="45"/>
      <c r="S10" s="45"/>
      <c r="T10" s="45"/>
      <c r="U10" s="45"/>
      <c r="V10" s="45"/>
      <c r="W10" s="45">
        <f>データ!Q6</f>
        <v>100</v>
      </c>
      <c r="X10" s="45"/>
      <c r="Y10" s="45"/>
      <c r="Z10" s="45"/>
      <c r="AA10" s="45"/>
      <c r="AB10" s="45"/>
      <c r="AC10" s="45"/>
      <c r="AD10" s="44">
        <f>データ!R6</f>
        <v>0</v>
      </c>
      <c r="AE10" s="44"/>
      <c r="AF10" s="44"/>
      <c r="AG10" s="44"/>
      <c r="AH10" s="44"/>
      <c r="AI10" s="44"/>
      <c r="AJ10" s="44"/>
      <c r="AK10" s="2"/>
      <c r="AL10" s="44">
        <f>データ!V6</f>
        <v>396563</v>
      </c>
      <c r="AM10" s="44"/>
      <c r="AN10" s="44"/>
      <c r="AO10" s="44"/>
      <c r="AP10" s="44"/>
      <c r="AQ10" s="44"/>
      <c r="AR10" s="44"/>
      <c r="AS10" s="44"/>
      <c r="AT10" s="45">
        <f>データ!W6</f>
        <v>129.05000000000001</v>
      </c>
      <c r="AU10" s="45"/>
      <c r="AV10" s="45"/>
      <c r="AW10" s="45"/>
      <c r="AX10" s="45"/>
      <c r="AY10" s="45"/>
      <c r="AZ10" s="45"/>
      <c r="BA10" s="45"/>
      <c r="BB10" s="45">
        <f>データ!X6</f>
        <v>3072.94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【100.17】</v>
      </c>
      <c r="F85" s="12" t="str">
        <f>データ!AT6</f>
        <v>【11.17】</v>
      </c>
      <c r="G85" s="12" t="str">
        <f>データ!BE6</f>
        <v>【103.38】</v>
      </c>
      <c r="H85" s="12" t="str">
        <f>データ!BP6</f>
        <v>【207.66】</v>
      </c>
      <c r="I85" s="12" t="str">
        <f>データ!CA6</f>
        <v>【0.00】</v>
      </c>
      <c r="J85" s="12" t="str">
        <f>データ!CL6</f>
        <v>【53.07】</v>
      </c>
      <c r="K85" s="12" t="str">
        <f>データ!CW6</f>
        <v>【68.61】</v>
      </c>
      <c r="L85" s="12" t="str">
        <f>データ!DH6</f>
        <v>【94.19】</v>
      </c>
      <c r="M85" s="12" t="str">
        <f>データ!DS6</f>
        <v>【41.08】</v>
      </c>
      <c r="N85" s="12" t="str">
        <f>データ!ED6</f>
        <v>【2.67】</v>
      </c>
      <c r="O85" s="12" t="str">
        <f>データ!EO6</f>
        <v>【0.10】</v>
      </c>
    </row>
  </sheetData>
  <sheetProtection algorithmName="SHA-512" hashValue="r6suUfvikiqHUy3cGg8qxIBgW/qTyuIzm4GkTwVBm7M4kIiJtKVdTrQFmEvqaVnMjz0VBINb5rmwb50ewR/FOA==" saltValue="vJLqhFSLYT7VHuzm/u/jM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8164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160008</v>
      </c>
      <c r="D6" s="19">
        <f t="shared" si="3"/>
        <v>46</v>
      </c>
      <c r="E6" s="19">
        <f t="shared" si="3"/>
        <v>17</v>
      </c>
      <c r="F6" s="19">
        <f t="shared" si="3"/>
        <v>3</v>
      </c>
      <c r="G6" s="19">
        <f t="shared" si="3"/>
        <v>0</v>
      </c>
      <c r="H6" s="19" t="str">
        <f t="shared" si="3"/>
        <v>富山県</v>
      </c>
      <c r="I6" s="19" t="str">
        <f t="shared" si="3"/>
        <v>法適用</v>
      </c>
      <c r="J6" s="19" t="str">
        <f t="shared" si="3"/>
        <v>下水道事業</v>
      </c>
      <c r="K6" s="19" t="str">
        <f t="shared" si="3"/>
        <v>流域下水道</v>
      </c>
      <c r="L6" s="19" t="str">
        <f t="shared" si="3"/>
        <v>E1</v>
      </c>
      <c r="M6" s="19" t="str">
        <f t="shared" si="3"/>
        <v>非設置</v>
      </c>
      <c r="N6" s="20" t="str">
        <f t="shared" si="3"/>
        <v>-</v>
      </c>
      <c r="O6" s="20">
        <f t="shared" si="3"/>
        <v>86.45</v>
      </c>
      <c r="P6" s="20">
        <f t="shared" si="3"/>
        <v>51.22</v>
      </c>
      <c r="Q6" s="20">
        <f t="shared" si="3"/>
        <v>100</v>
      </c>
      <c r="R6" s="20">
        <f t="shared" si="3"/>
        <v>0</v>
      </c>
      <c r="S6" s="20">
        <f t="shared" si="3"/>
        <v>1008536</v>
      </c>
      <c r="T6" s="20">
        <f t="shared" si="3"/>
        <v>4247.54</v>
      </c>
      <c r="U6" s="20">
        <f t="shared" si="3"/>
        <v>237.44</v>
      </c>
      <c r="V6" s="20">
        <f t="shared" si="3"/>
        <v>396563</v>
      </c>
      <c r="W6" s="20">
        <f t="shared" si="3"/>
        <v>129.05000000000001</v>
      </c>
      <c r="X6" s="20">
        <f t="shared" si="3"/>
        <v>3072.94</v>
      </c>
      <c r="Y6" s="21">
        <f>IF(Y7="",NA(),Y7)</f>
        <v>103.26</v>
      </c>
      <c r="Z6" s="21">
        <f t="shared" ref="Z6:AH6" si="4">IF(Z7="",NA(),Z7)</f>
        <v>103.46</v>
      </c>
      <c r="AA6" s="21">
        <f t="shared" si="4"/>
        <v>102.88</v>
      </c>
      <c r="AB6" s="21">
        <f t="shared" si="4"/>
        <v>103.08</v>
      </c>
      <c r="AC6" s="21">
        <f t="shared" si="4"/>
        <v>102.93</v>
      </c>
      <c r="AD6" s="21">
        <f t="shared" si="4"/>
        <v>101.63</v>
      </c>
      <c r="AE6" s="21">
        <f t="shared" si="4"/>
        <v>100.14</v>
      </c>
      <c r="AF6" s="21">
        <f t="shared" si="4"/>
        <v>99.22</v>
      </c>
      <c r="AG6" s="21">
        <f t="shared" si="4"/>
        <v>100.31</v>
      </c>
      <c r="AH6" s="21">
        <f t="shared" si="4"/>
        <v>100.13</v>
      </c>
      <c r="AI6" s="20" t="str">
        <f>IF(AI7="","",IF(AI7="-","【-】","【"&amp;SUBSTITUTE(TEXT(AI7,"#,##0.00"),"-","△")&amp;"】"))</f>
        <v>【100.17】</v>
      </c>
      <c r="AJ6" s="20">
        <f>IF(AJ7="",NA(),AJ7)</f>
        <v>0</v>
      </c>
      <c r="AK6" s="20">
        <f t="shared" ref="AK6:AS6" si="5">IF(AK7="",NA(),AK7)</f>
        <v>0</v>
      </c>
      <c r="AL6" s="20">
        <f t="shared" si="5"/>
        <v>0</v>
      </c>
      <c r="AM6" s="20">
        <f t="shared" si="5"/>
        <v>0</v>
      </c>
      <c r="AN6" s="20">
        <f t="shared" si="5"/>
        <v>0</v>
      </c>
      <c r="AO6" s="21">
        <f t="shared" si="5"/>
        <v>9.1</v>
      </c>
      <c r="AP6" s="21">
        <f t="shared" si="5"/>
        <v>10.71</v>
      </c>
      <c r="AQ6" s="21">
        <f t="shared" si="5"/>
        <v>11.46</v>
      </c>
      <c r="AR6" s="21">
        <f t="shared" si="5"/>
        <v>9.85</v>
      </c>
      <c r="AS6" s="21">
        <f t="shared" si="5"/>
        <v>11.25</v>
      </c>
      <c r="AT6" s="20" t="str">
        <f>IF(AT7="","",IF(AT7="-","【-】","【"&amp;SUBSTITUTE(TEXT(AT7,"#,##0.00"),"-","△")&amp;"】"))</f>
        <v>【11.17】</v>
      </c>
      <c r="AU6" s="21">
        <f>IF(AU7="",NA(),AU7)</f>
        <v>103.3</v>
      </c>
      <c r="AV6" s="21">
        <f t="shared" ref="AV6:BD6" si="6">IF(AV7="",NA(),AV7)</f>
        <v>89.63</v>
      </c>
      <c r="AW6" s="21">
        <f t="shared" si="6"/>
        <v>76.88</v>
      </c>
      <c r="AX6" s="21">
        <f t="shared" si="6"/>
        <v>80.5</v>
      </c>
      <c r="AY6" s="21">
        <f t="shared" si="6"/>
        <v>73.58</v>
      </c>
      <c r="AZ6" s="21">
        <f t="shared" si="6"/>
        <v>101.14</v>
      </c>
      <c r="BA6" s="21">
        <f t="shared" si="6"/>
        <v>104.74</v>
      </c>
      <c r="BB6" s="21">
        <f t="shared" si="6"/>
        <v>104.74</v>
      </c>
      <c r="BC6" s="21">
        <f t="shared" si="6"/>
        <v>104.66</v>
      </c>
      <c r="BD6" s="21">
        <f t="shared" si="6"/>
        <v>103.57</v>
      </c>
      <c r="BE6" s="20" t="str">
        <f>IF(BE7="","",IF(BE7="-","【-】","【"&amp;SUBSTITUTE(TEXT(BE7,"#,##0.00"),"-","△")&amp;"】"))</f>
        <v>【103.38】</v>
      </c>
      <c r="BF6" s="21">
        <f>IF(BF7="",NA(),BF7)</f>
        <v>129.66999999999999</v>
      </c>
      <c r="BG6" s="21">
        <f t="shared" ref="BG6:BO6" si="7">IF(BG7="",NA(),BG7)</f>
        <v>107.33</v>
      </c>
      <c r="BH6" s="21">
        <f t="shared" si="7"/>
        <v>95.35</v>
      </c>
      <c r="BI6" s="21">
        <f t="shared" si="7"/>
        <v>89.03</v>
      </c>
      <c r="BJ6" s="21">
        <f t="shared" si="7"/>
        <v>76.58</v>
      </c>
      <c r="BK6" s="21">
        <f t="shared" si="7"/>
        <v>255.67</v>
      </c>
      <c r="BL6" s="21">
        <f t="shared" si="7"/>
        <v>242.44</v>
      </c>
      <c r="BM6" s="21">
        <f t="shared" si="7"/>
        <v>228.09</v>
      </c>
      <c r="BN6" s="21">
        <f t="shared" si="7"/>
        <v>223.54</v>
      </c>
      <c r="BO6" s="21">
        <f t="shared" si="7"/>
        <v>205.57</v>
      </c>
      <c r="BP6" s="20" t="str">
        <f>IF(BP7="","",IF(BP7="-","【-】","【"&amp;SUBSTITUTE(TEXT(BP7,"#,##0.00"),"-","△")&amp;"】"))</f>
        <v>【207.66】</v>
      </c>
      <c r="BQ6" s="20">
        <f>IF(BQ7="",NA(),BQ7)</f>
        <v>0</v>
      </c>
      <c r="BR6" s="20">
        <f t="shared" ref="BR6:BZ6" si="8">IF(BR7="",NA(),BR7)</f>
        <v>0</v>
      </c>
      <c r="BS6" s="20">
        <f t="shared" si="8"/>
        <v>0</v>
      </c>
      <c r="BT6" s="20">
        <f t="shared" si="8"/>
        <v>0</v>
      </c>
      <c r="BU6" s="20">
        <f t="shared" si="8"/>
        <v>0</v>
      </c>
      <c r="BV6" s="20">
        <f t="shared" si="8"/>
        <v>0</v>
      </c>
      <c r="BW6" s="20">
        <f t="shared" si="8"/>
        <v>0</v>
      </c>
      <c r="BX6" s="20">
        <f t="shared" si="8"/>
        <v>0</v>
      </c>
      <c r="BY6" s="20">
        <f t="shared" si="8"/>
        <v>0</v>
      </c>
      <c r="BZ6" s="20">
        <f t="shared" si="8"/>
        <v>0</v>
      </c>
      <c r="CA6" s="20" t="str">
        <f>IF(CA7="","",IF(CA7="-","【-】","【"&amp;SUBSTITUTE(TEXT(CA7,"#,##0.00"),"-","△")&amp;"】"))</f>
        <v>【0.00】</v>
      </c>
      <c r="CB6" s="21">
        <f>IF(CB7="",NA(),CB7)</f>
        <v>50.85</v>
      </c>
      <c r="CC6" s="21">
        <f t="shared" ref="CC6:CK6" si="9">IF(CC7="",NA(),CC7)</f>
        <v>55.44</v>
      </c>
      <c r="CD6" s="21">
        <f t="shared" si="9"/>
        <v>58.04</v>
      </c>
      <c r="CE6" s="21">
        <f t="shared" si="9"/>
        <v>55.87</v>
      </c>
      <c r="CF6" s="21">
        <f t="shared" si="9"/>
        <v>59.22</v>
      </c>
      <c r="CG6" s="21">
        <f t="shared" si="9"/>
        <v>50.67</v>
      </c>
      <c r="CH6" s="21">
        <f t="shared" si="9"/>
        <v>48.7</v>
      </c>
      <c r="CI6" s="21">
        <f t="shared" si="9"/>
        <v>52.53</v>
      </c>
      <c r="CJ6" s="21">
        <f t="shared" si="9"/>
        <v>52.75</v>
      </c>
      <c r="CK6" s="21">
        <f t="shared" si="9"/>
        <v>52.89</v>
      </c>
      <c r="CL6" s="20" t="str">
        <f>IF(CL7="","",IF(CL7="-","【-】","【"&amp;SUBSTITUTE(TEXT(CL7,"#,##0.00"),"-","△")&amp;"】"))</f>
        <v>【53.07】</v>
      </c>
      <c r="CM6" s="21">
        <f>IF(CM7="",NA(),CM7)</f>
        <v>67.680000000000007</v>
      </c>
      <c r="CN6" s="21">
        <f t="shared" ref="CN6:CV6" si="10">IF(CN7="",NA(),CN7)</f>
        <v>67.09</v>
      </c>
      <c r="CO6" s="21">
        <f t="shared" si="10"/>
        <v>69.790000000000006</v>
      </c>
      <c r="CP6" s="21">
        <f t="shared" si="10"/>
        <v>69.47</v>
      </c>
      <c r="CQ6" s="21">
        <f t="shared" si="10"/>
        <v>71.77</v>
      </c>
      <c r="CR6" s="21">
        <f t="shared" si="10"/>
        <v>68.2</v>
      </c>
      <c r="CS6" s="21">
        <f t="shared" si="10"/>
        <v>68.05</v>
      </c>
      <c r="CT6" s="21">
        <f t="shared" si="10"/>
        <v>67.099999999999994</v>
      </c>
      <c r="CU6" s="21">
        <f t="shared" si="10"/>
        <v>71.900000000000006</v>
      </c>
      <c r="CV6" s="21">
        <f t="shared" si="10"/>
        <v>68.599999999999994</v>
      </c>
      <c r="CW6" s="20" t="str">
        <f>IF(CW7="","",IF(CW7="-","【-】","【"&amp;SUBSTITUTE(TEXT(CW7,"#,##0.00"),"-","△")&amp;"】"))</f>
        <v>【68.61】</v>
      </c>
      <c r="CX6" s="21">
        <f>IF(CX7="",NA(),CX7)</f>
        <v>92.5</v>
      </c>
      <c r="CY6" s="21">
        <f t="shared" ref="CY6:DG6" si="11">IF(CY7="",NA(),CY7)</f>
        <v>92.68</v>
      </c>
      <c r="CZ6" s="21">
        <f t="shared" si="11"/>
        <v>93.3</v>
      </c>
      <c r="DA6" s="21">
        <f t="shared" si="11"/>
        <v>93.64</v>
      </c>
      <c r="DB6" s="21">
        <f t="shared" si="11"/>
        <v>93.99</v>
      </c>
      <c r="DC6" s="21">
        <f t="shared" si="11"/>
        <v>94.01</v>
      </c>
      <c r="DD6" s="21">
        <f t="shared" si="11"/>
        <v>94.14</v>
      </c>
      <c r="DE6" s="21">
        <f t="shared" si="11"/>
        <v>94.02</v>
      </c>
      <c r="DF6" s="21">
        <f t="shared" si="11"/>
        <v>94.43</v>
      </c>
      <c r="DG6" s="21">
        <f t="shared" si="11"/>
        <v>94.27</v>
      </c>
      <c r="DH6" s="20" t="str">
        <f>IF(DH7="","",IF(DH7="-","【-】","【"&amp;SUBSTITUTE(TEXT(DH7,"#,##0.00"),"-","△")&amp;"】"))</f>
        <v>【94.19】</v>
      </c>
      <c r="DI6" s="21">
        <f>IF(DI7="",NA(),DI7)</f>
        <v>50.15</v>
      </c>
      <c r="DJ6" s="21">
        <f t="shared" ref="DJ6:DR6" si="12">IF(DJ7="",NA(),DJ7)</f>
        <v>51.4</v>
      </c>
      <c r="DK6" s="21">
        <f t="shared" si="12"/>
        <v>52.7</v>
      </c>
      <c r="DL6" s="21">
        <f t="shared" si="12"/>
        <v>54.51</v>
      </c>
      <c r="DM6" s="21">
        <f t="shared" si="12"/>
        <v>56.26</v>
      </c>
      <c r="DN6" s="21">
        <f t="shared" si="12"/>
        <v>31.96</v>
      </c>
      <c r="DO6" s="21">
        <f t="shared" si="12"/>
        <v>34.17</v>
      </c>
      <c r="DP6" s="21">
        <f t="shared" si="12"/>
        <v>36.770000000000003</v>
      </c>
      <c r="DQ6" s="21">
        <f t="shared" si="12"/>
        <v>41.04</v>
      </c>
      <c r="DR6" s="21">
        <f t="shared" si="12"/>
        <v>41.27</v>
      </c>
      <c r="DS6" s="20" t="str">
        <f>IF(DS7="","",IF(DS7="-","【-】","【"&amp;SUBSTITUTE(TEXT(DS7,"#,##0.00"),"-","△")&amp;"】"))</f>
        <v>【41.08】</v>
      </c>
      <c r="DT6" s="20">
        <f>IF(DT7="",NA(),DT7)</f>
        <v>0</v>
      </c>
      <c r="DU6" s="20">
        <f t="shared" ref="DU6:EC6" si="13">IF(DU7="",NA(),DU7)</f>
        <v>0</v>
      </c>
      <c r="DV6" s="20">
        <f t="shared" si="13"/>
        <v>0</v>
      </c>
      <c r="DW6" s="20">
        <f t="shared" si="13"/>
        <v>0</v>
      </c>
      <c r="DX6" s="20">
        <f t="shared" si="13"/>
        <v>0</v>
      </c>
      <c r="DY6" s="21">
        <f t="shared" si="13"/>
        <v>0.93</v>
      </c>
      <c r="DZ6" s="21">
        <f t="shared" si="13"/>
        <v>1.04</v>
      </c>
      <c r="EA6" s="21">
        <f t="shared" si="13"/>
        <v>1.26</v>
      </c>
      <c r="EB6" s="21">
        <f t="shared" si="13"/>
        <v>1.64</v>
      </c>
      <c r="EC6" s="21">
        <f t="shared" si="13"/>
        <v>2.7</v>
      </c>
      <c r="ED6" s="20" t="str">
        <f>IF(ED7="","",IF(ED7="-","【-】","【"&amp;SUBSTITUTE(TEXT(ED7,"#,##0.00"),"-","△")&amp;"】"))</f>
        <v>【2.67】</v>
      </c>
      <c r="EE6" s="20">
        <f>IF(EE7="",NA(),EE7)</f>
        <v>0</v>
      </c>
      <c r="EF6" s="20">
        <f t="shared" ref="EF6:EN6" si="14">IF(EF7="",NA(),EF7)</f>
        <v>0</v>
      </c>
      <c r="EG6" s="20">
        <f t="shared" si="14"/>
        <v>0</v>
      </c>
      <c r="EH6" s="20">
        <f t="shared" si="14"/>
        <v>0</v>
      </c>
      <c r="EI6" s="20">
        <f t="shared" si="14"/>
        <v>0</v>
      </c>
      <c r="EJ6" s="21">
        <f t="shared" si="14"/>
        <v>1.87</v>
      </c>
      <c r="EK6" s="21">
        <f t="shared" si="14"/>
        <v>0.1</v>
      </c>
      <c r="EL6" s="21">
        <f t="shared" si="14"/>
        <v>0.09</v>
      </c>
      <c r="EM6" s="21">
        <f t="shared" si="14"/>
        <v>0.06</v>
      </c>
      <c r="EN6" s="21">
        <f t="shared" si="14"/>
        <v>0.1</v>
      </c>
      <c r="EO6" s="20" t="str">
        <f>IF(EO7="","",IF(EO7="-","【-】","【"&amp;SUBSTITUTE(TEXT(EO7,"#,##0.00"),"-","△")&amp;"】"))</f>
        <v>【0.10】</v>
      </c>
    </row>
    <row r="7" spans="1:148" s="22" customFormat="1" x14ac:dyDescent="0.2">
      <c r="A7" s="14"/>
      <c r="B7" s="23">
        <v>2024</v>
      </c>
      <c r="C7" s="23">
        <v>160008</v>
      </c>
      <c r="D7" s="23">
        <v>46</v>
      </c>
      <c r="E7" s="23">
        <v>17</v>
      </c>
      <c r="F7" s="23">
        <v>3</v>
      </c>
      <c r="G7" s="23">
        <v>0</v>
      </c>
      <c r="H7" s="23" t="s">
        <v>96</v>
      </c>
      <c r="I7" s="23" t="s">
        <v>97</v>
      </c>
      <c r="J7" s="23" t="s">
        <v>98</v>
      </c>
      <c r="K7" s="23" t="s">
        <v>99</v>
      </c>
      <c r="L7" s="23" t="s">
        <v>100</v>
      </c>
      <c r="M7" s="23" t="s">
        <v>101</v>
      </c>
      <c r="N7" s="24" t="s">
        <v>102</v>
      </c>
      <c r="O7" s="24">
        <v>86.45</v>
      </c>
      <c r="P7" s="24">
        <v>51.22</v>
      </c>
      <c r="Q7" s="24">
        <v>100</v>
      </c>
      <c r="R7" s="24">
        <v>0</v>
      </c>
      <c r="S7" s="24">
        <v>1008536</v>
      </c>
      <c r="T7" s="24">
        <v>4247.54</v>
      </c>
      <c r="U7" s="24">
        <v>237.44</v>
      </c>
      <c r="V7" s="24">
        <v>396563</v>
      </c>
      <c r="W7" s="24">
        <v>129.05000000000001</v>
      </c>
      <c r="X7" s="24">
        <v>3072.94</v>
      </c>
      <c r="Y7" s="24">
        <v>103.26</v>
      </c>
      <c r="Z7" s="24">
        <v>103.46</v>
      </c>
      <c r="AA7" s="24">
        <v>102.88</v>
      </c>
      <c r="AB7" s="24">
        <v>103.08</v>
      </c>
      <c r="AC7" s="24">
        <v>102.93</v>
      </c>
      <c r="AD7" s="24">
        <v>101.63</v>
      </c>
      <c r="AE7" s="24">
        <v>100.14</v>
      </c>
      <c r="AF7" s="24">
        <v>99.22</v>
      </c>
      <c r="AG7" s="24">
        <v>100.31</v>
      </c>
      <c r="AH7" s="24">
        <v>100.13</v>
      </c>
      <c r="AI7" s="24">
        <v>100.17</v>
      </c>
      <c r="AJ7" s="24">
        <v>0</v>
      </c>
      <c r="AK7" s="24">
        <v>0</v>
      </c>
      <c r="AL7" s="24">
        <v>0</v>
      </c>
      <c r="AM7" s="24">
        <v>0</v>
      </c>
      <c r="AN7" s="24">
        <v>0</v>
      </c>
      <c r="AO7" s="24">
        <v>9.1</v>
      </c>
      <c r="AP7" s="24">
        <v>10.71</v>
      </c>
      <c r="AQ7" s="24">
        <v>11.46</v>
      </c>
      <c r="AR7" s="24">
        <v>9.85</v>
      </c>
      <c r="AS7" s="24">
        <v>11.25</v>
      </c>
      <c r="AT7" s="24">
        <v>11.17</v>
      </c>
      <c r="AU7" s="24">
        <v>103.3</v>
      </c>
      <c r="AV7" s="24">
        <v>89.63</v>
      </c>
      <c r="AW7" s="24">
        <v>76.88</v>
      </c>
      <c r="AX7" s="24">
        <v>80.5</v>
      </c>
      <c r="AY7" s="24">
        <v>73.58</v>
      </c>
      <c r="AZ7" s="24">
        <v>101.14</v>
      </c>
      <c r="BA7" s="24">
        <v>104.74</v>
      </c>
      <c r="BB7" s="24">
        <v>104.74</v>
      </c>
      <c r="BC7" s="24">
        <v>104.66</v>
      </c>
      <c r="BD7" s="24">
        <v>103.57</v>
      </c>
      <c r="BE7" s="24">
        <v>103.38</v>
      </c>
      <c r="BF7" s="24">
        <v>129.66999999999999</v>
      </c>
      <c r="BG7" s="24">
        <v>107.33</v>
      </c>
      <c r="BH7" s="24">
        <v>95.35</v>
      </c>
      <c r="BI7" s="24">
        <v>89.03</v>
      </c>
      <c r="BJ7" s="24">
        <v>76.58</v>
      </c>
      <c r="BK7" s="24">
        <v>255.67</v>
      </c>
      <c r="BL7" s="24">
        <v>242.44</v>
      </c>
      <c r="BM7" s="24">
        <v>228.09</v>
      </c>
      <c r="BN7" s="24">
        <v>223.54</v>
      </c>
      <c r="BO7" s="24">
        <v>205.57</v>
      </c>
      <c r="BP7" s="24">
        <v>207.66</v>
      </c>
      <c r="BQ7" s="24">
        <v>0</v>
      </c>
      <c r="BR7" s="24">
        <v>0</v>
      </c>
      <c r="BS7" s="24">
        <v>0</v>
      </c>
      <c r="BT7" s="24">
        <v>0</v>
      </c>
      <c r="BU7" s="24">
        <v>0</v>
      </c>
      <c r="BV7" s="24">
        <v>0</v>
      </c>
      <c r="BW7" s="24">
        <v>0</v>
      </c>
      <c r="BX7" s="24">
        <v>0</v>
      </c>
      <c r="BY7" s="24">
        <v>0</v>
      </c>
      <c r="BZ7" s="24">
        <v>0</v>
      </c>
      <c r="CA7" s="24">
        <v>0</v>
      </c>
      <c r="CB7" s="24">
        <v>50.85</v>
      </c>
      <c r="CC7" s="24">
        <v>55.44</v>
      </c>
      <c r="CD7" s="24">
        <v>58.04</v>
      </c>
      <c r="CE7" s="24">
        <v>55.87</v>
      </c>
      <c r="CF7" s="24">
        <v>59.22</v>
      </c>
      <c r="CG7" s="24">
        <v>50.67</v>
      </c>
      <c r="CH7" s="24">
        <v>48.7</v>
      </c>
      <c r="CI7" s="24">
        <v>52.53</v>
      </c>
      <c r="CJ7" s="24">
        <v>52.75</v>
      </c>
      <c r="CK7" s="24">
        <v>52.89</v>
      </c>
      <c r="CL7" s="24">
        <v>53.07</v>
      </c>
      <c r="CM7" s="24">
        <v>67.680000000000007</v>
      </c>
      <c r="CN7" s="24">
        <v>67.09</v>
      </c>
      <c r="CO7" s="24">
        <v>69.790000000000006</v>
      </c>
      <c r="CP7" s="24">
        <v>69.47</v>
      </c>
      <c r="CQ7" s="24">
        <v>71.77</v>
      </c>
      <c r="CR7" s="24">
        <v>68.2</v>
      </c>
      <c r="CS7" s="24">
        <v>68.05</v>
      </c>
      <c r="CT7" s="24">
        <v>67.099999999999994</v>
      </c>
      <c r="CU7" s="24">
        <v>71.900000000000006</v>
      </c>
      <c r="CV7" s="24">
        <v>68.599999999999994</v>
      </c>
      <c r="CW7" s="24">
        <v>68.61</v>
      </c>
      <c r="CX7" s="24">
        <v>92.5</v>
      </c>
      <c r="CY7" s="24">
        <v>92.68</v>
      </c>
      <c r="CZ7" s="24">
        <v>93.3</v>
      </c>
      <c r="DA7" s="24">
        <v>93.64</v>
      </c>
      <c r="DB7" s="24">
        <v>93.99</v>
      </c>
      <c r="DC7" s="24">
        <v>94.01</v>
      </c>
      <c r="DD7" s="24">
        <v>94.14</v>
      </c>
      <c r="DE7" s="24">
        <v>94.02</v>
      </c>
      <c r="DF7" s="24">
        <v>94.43</v>
      </c>
      <c r="DG7" s="24">
        <v>94.27</v>
      </c>
      <c r="DH7" s="24">
        <v>94.19</v>
      </c>
      <c r="DI7" s="24">
        <v>50.15</v>
      </c>
      <c r="DJ7" s="24">
        <v>51.4</v>
      </c>
      <c r="DK7" s="24">
        <v>52.7</v>
      </c>
      <c r="DL7" s="24">
        <v>54.51</v>
      </c>
      <c r="DM7" s="24">
        <v>56.26</v>
      </c>
      <c r="DN7" s="24">
        <v>31.96</v>
      </c>
      <c r="DO7" s="24">
        <v>34.17</v>
      </c>
      <c r="DP7" s="24">
        <v>36.770000000000003</v>
      </c>
      <c r="DQ7" s="24">
        <v>41.04</v>
      </c>
      <c r="DR7" s="24">
        <v>41.27</v>
      </c>
      <c r="DS7" s="24">
        <v>41.08</v>
      </c>
      <c r="DT7" s="24">
        <v>0</v>
      </c>
      <c r="DU7" s="24">
        <v>0</v>
      </c>
      <c r="DV7" s="24">
        <v>0</v>
      </c>
      <c r="DW7" s="24">
        <v>0</v>
      </c>
      <c r="DX7" s="24">
        <v>0</v>
      </c>
      <c r="DY7" s="24">
        <v>0.93</v>
      </c>
      <c r="DZ7" s="24">
        <v>1.04</v>
      </c>
      <c r="EA7" s="24">
        <v>1.26</v>
      </c>
      <c r="EB7" s="24">
        <v>1.64</v>
      </c>
      <c r="EC7" s="24">
        <v>2.7</v>
      </c>
      <c r="ED7" s="24">
        <v>2.67</v>
      </c>
      <c r="EE7" s="24">
        <v>0</v>
      </c>
      <c r="EF7" s="24">
        <v>0</v>
      </c>
      <c r="EG7" s="24">
        <v>0</v>
      </c>
      <c r="EH7" s="24">
        <v>0</v>
      </c>
      <c r="EI7" s="24">
        <v>0</v>
      </c>
      <c r="EJ7" s="24">
        <v>1.87</v>
      </c>
      <c r="EK7" s="24">
        <v>0.1</v>
      </c>
      <c r="EL7" s="24">
        <v>0.09</v>
      </c>
      <c r="EM7" s="24">
        <v>0.06</v>
      </c>
      <c r="EN7" s="24">
        <v>0.1</v>
      </c>
      <c r="EO7" s="24">
        <v>0.1</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957BC97D-726E-465B-8F46-A04D42E5B69C}"/>
</file>

<file path=customXml/itemProps2.xml><?xml version="1.0" encoding="utf-8"?>
<ds:datastoreItem xmlns:ds="http://schemas.openxmlformats.org/officeDocument/2006/customXml" ds:itemID="{4AB0957F-5A2E-4058-A68B-60C935DDB28B}"/>
</file>

<file path=customXml/itemProps3.xml><?xml version="1.0" encoding="utf-8"?>
<ds:datastoreItem xmlns:ds="http://schemas.openxmlformats.org/officeDocument/2006/customXml" ds:itemID="{438E279F-1C9F-49CD-A5D5-C79F1EE14FC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2026-01-27T10:24:08Z</cp:lastPrinted>
  <dcterms:created xsi:type="dcterms:W3CDTF">2025-12-23T06:07:11Z</dcterms:created>
  <dcterms:modified xsi:type="dcterms:W3CDTF">2026-02-04T05:43:45Z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