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90204\Downloads\【作業中】公営企業課（上水、下水、工水様式）\"/>
    </mc:Choice>
  </mc:AlternateContent>
  <xr:revisionPtr revIDLastSave="0" documentId="13_ncr:1_{5C92D7C3-937A-41FA-94BA-F4DC0A2E611D}" xr6:coauthVersionLast="47" xr6:coauthVersionMax="47" xr10:uidLastSave="{00000000-0000-0000-0000-000000000000}"/>
  <workbookProtection workbookAlgorithmName="SHA-512" workbookHashValue="+cCp8YD9EF9LiiA/zWB/cy457DsnLSBQGlrFfdI+M4pxejhN5Epp2GFtNSj3TSng3MqoXUZGAwbRutUoHpv65w==" workbookSaltValue="Ru52/h/fpRhZ5NlgfV7N4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<sst xmlns="http://schemas.openxmlformats.org/spreadsheetml/2006/main" count="231" uniqueCount="115">
  <si>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</si>
  <si>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</si>
  <si>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</si>
  <si>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</si>
  <si>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</si>
  <si>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</si>
  <si>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</si>
  <si>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</si>
  <si>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</si>
  <si>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</si>
  <si>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</si>
  <si>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</si>
  <si>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</si>
  <si>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</si>
  <si>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</si>
  <si>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</si>
  <si>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</si>
  <si>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</si>
  <si>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</si>
  <si>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</si>
  <si>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</si>
  <si>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</si>
  <si>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</si>
  <si>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</si>
  <si>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</si>
  <si>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</si>
  <si>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</si>
  <si>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</si>
  <si>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</si>
  <si>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</si>
  <si>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</si>
  <si>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</si>
  <si>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</si>
  <si>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</si>
  <si>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</si>
  <si>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</si>
  <si>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</si>
  <si>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</si>
  <si>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</si>
  <si>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</si>
  <si>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</si>
  <si>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</si>
  <si>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</si>
  <si>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</si>
  <si>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</si>
  <si>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</si>
  <si>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</si>
  <si>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</si>
  <si>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</si>
  <si>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</si>
  <si>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</si>
  <si>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</si>
  <si>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</si>
  <si>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</si>
  <si>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</si>
  <si>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</si>
  <si>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</si>
  <si>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</si>
  <si>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</si>
  <si>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</si>
  <si>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</si>
  <si>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</si>
  <si>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</si>
  <si>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</si>
  <si>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</si>
  <si>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</si>
  <si>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</si>
  <si>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</si>
  <si>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</si>
  <si>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</si>
  <si>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</si>
  <si>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</si>
  <si>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</si>
  <si>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</si>
  <si>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</si>
  <si>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</si>
  <si>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</si>
  <si>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</si>
  <si>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</si>
  <si>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</si>
  <si>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</si>
  <si>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</si>
  <si>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</si>
  <si>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</si>
  <si>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</si>
  <si>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</si>
  <si>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</si>
  <si>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</si>
  <si>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</si>
  <si>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</si>
  <si>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</si>
  <si>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</si>
  <si>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</si>
  <si>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</si>
  <si>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</si>
  <si>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</si>
  <si>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福井県</t>
  </si>
  <si>
    <t>法適用</t>
  </si>
  <si>
    <t>下水道事業</t>
  </si>
  <si>
    <t>特定公共下水道</t>
  </si>
  <si>
    <t>-</t>
  </si>
  <si>
    <t>非設置</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</si>
  <si>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</si>
  <si>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</si>
  <si>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</si>
  <si>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</si>
  <si>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</si>
  <si>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</si>
  <si>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</si>
  <si>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</si>
  <si>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</si>
  <si>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</si>
  <si>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現在の経営状況は健全で効率的な経営を行っていると判断できる。
　当事業は供用開始から３０年以上が経過し、塩害や工業排水の腐食成分などによる腐食が進行しており、今後は老朽化対策に伴う更新需要の増大や施設・管路の維持修繕に加え、施設・管路の耐震化が予定されているが、物価高騰や人件費高騰の影響も相まって、多額の費用負担が見込まれる。
　そのため、これらに見合う料金収入の確保および経費節減に努め、より一層経営の健全化・効率化に努めていく必要がある。</t>
    <rPh sb="132" eb="136">
      <t>ブッカコウトウ</t>
    </rPh>
    <rPh sb="137" eb="140">
      <t>ジンケンヒ</t>
    </rPh>
    <rPh sb="140" eb="142">
      <t>コウトウ</t>
    </rPh>
    <rPh sb="143" eb="145">
      <t>エイキョウ</t>
    </rPh>
    <rPh sb="146" eb="147">
      <t>アイ</t>
    </rPh>
    <rPh sb="191" eb="193">
      <t>セツゲン</t>
    </rPh>
    <phoneticPr fontId="4"/>
  </si>
  <si>
    <t xml:space="preserve">　今後の老朽化対策・耐震化等の設備投資の増加に備えて、効率的な維持管理や適切な料金設定により、経営の安定と資金確保に努めている。
　経常収支比率および経費回収率は類似団体を常に上回っており、累積欠損金比率も０％を維持している。なお、汚水処理原価は、工場排水を対象とし、生物処理に加えてろ過設備や活性炭吸着設備による処理を行っていることから、類似団体平均値を上回っている。
　流動比率は、預り金や未払金の増減により変動は見られるが、１００％以上を確保し、類似団体平均値を大きく上回っている。
　企業債について残高が無いため、企業債残高対事業規模比率は０％となっている。
　今後も引き続き経営の健全化、効率化に努めていく。 </t>
    <rPh sb="193" eb="194">
      <t>アズカ</t>
    </rPh>
    <rPh sb="195" eb="196">
      <t>キン</t>
    </rPh>
    <rPh sb="197" eb="200">
      <t>ミバライキン</t>
    </rPh>
    <rPh sb="201" eb="203">
      <t>ゾウゲン</t>
    </rPh>
    <rPh sb="206" eb="208">
      <t>ヘンドウ</t>
    </rPh>
    <rPh sb="209" eb="210">
      <t>ミ</t>
    </rPh>
    <rPh sb="219" eb="221">
      <t>イジョウ</t>
    </rPh>
    <rPh sb="222" eb="224">
      <t>カクホ</t>
    </rPh>
    <phoneticPr fontId="4"/>
  </si>
  <si>
    <t>　共用開始から３２年経過した施設であるため、有形固定資産減価償却率は類似団体平均と同程度となっているが、管渠老朽化率が低いことから、管路以外の施設の老朽化の度合いは高くなっている。
　老朽化対策については、機能維持や安全性確保のため、点検・診断・修繕・更新等のメンテナンスサイクルにより、長寿命化を図り設備投資の抑制や平準化など、中長期的な視点で計画的に進めている。
　公営企業経営戦略において、計画的かつ効率的な更新計画を設定し、老朽化対策に取り組んでいく。</t>
    <rPh sb="1" eb="3">
      <t>キョウヨウ</t>
    </rPh>
    <rPh sb="9" eb="10">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</si>
</sst>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73-4C0C-A6F8-68C31511A14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0.34</c:v>
                </c:pt>
                <c:pt idx="2" formatCode="#,##0.00;&quot;△&quot;#,##0.00">
                  <c:v>0</c:v>
                </c:pt>
                <c:pt idx="3">
                  <c:v>0.1</c:v>
                </c:pt>
                <c:pt idx="4">
                  <c:v>7.0000000000000007E-2</c:v>
                </c:pt>
              </c:numCache>
            </c:numRef>
          </c:val>
          <c:smooth val="0"/>
          <c:extLst>
            <c:ext xmlns:c16="http://schemas.microsoft.com/office/drawing/2014/chart" uri="{C3380CC4-5D6E-409C-BE32-E72D297353CC}">
              <c16:uniqueId val="{00000001-CA73-4C0C-A6F8-68C31511A14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54.4</c:v>
                </c:pt>
                <c:pt idx="1">
                  <c:v>65.8</c:v>
                </c:pt>
                <c:pt idx="2">
                  <c:v>51.52</c:v>
                </c:pt>
                <c:pt idx="3">
                  <c:v>52.29</c:v>
                </c:pt>
                <c:pt idx="4">
                  <c:v>50.41</c:v>
                </c:pt>
              </c:numCache>
            </c:numRef>
          </c:val>
          <c:extLst>
            <c:ext xmlns:c16="http://schemas.microsoft.com/office/drawing/2014/chart" uri="{C3380CC4-5D6E-409C-BE32-E72D297353CC}">
              <c16:uniqueId val="{00000000-688E-42E7-BDDB-262FCC5371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12.46</c:v>
                </c:pt>
                <c:pt idx="1">
                  <c:v>12.6</c:v>
                </c:pt>
                <c:pt idx="2">
                  <c:v>12.7</c:v>
                </c:pt>
                <c:pt idx="3">
                  <c:v>68.709999999999994</c:v>
                </c:pt>
                <c:pt idx="4">
                  <c:v>77.75</c:v>
                </c:pt>
              </c:numCache>
            </c:numRef>
          </c:val>
          <c:smooth val="0"/>
          <c:extLst>
            <c:ext xmlns:c16="http://schemas.microsoft.com/office/drawing/2014/chart" uri="{C3380CC4-5D6E-409C-BE32-E72D297353CC}">
              <c16:uniqueId val="{00000001-688E-42E7-BDDB-262FCC5371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9E-4A3C-ADFE-783FAD3785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0.52</c:v>
                </c:pt>
                <c:pt idx="1">
                  <c:v>0.66</c:v>
                </c:pt>
                <c:pt idx="2">
                  <c:v>0.62</c:v>
                </c:pt>
                <c:pt idx="3">
                  <c:v>0.61</c:v>
                </c:pt>
                <c:pt idx="4">
                  <c:v>0.61</c:v>
                </c:pt>
              </c:numCache>
            </c:numRef>
          </c:val>
          <c:smooth val="0"/>
          <c:extLst>
            <c:ext xmlns:c16="http://schemas.microsoft.com/office/drawing/2014/chart" uri="{C3380CC4-5D6E-409C-BE32-E72D297353CC}">
              <c16:uniqueId val="{00000001-FE9E-4A3C-ADFE-783FAD3785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115.05</c:v>
                </c:pt>
                <c:pt idx="1">
                  <c:v>117.94</c:v>
                </c:pt>
                <c:pt idx="2">
                  <c:v>109.29</c:v>
                </c:pt>
                <c:pt idx="3">
                  <c:v>110.51</c:v>
                </c:pt>
                <c:pt idx="4">
                  <c:v>106.86</c:v>
                </c:pt>
              </c:numCache>
            </c:numRef>
          </c:val>
          <c:extLst>
            <c:ext xmlns:c16="http://schemas.microsoft.com/office/drawing/2014/chart" uri="{C3380CC4-5D6E-409C-BE32-E72D297353CC}">
              <c16:uniqueId val="{00000000-3BEA-427A-8F66-206DC2B912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103.11</c:v>
                </c:pt>
                <c:pt idx="1">
                  <c:v>103.62</c:v>
                </c:pt>
                <c:pt idx="2">
                  <c:v>100.53</c:v>
                </c:pt>
                <c:pt idx="3">
                  <c:v>104.18</c:v>
                </c:pt>
                <c:pt idx="4">
                  <c:v>98.27</c:v>
                </c:pt>
              </c:numCache>
            </c:numRef>
          </c:val>
          <c:smooth val="0"/>
          <c:extLst>
            <c:ext xmlns:c16="http://schemas.microsoft.com/office/drawing/2014/chart" uri="{C3380CC4-5D6E-409C-BE32-E72D297353CC}">
              <c16:uniqueId val="{00000001-3BEA-427A-8F66-206DC2B912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45.13</c:v>
                </c:pt>
                <c:pt idx="1">
                  <c:v>46.62</c:v>
                </c:pt>
                <c:pt idx="2">
                  <c:v>44.8</c:v>
                </c:pt>
                <c:pt idx="3">
                  <c:v>47.69</c:v>
                </c:pt>
                <c:pt idx="4">
                  <c:v>50.52</c:v>
                </c:pt>
              </c:numCache>
            </c:numRef>
          </c:val>
          <c:extLst>
            <c:ext xmlns:c16="http://schemas.microsoft.com/office/drawing/2014/chart" uri="{C3380CC4-5D6E-409C-BE32-E72D297353CC}">
              <c16:uniqueId val="{00000000-354A-4EFC-B184-D3CAE2BD2C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47.04</c:v>
                </c:pt>
                <c:pt idx="1">
                  <c:v>48.77</c:v>
                </c:pt>
                <c:pt idx="2">
                  <c:v>50.14</c:v>
                </c:pt>
                <c:pt idx="3">
                  <c:v>60.67</c:v>
                </c:pt>
                <c:pt idx="4">
                  <c:v>47.41</c:v>
                </c:pt>
              </c:numCache>
            </c:numRef>
          </c:val>
          <c:smooth val="0"/>
          <c:extLst>
            <c:ext xmlns:c16="http://schemas.microsoft.com/office/drawing/2014/chart" uri="{C3380CC4-5D6E-409C-BE32-E72D297353CC}">
              <c16:uniqueId val="{00000001-354A-4EFC-B184-D3CAE2BD2C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0-4AA1-BB43-E9DFB79F0F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4.4400000000000004</c:v>
                </c:pt>
                <c:pt idx="1">
                  <c:v>5.51</c:v>
                </c:pt>
                <c:pt idx="2">
                  <c:v>6.05</c:v>
                </c:pt>
                <c:pt idx="3">
                  <c:v>6.11</c:v>
                </c:pt>
                <c:pt idx="4">
                  <c:v>6.41</c:v>
                </c:pt>
              </c:numCache>
            </c:numRef>
          </c:val>
          <c:smooth val="0"/>
          <c:extLst>
            <c:ext xmlns:c16="http://schemas.microsoft.com/office/drawing/2014/chart" uri="{C3380CC4-5D6E-409C-BE32-E72D297353CC}">
              <c16:uniqueId val="{00000001-02A0-4AA1-BB43-E9DFB79F0F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EC-4353-805F-04BF38CE09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270.95</c:v>
                </c:pt>
                <c:pt idx="1">
                  <c:v>260.23</c:v>
                </c:pt>
                <c:pt idx="2">
                  <c:v>269.08</c:v>
                </c:pt>
                <c:pt idx="3">
                  <c:v>259.61</c:v>
                </c:pt>
                <c:pt idx="4">
                  <c:v>268.52999999999997</c:v>
                </c:pt>
              </c:numCache>
            </c:numRef>
          </c:val>
          <c:smooth val="0"/>
          <c:extLst>
            <c:ext xmlns:c16="http://schemas.microsoft.com/office/drawing/2014/chart" uri="{C3380CC4-5D6E-409C-BE32-E72D297353CC}">
              <c16:uniqueId val="{00000001-65EC-4353-805F-04BF38CE09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564.04999999999995</c:v>
                </c:pt>
                <c:pt idx="1">
                  <c:v>229.26</c:v>
                </c:pt>
                <c:pt idx="2">
                  <c:v>1621.91</c:v>
                </c:pt>
                <c:pt idx="3">
                  <c:v>1583.3</c:v>
                </c:pt>
                <c:pt idx="4">
                  <c:v>2341.52</c:v>
                </c:pt>
              </c:numCache>
            </c:numRef>
          </c:val>
          <c:extLst>
            <c:ext xmlns:c16="http://schemas.microsoft.com/office/drawing/2014/chart" uri="{C3380CC4-5D6E-409C-BE32-E72D297353CC}">
              <c16:uniqueId val="{00000000-7EAC-4F72-B401-2EB595B389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333.87</c:v>
                </c:pt>
                <c:pt idx="1">
                  <c:v>274.66000000000003</c:v>
                </c:pt>
                <c:pt idx="2">
                  <c:v>294.39999999999998</c:v>
                </c:pt>
                <c:pt idx="3">
                  <c:v>250.69</c:v>
                </c:pt>
                <c:pt idx="4">
                  <c:v>243.87</c:v>
                </c:pt>
              </c:numCache>
            </c:numRef>
          </c:val>
          <c:smooth val="0"/>
          <c:extLst>
            <c:ext xmlns:c16="http://schemas.microsoft.com/office/drawing/2014/chart" uri="{C3380CC4-5D6E-409C-BE32-E72D297353CC}">
              <c16:uniqueId val="{00000001-7EAC-4F72-B401-2EB595B389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3C-454F-87EF-72C2BEF1E7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185.86</c:v>
                </c:pt>
                <c:pt idx="1">
                  <c:v>184.67</c:v>
                </c:pt>
                <c:pt idx="2">
                  <c:v>222.51</c:v>
                </c:pt>
                <c:pt idx="3">
                  <c:v>281.22000000000003</c:v>
                </c:pt>
                <c:pt idx="4">
                  <c:v>364.11</c:v>
                </c:pt>
              </c:numCache>
            </c:numRef>
          </c:val>
          <c:smooth val="0"/>
          <c:extLst>
            <c:ext xmlns:c16="http://schemas.microsoft.com/office/drawing/2014/chart" uri="{C3380CC4-5D6E-409C-BE32-E72D297353CC}">
              <c16:uniqueId val="{00000001-BA3C-454F-87EF-72C2BEF1E7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117.09</c:v>
                </c:pt>
                <c:pt idx="1">
                  <c:v>124.02</c:v>
                </c:pt>
                <c:pt idx="2">
                  <c:v>111.5</c:v>
                </c:pt>
                <c:pt idx="3">
                  <c:v>113.36</c:v>
                </c:pt>
                <c:pt idx="4">
                  <c:v>107.69</c:v>
                </c:pt>
              </c:numCache>
            </c:numRef>
          </c:val>
          <c:extLst>
            <c:ext xmlns:c16="http://schemas.microsoft.com/office/drawing/2014/chart" uri="{C3380CC4-5D6E-409C-BE32-E72D297353CC}">
              <c16:uniqueId val="{00000000-D03C-4A76-A06B-A6D25A3AFE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92.2</c:v>
                </c:pt>
                <c:pt idx="1">
                  <c:v>91.68</c:v>
                </c:pt>
                <c:pt idx="2">
                  <c:v>88.54</c:v>
                </c:pt>
                <c:pt idx="3">
                  <c:v>92.76</c:v>
                </c:pt>
                <c:pt idx="4">
                  <c:v>85.36</c:v>
                </c:pt>
              </c:numCache>
            </c:numRef>
          </c:val>
          <c:smooth val="0"/>
          <c:extLst>
            <c:ext xmlns:c16="http://schemas.microsoft.com/office/drawing/2014/chart" uri="{C3380CC4-5D6E-409C-BE32-E72D297353CC}">
              <c16:uniqueId val="{00000001-D03C-4A76-A06B-A6D25A3AFE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130.15</c:v>
                </c:pt>
                <c:pt idx="1">
                  <c:v>116.81</c:v>
                </c:pt>
                <c:pt idx="2">
                  <c:v>131.9</c:v>
                </c:pt>
                <c:pt idx="3">
                  <c:v>125.02</c:v>
                </c:pt>
                <c:pt idx="4">
                  <c:v>135.57</c:v>
                </c:pt>
              </c:numCache>
            </c:numRef>
          </c:val>
          <c:extLst>
            <c:ext xmlns:c16="http://schemas.microsoft.com/office/drawing/2014/chart" uri="{C3380CC4-5D6E-409C-BE32-E72D297353CC}">
              <c16:uniqueId val="{00000000-5EFA-49E8-8AF6-4CF5421946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75.41</c:v>
                </c:pt>
                <c:pt idx="1">
                  <c:v>75.709999999999994</c:v>
                </c:pt>
                <c:pt idx="2">
                  <c:v>78.31</c:v>
                </c:pt>
                <c:pt idx="3">
                  <c:v>38.409999999999997</c:v>
                </c:pt>
                <c:pt idx="4">
                  <c:v>43.11</c:v>
                </c:pt>
              </c:numCache>
            </c:numRef>
          </c:val>
          <c:smooth val="0"/>
          <c:extLst>
            <c:ext xmlns:c16="http://schemas.microsoft.com/office/drawing/2014/chart" uri="{C3380CC4-5D6E-409C-BE32-E72D297353CC}">
              <c16:uniqueId val="{00000001-5EFA-49E8-8AF6-4CF5421946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32"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福井県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特定公共下水道</v>
      </c>
      <c r="Q8" s="64"/>
      <c r="R8" s="64"/>
      <c r="S8" s="64"/>
      <c r="T8" s="64"/>
      <c r="U8" s="64"/>
      <c r="V8" s="64"/>
      <c r="W8" s="64" t="str">
        <f>データ!L6</f>
        <v>-</v>
      </c>
      <c r="X8" s="64"/>
      <c r="Y8" s="64"/>
      <c r="Z8" s="64"/>
      <c r="AA8" s="64"/>
      <c r="AB8" s="64"/>
      <c r="AC8" s="64"/>
      <c r="AD8" s="65" t="str">
        <f>データ!$M$6</f>
        <v>非設置</v>
      </c>
      <c r="AE8" s="65"/>
      <c r="AF8" s="65"/>
      <c r="AG8" s="65"/>
      <c r="AH8" s="65"/>
      <c r="AI8" s="65"/>
      <c r="AJ8" s="65"/>
      <c r="AK8" s="3"/>
      <c r="AL8" s="44">
        <f>データ!S6</f>
        <v>746690</v>
      </c>
      <c r="AM8" s="44"/>
      <c r="AN8" s="44"/>
      <c r="AO8" s="44"/>
      <c r="AP8" s="44"/>
      <c r="AQ8" s="44"/>
      <c r="AR8" s="44"/>
      <c r="AS8" s="44"/>
      <c r="AT8" s="45">
        <f>データ!T6</f>
        <v>4190.59</v>
      </c>
      <c r="AU8" s="45"/>
      <c r="AV8" s="45"/>
      <c r="AW8" s="45"/>
      <c r="AX8" s="45"/>
      <c r="AY8" s="45"/>
      <c r="AZ8" s="45"/>
      <c r="BA8" s="45"/>
      <c r="BB8" s="45">
        <f>データ!U6</f>
        <v>178.18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96.91</v>
      </c>
      <c r="J10" s="45"/>
      <c r="K10" s="45"/>
      <c r="L10" s="45"/>
      <c r="M10" s="45"/>
      <c r="N10" s="45"/>
      <c r="O10" s="45"/>
      <c r="P10" s="45">
        <f>データ!P6</f>
        <v>0.54</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4137</v>
      </c>
      <c r="AM10" s="44"/>
      <c r="AN10" s="44"/>
      <c r="AO10" s="44"/>
      <c r="AP10" s="44"/>
      <c r="AQ10" s="44"/>
      <c r="AR10" s="44"/>
      <c r="AS10" s="44"/>
      <c r="AT10" s="45">
        <f>データ!W6</f>
        <v>7.76</v>
      </c>
      <c r="AU10" s="45"/>
      <c r="AV10" s="45"/>
      <c r="AW10" s="45"/>
      <c r="AX10" s="45"/>
      <c r="AY10" s="45"/>
      <c r="AZ10" s="45"/>
      <c r="BA10" s="45"/>
      <c r="BB10" s="45">
        <f>データ!X6</f>
        <v>533.12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
      </c>
      <c r="F85" s="12" t="str">
        <f>データ!AT6</f>
        <v/>
      </c>
      <c r="G85" s="12" t="str">
        <f>データ!BE6</f>
        <v/>
      </c>
      <c r="H85" s="12" t="str">
        <f>データ!BP6</f>
        <v/>
      </c>
      <c r="I85" s="12" t="str">
        <f>データ!CA6</f>
        <v/>
      </c>
      <c r="J85" s="12" t="str">
        <f>データ!CL6</f>
        <v/>
      </c>
      <c r="K85" s="12" t="str">
        <f>データ!CW6</f>
        <v/>
      </c>
      <c r="L85" s="12" t="str">
        <f>データ!DH6</f>
        <v/>
      </c>
      <c r="M85" s="12" t="str">
        <f>データ!DS6</f>
        <v/>
      </c>
      <c r="N85" s="12" t="str">
        <f>データ!ED6</f>
        <v/>
      </c>
      <c r="O85" s="12" t="str">
        <f>データ!EO6</f>
        <v/>
      </c>
    </row>
  </sheetData>
  <sheetProtection algorithmName="SHA-512" hashValue="F6sSaUCI01n8hGRmW0nEFp5zmhhMygloMxURKcFW2Bjytwh01c3AADbixNA4HAVXLgL4e97frh1PBhoHF3zAjQ==" saltValue="pQBBdh07l7W8SoELXuOU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180009</v>
      </c>
      <c r="D6" s="19">
        <f t="shared" si="3"/>
        <v>46</v>
      </c>
      <c r="E6" s="19">
        <f t="shared" si="3"/>
        <v>17</v>
      </c>
      <c r="F6" s="19">
        <f t="shared" si="3"/>
        <v>2</v>
      </c>
      <c r="G6" s="19">
        <f t="shared" si="3"/>
        <v>0</v>
      </c>
      <c r="H6" s="19" t="str">
        <f t="shared" si="3"/>
        <v>福井県</v>
      </c>
      <c r="I6" s="19" t="str">
        <f t="shared" si="3"/>
        <v>法適用</v>
      </c>
      <c r="J6" s="19" t="str">
        <f t="shared" si="3"/>
        <v>下水道事業</v>
      </c>
      <c r="K6" s="19" t="str">
        <f t="shared" si="3"/>
        <v>特定公共下水道</v>
      </c>
      <c r="L6" s="19" t="str">
        <f t="shared" si="3"/>
        <v>-</v>
      </c>
      <c r="M6" s="19" t="str">
        <f t="shared" si="3"/>
        <v>非設置</v>
      </c>
      <c r="N6" s="20" t="str">
        <f t="shared" si="3"/>
        <v>-</v>
      </c>
      <c r="O6" s="20">
        <f t="shared" si="3"/>
        <v>96.91</v>
      </c>
      <c r="P6" s="20">
        <f t="shared" si="3"/>
        <v>0.54</v>
      </c>
      <c r="Q6" s="20">
        <f t="shared" si="3"/>
        <v>100</v>
      </c>
      <c r="R6" s="20">
        <f t="shared" si="3"/>
        <v>0</v>
      </c>
      <c r="S6" s="20">
        <f t="shared" si="3"/>
        <v>746690</v>
      </c>
      <c r="T6" s="20">
        <f t="shared" si="3"/>
        <v>4190.59</v>
      </c>
      <c r="U6" s="20">
        <f t="shared" si="3"/>
        <v>178.18</v>
      </c>
      <c r="V6" s="20">
        <f t="shared" si="3"/>
        <v>4137</v>
      </c>
      <c r="W6" s="20">
        <f t="shared" si="3"/>
        <v>7.76</v>
      </c>
      <c r="X6" s="20">
        <f t="shared" si="3"/>
        <v>533.12</v>
      </c>
      <c r="Y6" s="21">
        <f>IF(Y7="",NA(),Y7)</f>
        <v>115.05</v>
      </c>
      <c r="Z6" s="21">
        <f t="shared" ref="Z6:AH6" si="4">IF(Z7="",NA(),Z7)</f>
        <v>117.94</v>
      </c>
      <c r="AA6" s="21">
        <f t="shared" si="4"/>
        <v>109.29</v>
      </c>
      <c r="AB6" s="21">
        <f t="shared" si="4"/>
        <v>110.51</v>
      </c>
      <c r="AC6" s="21">
        <f t="shared" si="4"/>
        <v>106.86</v>
      </c>
      <c r="AD6" s="21">
        <f t="shared" si="4"/>
        <v>103.11</v>
      </c>
      <c r="AE6" s="21">
        <f t="shared" si="4"/>
        <v>103.62</v>
      </c>
      <c r="AF6" s="21">
        <f t="shared" si="4"/>
        <v>100.53</v>
      </c>
      <c r="AG6" s="21">
        <f t="shared" si="4"/>
        <v>104.18</v>
      </c>
      <c r="AH6" s="21">
        <f t="shared" si="4"/>
        <v>98.27</v>
      </c>
      <c r="AI6" s="20" t="str">
        <f>IF(AI7="","",IF(AI7="-","【-】","【"&amp;SUBSTITUTE(TEXT(AI7,"#,##0.00"),"-","△")&amp;"】"))</f>
        <v/>
      </c>
      <c r="AJ6" s="20">
        <f>IF(AJ7="",NA(),AJ7)</f>
        <v>0</v>
      </c>
      <c r="AK6" s="20">
        <f t="shared" ref="AK6:AS6" si="5">IF(AK7="",NA(),AK7)</f>
        <v>0</v>
      </c>
      <c r="AL6" s="20">
        <f t="shared" si="5"/>
        <v>0</v>
      </c>
      <c r="AM6" s="20">
        <f t="shared" si="5"/>
        <v>0</v>
      </c>
      <c r="AN6" s="20">
        <f t="shared" si="5"/>
        <v>0</v>
      </c>
      <c r="AO6" s="21">
        <f t="shared" si="5"/>
        <v>270.95</v>
      </c>
      <c r="AP6" s="21">
        <f t="shared" si="5"/>
        <v>260.23</v>
      </c>
      <c r="AQ6" s="21">
        <f t="shared" si="5"/>
        <v>269.08</v>
      </c>
      <c r="AR6" s="21">
        <f t="shared" si="5"/>
        <v>259.61</v>
      </c>
      <c r="AS6" s="21">
        <f t="shared" si="5"/>
        <v>268.52999999999997</v>
      </c>
      <c r="AT6" s="20" t="str">
        <f>IF(AT7="","",IF(AT7="-","【-】","【"&amp;SUBSTITUTE(TEXT(AT7,"#,##0.00"),"-","△")&amp;"】"))</f>
        <v/>
      </c>
      <c r="AU6" s="21">
        <f>IF(AU7="",NA(),AU7)</f>
        <v>564.04999999999995</v>
      </c>
      <c r="AV6" s="21">
        <f t="shared" ref="AV6:BD6" si="6">IF(AV7="",NA(),AV7)</f>
        <v>229.26</v>
      </c>
      <c r="AW6" s="21">
        <f t="shared" si="6"/>
        <v>1621.91</v>
      </c>
      <c r="AX6" s="21">
        <f t="shared" si="6"/>
        <v>1583.3</v>
      </c>
      <c r="AY6" s="21">
        <f t="shared" si="6"/>
        <v>2341.52</v>
      </c>
      <c r="AZ6" s="21">
        <f t="shared" si="6"/>
        <v>333.87</v>
      </c>
      <c r="BA6" s="21">
        <f t="shared" si="6"/>
        <v>274.66000000000003</v>
      </c>
      <c r="BB6" s="21">
        <f t="shared" si="6"/>
        <v>294.39999999999998</v>
      </c>
      <c r="BC6" s="21">
        <f t="shared" si="6"/>
        <v>250.69</v>
      </c>
      <c r="BD6" s="21">
        <f t="shared" si="6"/>
        <v>243.87</v>
      </c>
      <c r="BE6" s="20" t="str">
        <f>IF(BE7="","",IF(BE7="-","【-】","【"&amp;SUBSTITUTE(TEXT(BE7,"#,##0.00"),"-","△")&amp;"】"))</f>
        <v/>
      </c>
      <c r="BF6" s="20">
        <f>IF(BF7="",NA(),BF7)</f>
        <v>0</v>
      </c>
      <c r="BG6" s="20">
        <f t="shared" ref="BG6:BO6" si="7">IF(BG7="",NA(),BG7)</f>
        <v>0</v>
      </c>
      <c r="BH6" s="20">
        <f t="shared" si="7"/>
        <v>0</v>
      </c>
      <c r="BI6" s="20">
        <f t="shared" si="7"/>
        <v>0</v>
      </c>
      <c r="BJ6" s="20">
        <f t="shared" si="7"/>
        <v>0</v>
      </c>
      <c r="BK6" s="21">
        <f t="shared" si="7"/>
        <v>185.86</v>
      </c>
      <c r="BL6" s="21">
        <f t="shared" si="7"/>
        <v>184.67</v>
      </c>
      <c r="BM6" s="21">
        <f t="shared" si="7"/>
        <v>222.51</v>
      </c>
      <c r="BN6" s="21">
        <f t="shared" si="7"/>
        <v>281.22000000000003</v>
      </c>
      <c r="BO6" s="21">
        <f t="shared" si="7"/>
        <v>364.11</v>
      </c>
      <c r="BP6" s="20" t="str">
        <f>IF(BP7="","",IF(BP7="-","【-】","【"&amp;SUBSTITUTE(TEXT(BP7,"#,##0.00"),"-","△")&amp;"】"))</f>
        <v/>
      </c>
      <c r="BQ6" s="21">
        <f>IF(BQ7="",NA(),BQ7)</f>
        <v>117.09</v>
      </c>
      <c r="BR6" s="21">
        <f t="shared" ref="BR6:BZ6" si="8">IF(BR7="",NA(),BR7)</f>
        <v>124.02</v>
      </c>
      <c r="BS6" s="21">
        <f t="shared" si="8"/>
        <v>111.5</v>
      </c>
      <c r="BT6" s="21">
        <f t="shared" si="8"/>
        <v>113.36</v>
      </c>
      <c r="BU6" s="21">
        <f t="shared" si="8"/>
        <v>107.69</v>
      </c>
      <c r="BV6" s="21">
        <f t="shared" si="8"/>
        <v>92.2</v>
      </c>
      <c r="BW6" s="21">
        <f t="shared" si="8"/>
        <v>91.68</v>
      </c>
      <c r="BX6" s="21">
        <f t="shared" si="8"/>
        <v>88.54</v>
      </c>
      <c r="BY6" s="21">
        <f t="shared" si="8"/>
        <v>92.76</v>
      </c>
      <c r="BZ6" s="21">
        <f t="shared" si="8"/>
        <v>85.36</v>
      </c>
      <c r="CA6" s="20" t="str">
        <f>IF(CA7="","",IF(CA7="-","【-】","【"&amp;SUBSTITUTE(TEXT(CA7,"#,##0.00"),"-","△")&amp;"】"))</f>
        <v/>
      </c>
      <c r="CB6" s="21">
        <f>IF(CB7="",NA(),CB7)</f>
        <v>130.15</v>
      </c>
      <c r="CC6" s="21">
        <f t="shared" ref="CC6:CK6" si="9">IF(CC7="",NA(),CC7)</f>
        <v>116.81</v>
      </c>
      <c r="CD6" s="21">
        <f t="shared" si="9"/>
        <v>131.9</v>
      </c>
      <c r="CE6" s="21">
        <f t="shared" si="9"/>
        <v>125.02</v>
      </c>
      <c r="CF6" s="21">
        <f t="shared" si="9"/>
        <v>135.57</v>
      </c>
      <c r="CG6" s="21">
        <f t="shared" si="9"/>
        <v>75.41</v>
      </c>
      <c r="CH6" s="21">
        <f t="shared" si="9"/>
        <v>75.709999999999994</v>
      </c>
      <c r="CI6" s="21">
        <f t="shared" si="9"/>
        <v>78.31</v>
      </c>
      <c r="CJ6" s="21">
        <f t="shared" si="9"/>
        <v>38.409999999999997</v>
      </c>
      <c r="CK6" s="21">
        <f t="shared" si="9"/>
        <v>43.11</v>
      </c>
      <c r="CL6" s="20" t="str">
        <f>IF(CL7="","",IF(CL7="-","【-】","【"&amp;SUBSTITUTE(TEXT(CL7,"#,##0.00"),"-","△")&amp;"】"))</f>
        <v/>
      </c>
      <c r="CM6" s="21">
        <f>IF(CM7="",NA(),CM7)</f>
        <v>54.4</v>
      </c>
      <c r="CN6" s="21">
        <f t="shared" ref="CN6:CV6" si="10">IF(CN7="",NA(),CN7)</f>
        <v>65.8</v>
      </c>
      <c r="CO6" s="21">
        <f t="shared" si="10"/>
        <v>51.52</v>
      </c>
      <c r="CP6" s="21">
        <f t="shared" si="10"/>
        <v>52.29</v>
      </c>
      <c r="CQ6" s="21">
        <f t="shared" si="10"/>
        <v>50.41</v>
      </c>
      <c r="CR6" s="21">
        <f t="shared" si="10"/>
        <v>12.46</v>
      </c>
      <c r="CS6" s="21">
        <f t="shared" si="10"/>
        <v>12.6</v>
      </c>
      <c r="CT6" s="21">
        <f t="shared" si="10"/>
        <v>12.7</v>
      </c>
      <c r="CU6" s="21">
        <f t="shared" si="10"/>
        <v>68.709999999999994</v>
      </c>
      <c r="CV6" s="21">
        <f t="shared" si="10"/>
        <v>77.75</v>
      </c>
      <c r="CW6" s="20" t="str">
        <f>IF(CW7="","",IF(CW7="-","【-】","【"&amp;SUBSTITUTE(TEXT(CW7,"#,##0.00"),"-","△")&amp;"】"))</f>
        <v/>
      </c>
      <c r="CX6" s="20">
        <f>IF(CX7="",NA(),CX7)</f>
        <v>0</v>
      </c>
      <c r="CY6" s="20">
        <f t="shared" ref="CY6:DG6" si="11">IF(CY7="",NA(),CY7)</f>
        <v>0</v>
      </c>
      <c r="CZ6" s="20">
        <f t="shared" si="11"/>
        <v>0</v>
      </c>
      <c r="DA6" s="20">
        <f t="shared" si="11"/>
        <v>0</v>
      </c>
      <c r="DB6" s="20">
        <f t="shared" si="11"/>
        <v>0</v>
      </c>
      <c r="DC6" s="21">
        <f t="shared" si="11"/>
        <v>0.52</v>
      </c>
      <c r="DD6" s="21">
        <f t="shared" si="11"/>
        <v>0.66</v>
      </c>
      <c r="DE6" s="21">
        <f t="shared" si="11"/>
        <v>0.62</v>
      </c>
      <c r="DF6" s="21">
        <f t="shared" si="11"/>
        <v>0.61</v>
      </c>
      <c r="DG6" s="21">
        <f t="shared" si="11"/>
        <v>0.61</v>
      </c>
      <c r="DH6" s="20" t="str">
        <f>IF(DH7="","",IF(DH7="-","【-】","【"&amp;SUBSTITUTE(TEXT(DH7,"#,##0.00"),"-","△")&amp;"】"))</f>
        <v/>
      </c>
      <c r="DI6" s="21">
        <f>IF(DI7="",NA(),DI7)</f>
        <v>45.13</v>
      </c>
      <c r="DJ6" s="21">
        <f t="shared" ref="DJ6:DR6" si="12">IF(DJ7="",NA(),DJ7)</f>
        <v>46.62</v>
      </c>
      <c r="DK6" s="21">
        <f t="shared" si="12"/>
        <v>44.8</v>
      </c>
      <c r="DL6" s="21">
        <f t="shared" si="12"/>
        <v>47.69</v>
      </c>
      <c r="DM6" s="21">
        <f t="shared" si="12"/>
        <v>50.52</v>
      </c>
      <c r="DN6" s="21">
        <f t="shared" si="12"/>
        <v>47.04</v>
      </c>
      <c r="DO6" s="21">
        <f t="shared" si="12"/>
        <v>48.77</v>
      </c>
      <c r="DP6" s="21">
        <f t="shared" si="12"/>
        <v>50.14</v>
      </c>
      <c r="DQ6" s="21">
        <f t="shared" si="12"/>
        <v>60.67</v>
      </c>
      <c r="DR6" s="21">
        <f t="shared" si="12"/>
        <v>47.41</v>
      </c>
      <c r="DS6" s="20" t="str">
        <f>IF(DS7="","",IF(DS7="-","【-】","【"&amp;SUBSTITUTE(TEXT(DS7,"#,##0.00"),"-","△")&amp;"】"))</f>
        <v/>
      </c>
      <c r="DT6" s="20">
        <f>IF(DT7="",NA(),DT7)</f>
        <v>0</v>
      </c>
      <c r="DU6" s="20">
        <f t="shared" ref="DU6:EC6" si="13">IF(DU7="",NA(),DU7)</f>
        <v>0</v>
      </c>
      <c r="DV6" s="20">
        <f t="shared" si="13"/>
        <v>0</v>
      </c>
      <c r="DW6" s="20">
        <f t="shared" si="13"/>
        <v>0</v>
      </c>
      <c r="DX6" s="20">
        <f t="shared" si="13"/>
        <v>0</v>
      </c>
      <c r="DY6" s="21">
        <f t="shared" si="13"/>
        <v>4.4400000000000004</v>
      </c>
      <c r="DZ6" s="21">
        <f t="shared" si="13"/>
        <v>5.51</v>
      </c>
      <c r="EA6" s="21">
        <f t="shared" si="13"/>
        <v>6.05</v>
      </c>
      <c r="EB6" s="21">
        <f t="shared" si="13"/>
        <v>6.11</v>
      </c>
      <c r="EC6" s="21">
        <f t="shared" si="13"/>
        <v>6.41</v>
      </c>
      <c r="ED6" s="20" t="str">
        <f>IF(ED7="","",IF(ED7="-","【-】","【"&amp;SUBSTITUTE(TEXT(ED7,"#,##0.00"),"-","△")&amp;"】"))</f>
        <v/>
      </c>
      <c r="EE6" s="20">
        <f>IF(EE7="",NA(),EE7)</f>
        <v>0</v>
      </c>
      <c r="EF6" s="20">
        <f t="shared" ref="EF6:EN6" si="14">IF(EF7="",NA(),EF7)</f>
        <v>0</v>
      </c>
      <c r="EG6" s="20">
        <f t="shared" si="14"/>
        <v>0</v>
      </c>
      <c r="EH6" s="20">
        <f t="shared" si="14"/>
        <v>0</v>
      </c>
      <c r="EI6" s="20">
        <f t="shared" si="14"/>
        <v>0</v>
      </c>
      <c r="EJ6" s="21">
        <f t="shared" si="14"/>
        <v>0.17</v>
      </c>
      <c r="EK6" s="21">
        <f t="shared" si="14"/>
        <v>0.34</v>
      </c>
      <c r="EL6" s="20">
        <f t="shared" si="14"/>
        <v>0</v>
      </c>
      <c r="EM6" s="21">
        <f t="shared" si="14"/>
        <v>0.1</v>
      </c>
      <c r="EN6" s="21">
        <f t="shared" si="14"/>
        <v>7.0000000000000007E-2</v>
      </c>
      <c r="EO6" s="20" t="str">
        <f>IF(EO7="","",IF(EO7="-","【-】","【"&amp;SUBSTITUTE(TEXT(EO7,"#,##0.00"),"-","△")&amp;"】"))</f>
        <v/>
      </c>
    </row>
    <row r="7" spans="1:148" s="22" customFormat="1" x14ac:dyDescent="0.15">
      <c r="A7" s="14"/>
      <c r="B7" s="23">
        <v>2024</v>
      </c>
      <c r="C7" s="23">
        <v>180009</v>
      </c>
      <c r="D7" s="23">
        <v>46</v>
      </c>
      <c r="E7" s="23">
        <v>17</v>
      </c>
      <c r="F7" s="23">
        <v>2</v>
      </c>
      <c r="G7" s="23">
        <v>0</v>
      </c>
      <c r="H7" s="23" t="s">
        <v>96</v>
      </c>
      <c r="I7" s="23" t="s">
        <v>97</v>
      </c>
      <c r="J7" s="23" t="s">
        <v>98</v>
      </c>
      <c r="K7" s="23" t="s">
        <v>99</v>
      </c>
      <c r="L7" s="23" t="s">
        <v>100</v>
      </c>
      <c r="M7" s="23" t="s">
        <v>101</v>
      </c>
      <c r="N7" s="24" t="s">
        <v>100</v>
      </c>
      <c r="O7" s="24">
        <v>96.91</v>
      </c>
      <c r="P7" s="24">
        <v>0.54</v>
      </c>
      <c r="Q7" s="24">
        <v>100</v>
      </c>
      <c r="R7" s="24">
        <v>0</v>
      </c>
      <c r="S7" s="24">
        <v>746690</v>
      </c>
      <c r="T7" s="24">
        <v>4190.59</v>
      </c>
      <c r="U7" s="24">
        <v>178.18</v>
      </c>
      <c r="V7" s="24">
        <v>4137</v>
      </c>
      <c r="W7" s="24">
        <v>7.76</v>
      </c>
      <c r="X7" s="24">
        <v>533.12</v>
      </c>
      <c r="Y7" s="24">
        <v>115.05</v>
      </c>
      <c r="Z7" s="24">
        <v>117.94</v>
      </c>
      <c r="AA7" s="24">
        <v>109.29</v>
      </c>
      <c r="AB7" s="24">
        <v>110.51</v>
      </c>
      <c r="AC7" s="24">
        <v>106.86</v>
      </c>
      <c r="AD7" s="24">
        <v>103.11</v>
      </c>
      <c r="AE7" s="24">
        <v>103.62</v>
      </c>
      <c r="AF7" s="24">
        <v>100.53</v>
      </c>
      <c r="AG7" s="24">
        <v>104.18</v>
      </c>
      <c r="AH7" s="24">
        <v>98.27</v>
      </c>
      <c r="AI7" s="24"/>
      <c r="AJ7" s="24">
        <v>0</v>
      </c>
      <c r="AK7" s="24">
        <v>0</v>
      </c>
      <c r="AL7" s="24">
        <v>0</v>
      </c>
      <c r="AM7" s="24">
        <v>0</v>
      </c>
      <c r="AN7" s="24">
        <v>0</v>
      </c>
      <c r="AO7" s="24">
        <v>270.95</v>
      </c>
      <c r="AP7" s="24">
        <v>260.23</v>
      </c>
      <c r="AQ7" s="24">
        <v>269.08</v>
      </c>
      <c r="AR7" s="24">
        <v>259.61</v>
      </c>
      <c r="AS7" s="24">
        <v>268.52999999999997</v>
      </c>
      <c r="AT7" s="24"/>
      <c r="AU7" s="24">
        <v>564.04999999999995</v>
      </c>
      <c r="AV7" s="24">
        <v>229.26</v>
      </c>
      <c r="AW7" s="24">
        <v>1621.91</v>
      </c>
      <c r="AX7" s="24">
        <v>1583.3</v>
      </c>
      <c r="AY7" s="24">
        <v>2341.52</v>
      </c>
      <c r="AZ7" s="24">
        <v>333.87</v>
      </c>
      <c r="BA7" s="24">
        <v>274.66000000000003</v>
      </c>
      <c r="BB7" s="24">
        <v>294.39999999999998</v>
      </c>
      <c r="BC7" s="24">
        <v>250.69</v>
      </c>
      <c r="BD7" s="24">
        <v>243.87</v>
      </c>
      <c r="BE7" s="24"/>
      <c r="BF7" s="24">
        <v>0</v>
      </c>
      <c r="BG7" s="24">
        <v>0</v>
      </c>
      <c r="BH7" s="24">
        <v>0</v>
      </c>
      <c r="BI7" s="24">
        <v>0</v>
      </c>
      <c r="BJ7" s="24">
        <v>0</v>
      </c>
      <c r="BK7" s="24">
        <v>185.86</v>
      </c>
      <c r="BL7" s="24">
        <v>184.67</v>
      </c>
      <c r="BM7" s="24">
        <v>222.51</v>
      </c>
      <c r="BN7" s="24">
        <v>281.22000000000003</v>
      </c>
      <c r="BO7" s="24">
        <v>364.11</v>
      </c>
      <c r="BP7" s="24"/>
      <c r="BQ7" s="24">
        <v>117.09</v>
      </c>
      <c r="BR7" s="24">
        <v>124.02</v>
      </c>
      <c r="BS7" s="24">
        <v>111.5</v>
      </c>
      <c r="BT7" s="24">
        <v>113.36</v>
      </c>
      <c r="BU7" s="24">
        <v>107.69</v>
      </c>
      <c r="BV7" s="24">
        <v>92.2</v>
      </c>
      <c r="BW7" s="24">
        <v>91.68</v>
      </c>
      <c r="BX7" s="24">
        <v>88.54</v>
      </c>
      <c r="BY7" s="24">
        <v>92.76</v>
      </c>
      <c r="BZ7" s="24">
        <v>85.36</v>
      </c>
      <c r="CA7" s="24"/>
      <c r="CB7" s="24">
        <v>130.15</v>
      </c>
      <c r="CC7" s="24">
        <v>116.81</v>
      </c>
      <c r="CD7" s="24">
        <v>131.9</v>
      </c>
      <c r="CE7" s="24">
        <v>125.02</v>
      </c>
      <c r="CF7" s="24">
        <v>135.57</v>
      </c>
      <c r="CG7" s="24">
        <v>75.41</v>
      </c>
      <c r="CH7" s="24">
        <v>75.709999999999994</v>
      </c>
      <c r="CI7" s="24">
        <v>78.31</v>
      </c>
      <c r="CJ7" s="24">
        <v>38.409999999999997</v>
      </c>
      <c r="CK7" s="24">
        <v>43.11</v>
      </c>
      <c r="CL7" s="24"/>
      <c r="CM7" s="24">
        <v>54.4</v>
      </c>
      <c r="CN7" s="24">
        <v>65.8</v>
      </c>
      <c r="CO7" s="24">
        <v>51.52</v>
      </c>
      <c r="CP7" s="24">
        <v>52.29</v>
      </c>
      <c r="CQ7" s="24">
        <v>50.41</v>
      </c>
      <c r="CR7" s="24">
        <v>12.46</v>
      </c>
      <c r="CS7" s="24">
        <v>12.6</v>
      </c>
      <c r="CT7" s="24">
        <v>12.7</v>
      </c>
      <c r="CU7" s="24">
        <v>68.709999999999994</v>
      </c>
      <c r="CV7" s="24">
        <v>77.75</v>
      </c>
      <c r="CW7" s="24"/>
      <c r="CX7" s="24">
        <v>0</v>
      </c>
      <c r="CY7" s="24">
        <v>0</v>
      </c>
      <c r="CZ7" s="24">
        <v>0</v>
      </c>
      <c r="DA7" s="24">
        <v>0</v>
      </c>
      <c r="DB7" s="24">
        <v>0</v>
      </c>
      <c r="DC7" s="24">
        <v>0.52</v>
      </c>
      <c r="DD7" s="24">
        <v>0.66</v>
      </c>
      <c r="DE7" s="24">
        <v>0.62</v>
      </c>
      <c r="DF7" s="24">
        <v>0.61</v>
      </c>
      <c r="DG7" s="24">
        <v>0.61</v>
      </c>
      <c r="DH7" s="24"/>
      <c r="DI7" s="24">
        <v>45.13</v>
      </c>
      <c r="DJ7" s="24">
        <v>46.62</v>
      </c>
      <c r="DK7" s="24">
        <v>44.8</v>
      </c>
      <c r="DL7" s="24">
        <v>47.69</v>
      </c>
      <c r="DM7" s="24">
        <v>50.52</v>
      </c>
      <c r="DN7" s="24">
        <v>47.04</v>
      </c>
      <c r="DO7" s="24">
        <v>48.77</v>
      </c>
      <c r="DP7" s="24">
        <v>50.14</v>
      </c>
      <c r="DQ7" s="24">
        <v>60.67</v>
      </c>
      <c r="DR7" s="24">
        <v>47.41</v>
      </c>
      <c r="DS7" s="24"/>
      <c r="DT7" s="24">
        <v>0</v>
      </c>
      <c r="DU7" s="24">
        <v>0</v>
      </c>
      <c r="DV7" s="24">
        <v>0</v>
      </c>
      <c r="DW7" s="24">
        <v>0</v>
      </c>
      <c r="DX7" s="24">
        <v>0</v>
      </c>
      <c r="DY7" s="24">
        <v>4.4400000000000004</v>
      </c>
      <c r="DZ7" s="24">
        <v>5.51</v>
      </c>
      <c r="EA7" s="24">
        <v>6.05</v>
      </c>
      <c r="EB7" s="24">
        <v>6.11</v>
      </c>
      <c r="EC7" s="24">
        <v>6.41</v>
      </c>
      <c r="ED7" s="24"/>
      <c r="EE7" s="24">
        <v>0</v>
      </c>
      <c r="EF7" s="24">
        <v>0</v>
      </c>
      <c r="EG7" s="24">
        <v>0</v>
      </c>
      <c r="EH7" s="24">
        <v>0</v>
      </c>
      <c r="EI7" s="24">
        <v>0</v>
      </c>
      <c r="EJ7" s="24">
        <v>0.17</v>
      </c>
      <c r="EK7" s="24">
        <v>0.34</v>
      </c>
      <c r="EL7" s="24">
        <v>0</v>
      </c>
      <c r="EM7" s="24">
        <v>0.1</v>
      </c>
      <c r="EN7" s="24">
        <v>7.0000000000000007E-2</v>
      </c>
      <c r="EO7" s="24"/>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4A232C3-4EC5-4B36-B238-9D0027426046}"/>
</file>

<file path=customXml/itemProps2.xml><?xml version="1.0" encoding="utf-8"?>
<ds:datastoreItem xmlns:ds="http://schemas.openxmlformats.org/officeDocument/2006/customXml" ds:itemID="{B88CA14C-801E-44FF-B85A-A81038620D40}"/>
</file>

<file path=customXml/itemProps3.xml><?xml version="1.0" encoding="utf-8"?>
<ds:datastoreItem xmlns:ds="http://schemas.openxmlformats.org/officeDocument/2006/customXml" ds:itemID="{E86F46F8-DD2B-4BE4-9A78-3AFDEDA6F23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2026-01-28T06:07:24Z</cp:lastPrinted>
  <dcterms:created xsi:type="dcterms:W3CDTF">2025-12-23T06:07:01Z</dcterms:created>
  <dcterms:modified xsi:type="dcterms:W3CDTF">2026-01-28T06:08:01Z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