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31.4.10\企業局\本庁共有\1 経営推進課\02　財務\131　決算\経営比較分析表（総務省依頼）\Ｒ７\02_作成\03_事業課修正版\"/>
    </mc:Choice>
  </mc:AlternateContent>
  <xr:revisionPtr revIDLastSave="0" documentId="13_ncr:1_{E17F34E2-70CC-4A15-A83B-622955076F77}" xr6:coauthVersionLast="47" xr6:coauthVersionMax="47" xr10:uidLastSave="{00000000-0000-0000-0000-000000000000}"/>
  <workbookProtection workbookAlgorithmName="SHA-512" workbookHashValue="NrSLktMcWCbiBya1FWUJFb5XTen80mWosCiad67DChJwvidL7Di74mCmmGkGSn7cGDXUtO1AVJiUFm60rASQlA==" workbookSaltValue="Lykq5Khbi16Z/SoU6PJNCQ==" workbookSpinCount="100000" lockStructure="1"/>
  <bookViews>
    <workbookView xWindow="19090" yWindow="-10800" windowWidth="38620" windowHeight="211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BB10" i="4"/>
  <c r="AL10" i="4"/>
  <c r="W10" i="4"/>
  <c r="P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<sst xmlns="http://schemas.openxmlformats.org/spreadsheetml/2006/main" count="228" uniqueCount="113">
  <si>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</si>
  <si>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</si>
  <si>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</si>
  <si>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</si>
  <si>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</si>
  <si>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</si>
  <si>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</si>
  <si>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</si>
  <si>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</si>
  <si>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</si>
  <si>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</si>
  <si>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</si>
  <si>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</si>
  <si>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</si>
  <si>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</si>
  <si>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</si>
  <si>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</si>
  <si>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</si>
  <si>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</si>
  <si>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</si>
  <si>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</si>
  <si>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</si>
  <si>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</si>
  <si>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</si>
  <si>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</si>
  <si>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</si>
  <si>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</si>
  <si>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</si>
  <si>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</si>
  <si>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</si>
  <si>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</si>
  <si>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</si>
  <si>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</si>
  <si>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</si>
  <si>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</si>
  <si>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</si>
  <si>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</si>
  <si>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</si>
  <si>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</si>
  <si>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</si>
  <si>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</si>
  <si>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</si>
  <si>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</si>
  <si>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</si>
  <si>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</si>
  <si>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</si>
  <si>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</si>
  <si>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</si>
  <si>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</si>
  <si>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</si>
  <si>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</si>
  <si>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</si>
  <si>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</si>
  <si>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</si>
  <si>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</si>
  <si>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</si>
  <si>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</si>
  <si>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</si>
  <si>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</si>
  <si>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</si>
  <si>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</si>
  <si>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</si>
  <si>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</si>
  <si>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</si>
  <si>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</si>
  <si>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</si>
  <si>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</si>
  <si>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</si>
  <si>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</si>
  <si>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</si>
  <si>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</si>
  <si>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</si>
  <si>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</si>
  <si>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</si>
  <si>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</si>
  <si>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</si>
  <si>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</si>
  <si>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</si>
  <si>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</si>
  <si>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</si>
  <si>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</si>
  <si>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</si>
  <si>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</si>
  <si>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</si>
  <si>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</si>
  <si>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</si>
  <si>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</si>
  <si>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</si>
  <si>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</si>
  <si>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</si>
  <si>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</si>
  <si>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</si>
  <si>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</si>
  <si>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</si>
  <si>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</si>
  <si>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</si>
  <si>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</si>
  <si>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</si>
  <si>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</si>
  <si>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</si>
  <si>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</si>
  <si>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</si>
  <si>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</si>
  <si>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</si>
  <si>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</si>
  <si>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</si>
  <si>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</si>
  <si>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</si>
  <si>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</si>
  <si>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</si>
  <si>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①有形固定資産減価償却率
平均値を下回るものの上昇傾向にあり、施設・管路</t>
    </r>
    <r>
      <rPr>
        <strike/>
        <sz val="10"/>
        <rFont val="ＭＳ ゴシック"/>
        <family val="3"/>
        <charset val="128"/>
      </rPr>
      <t>等</t>
    </r>
    <r>
      <rPr>
        <sz val="10"/>
        <rFont val="ＭＳ ゴシック"/>
        <family val="3"/>
        <charset val="128"/>
      </rPr>
      <t>の老朽化が進展。
今後大量更新期を迎えるため、事業費の平準化と計画的更新の継続が必要。
②管路経年化率
平均値より低く、ほぼ横ばいで推移。
国基準を参考とした更新基準に基づく計画的更新を継続。 
③管路更新率
平均値を下回っているものの、前年を上回る結果となった。</t>
    </r>
    <r>
      <rPr>
        <strike/>
        <sz val="10"/>
        <rFont val="ＭＳ ゴシック"/>
        <family val="3"/>
        <charset val="128"/>
      </rPr>
      <t xml:space="preserve">
</t>
    </r>
    <r>
      <rPr>
        <sz val="10"/>
        <rFont val="ＭＳ ゴシック"/>
        <family val="3"/>
        <charset val="128"/>
      </rPr>
      <t>引き続き計画的な更新が重要。</t>
    </r>
    <rPh sb="15" eb="16">
      <t>アタイ</t>
    </rPh>
    <rPh sb="31" eb="33">
      <t>シセツ</t>
    </rPh>
    <rPh sb="46" eb="48">
      <t>コンゴ</t>
    </rPh>
    <rPh sb="91" eb="92">
      <t>アタイ</t>
    </rPh>
    <rPh sb="99" eb="100">
      <t>ヨコ</t>
    </rPh>
    <rPh sb="103" eb="105">
      <t>スイイ</t>
    </rPh>
    <rPh sb="142" eb="145">
      <t>ヘイキンチ</t>
    </rPh>
    <rPh sb="146" eb="148">
      <t>シタマワ</t>
    </rPh>
    <rPh sb="170" eb="171">
      <t>ヒ</t>
    </rPh>
    <rPh sb="172" eb="173">
      <t>ツヅ</t>
    </rPh>
    <rPh sb="174" eb="177">
      <t>ケイカクテキ</t>
    </rPh>
    <rPh sb="178" eb="180">
      <t>コウシン</t>
    </rPh>
    <rPh sb="181" eb="183">
      <t>ジュウヨウ</t>
    </rPh>
    <phoneticPr fontId="4"/>
  </si>
  <si>
    <t>R6年度において、健全性・効率性は確保されている。
しかし、費用の増加に伴い給水原価が上昇傾向であることから、今後の経営状況は厳しくなることが見込まれる。
有形固定資産減価償却率、管路経年化率は平均値を下回っているものの、施設及び管路の老朽化対策・耐震化を継続していくことが不可欠である。
また、将来の給水人口減少への対応として、広域化・広域連携の推進も引き続き重要となる。</t>
    <rPh sb="30" eb="32">
      <t>ヒヨウ</t>
    </rPh>
    <rPh sb="33" eb="35">
      <t>ゾウカ</t>
    </rPh>
    <rPh sb="36" eb="37">
      <t>トモナ</t>
    </rPh>
    <rPh sb="38" eb="42">
      <t>キュウスイゲンカ</t>
    </rPh>
    <rPh sb="43" eb="45">
      <t>ジョウショウ</t>
    </rPh>
    <rPh sb="45" eb="47">
      <t>ケイコウ</t>
    </rPh>
    <rPh sb="55" eb="57">
      <t>コンゴ</t>
    </rPh>
    <rPh sb="58" eb="62">
      <t>ケイエイジョウキョウ</t>
    </rPh>
    <rPh sb="63" eb="64">
      <t>キビ</t>
    </rPh>
    <rPh sb="71" eb="73">
      <t>ミコ</t>
    </rPh>
    <rPh sb="78" eb="84">
      <t>ユウケイコテイシサン</t>
    </rPh>
    <rPh sb="84" eb="89">
      <t>ゲンカショウキャクリツ</t>
    </rPh>
    <rPh sb="90" eb="96">
      <t>カンロケイネンカリツ</t>
    </rPh>
    <rPh sb="97" eb="100">
      <t>ヘイキンチ</t>
    </rPh>
    <rPh sb="101" eb="103">
      <t>シタマワ</t>
    </rPh>
    <rPh sb="111" eb="113">
      <t>シセツ</t>
    </rPh>
    <rPh sb="113" eb="114">
      <t>オヨ</t>
    </rPh>
    <rPh sb="115" eb="117">
      <t>カンロ</t>
    </rPh>
    <rPh sb="118" eb="123">
      <t>ロウキュウカタイサク</t>
    </rPh>
    <rPh sb="124" eb="127">
      <t>タイシンカ</t>
    </rPh>
    <rPh sb="128" eb="130">
      <t>ケイゾク</t>
    </rPh>
    <rPh sb="137" eb="140">
      <t>フカケツ</t>
    </rPh>
    <phoneticPr fontId="4"/>
  </si>
  <si>
    <t>①経常収支比率
引き続き100％超を維持しているものの、費用の増加に伴い低下傾向となっている。
②累積欠損金比率
該当なし（0％） で推移。 
③流動比率
継続して100％超を維持し、短期的な支払能力を確保。
④企業債残高対給水収益比率
過去の集中的投資による企業債残高は大きいものの、新規発行額の抑制等により逓減努力を継続している。
⑤料金回収率
引き続き100％超を維持しているものの、費用の増加に伴い低下傾向となっている。
⑥給水原価
平均値より低いものの、費用の増加により前年を上回る結果となった。 
⑦施設利用率
引き続き平均値を上回る。
⑧有収率
引き続き平均値を下回る状況が継続。
中山間地域が多く標高差が大きいため水圧の高い管路が存在すること、管路の老朽化が進展していることから、給水管等の漏水が増加していることが影響。</t>
    <rPh sb="28" eb="30">
      <t>ヒヨウ</t>
    </rPh>
    <rPh sb="31" eb="33">
      <t>ゾウカ</t>
    </rPh>
    <rPh sb="34" eb="35">
      <t>トモナ</t>
    </rPh>
    <rPh sb="36" eb="38">
      <t>テイカ</t>
    </rPh>
    <rPh sb="38" eb="40">
      <t>ケイコウ</t>
    </rPh>
    <rPh sb="195" eb="197">
      <t>ヒヨウ</t>
    </rPh>
    <rPh sb="198" eb="200">
      <t>ゾウカ</t>
    </rPh>
    <rPh sb="201" eb="202">
      <t>トモナ</t>
    </rPh>
    <rPh sb="203" eb="205">
      <t>テイカ</t>
    </rPh>
    <rPh sb="205" eb="207">
      <t>ケイコウ</t>
    </rPh>
    <rPh sb="223" eb="224">
      <t>アタイ</t>
    </rPh>
    <rPh sb="232" eb="234">
      <t>ヒヨウ</t>
    </rPh>
    <rPh sb="268" eb="269">
      <t>アタイ</t>
    </rPh>
    <rPh sb="280" eb="281">
      <t>ヒ</t>
    </rPh>
    <rPh sb="282" eb="283">
      <t>ツヅ</t>
    </rPh>
    <rPh sb="315" eb="317">
      <t>スイアツ</t>
    </rPh>
    <rPh sb="318" eb="319">
      <t>タカ</t>
    </rPh>
    <rPh sb="320" eb="322">
      <t>カンロ</t>
    </rPh>
    <rPh sb="323" eb="325">
      <t>ソンザイ</t>
    </rPh>
    <rPh sb="330" eb="332">
      <t>カンロ</t>
    </rPh>
    <rPh sb="333" eb="336">
      <t>ロウキュウカ</t>
    </rPh>
    <rPh sb="337" eb="339">
      <t>シンテン</t>
    </rPh>
    <rPh sb="348" eb="351">
      <t>キュウスイカン</t>
    </rPh>
    <rPh sb="351" eb="352">
      <t>トウ</t>
    </rPh>
    <rPh sb="353" eb="355">
      <t>ロウスイ</t>
    </rPh>
    <rPh sb="356" eb="358">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</si>
</sst>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
      <b/>
      <sz val="12"/>
      <name val="ＭＳ ゴシック"/>
      <family val="3"/>
      <charset val="128"/>
    </font>
    <font>
      <strike/>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0" xfId="0" applyFont="1" applyAlignment="1">
      <alignment horizontal="left" vertical="center"/>
    </xf>
    <xf numFmtId="0" fontId="17"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0.44</c:v>
                </c:pt>
                <c:pt idx="1">
                  <c:v>0.54</c:v>
                </c:pt>
                <c:pt idx="2">
                  <c:v>0.3</c:v>
                </c:pt>
                <c:pt idx="3">
                  <c:v>0.16</c:v>
                </c:pt>
                <c:pt idx="4">
                  <c:v>0.31</c:v>
                </c:pt>
              </c:numCache>
            </c:numRef>
          </c:val>
          <c:extLst>
            <c:ext xmlns:c16="http://schemas.microsoft.com/office/drawing/2014/chart" uri="{C3380CC4-5D6E-409C-BE32-E72D297353CC}">
              <c16:uniqueId val="{00000000-3A28-46AA-AE84-B15914766C5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3A28-46AA-AE84-B15914766C5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61.12</c:v>
                </c:pt>
                <c:pt idx="1">
                  <c:v>61.06</c:v>
                </c:pt>
                <c:pt idx="2">
                  <c:v>61.02</c:v>
                </c:pt>
                <c:pt idx="3">
                  <c:v>61.27</c:v>
                </c:pt>
                <c:pt idx="4">
                  <c:v>61.46</c:v>
                </c:pt>
              </c:numCache>
            </c:numRef>
          </c:val>
          <c:extLst>
            <c:ext xmlns:c16="http://schemas.microsoft.com/office/drawing/2014/chart" uri="{C3380CC4-5D6E-409C-BE32-E72D297353CC}">
              <c16:uniqueId val="{00000000-E5CB-479C-B9FD-3CE0602ABF5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E5CB-479C-B9FD-3CE0602ABF5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86.67</c:v>
                </c:pt>
                <c:pt idx="1">
                  <c:v>86.4</c:v>
                </c:pt>
                <c:pt idx="2">
                  <c:v>85.85</c:v>
                </c:pt>
                <c:pt idx="3">
                  <c:v>84.51</c:v>
                </c:pt>
                <c:pt idx="4">
                  <c:v>84.16</c:v>
                </c:pt>
              </c:numCache>
            </c:numRef>
          </c:val>
          <c:extLst>
            <c:ext xmlns:c16="http://schemas.microsoft.com/office/drawing/2014/chart" uri="{C3380CC4-5D6E-409C-BE32-E72D297353CC}">
              <c16:uniqueId val="{00000000-0A68-4BDD-AFA1-72062F665E4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0A68-4BDD-AFA1-72062F665E4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115.28</c:v>
                </c:pt>
                <c:pt idx="1">
                  <c:v>113.06</c:v>
                </c:pt>
                <c:pt idx="2">
                  <c:v>110.69</c:v>
                </c:pt>
                <c:pt idx="3">
                  <c:v>108.67</c:v>
                </c:pt>
                <c:pt idx="4">
                  <c:v>107.38</c:v>
                </c:pt>
              </c:numCache>
            </c:numRef>
          </c:val>
          <c:extLst>
            <c:ext xmlns:c16="http://schemas.microsoft.com/office/drawing/2014/chart" uri="{C3380CC4-5D6E-409C-BE32-E72D297353CC}">
              <c16:uniqueId val="{00000000-499C-4507-AECF-BF05556C8B4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499C-4507-AECF-BF05556C8B4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47.1</c:v>
                </c:pt>
                <c:pt idx="1">
                  <c:v>48.14</c:v>
                </c:pt>
                <c:pt idx="2">
                  <c:v>48.65</c:v>
                </c:pt>
                <c:pt idx="3">
                  <c:v>49.73</c:v>
                </c:pt>
                <c:pt idx="4">
                  <c:v>50.56</c:v>
                </c:pt>
              </c:numCache>
            </c:numRef>
          </c:val>
          <c:extLst>
            <c:ext xmlns:c16="http://schemas.microsoft.com/office/drawing/2014/chart" uri="{C3380CC4-5D6E-409C-BE32-E72D297353CC}">
              <c16:uniqueId val="{00000000-3B36-45F5-9CFE-1AA84A20B47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3B36-45F5-9CFE-1AA84A20B47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8.86</c:v>
                </c:pt>
                <c:pt idx="1">
                  <c:v>8.9499999999999993</c:v>
                </c:pt>
                <c:pt idx="2">
                  <c:v>10.029999999999999</c:v>
                </c:pt>
                <c:pt idx="3">
                  <c:v>10.79</c:v>
                </c:pt>
                <c:pt idx="4">
                  <c:v>9.81</c:v>
                </c:pt>
              </c:numCache>
            </c:numRef>
          </c:val>
          <c:extLst>
            <c:ext xmlns:c16="http://schemas.microsoft.com/office/drawing/2014/chart" uri="{C3380CC4-5D6E-409C-BE32-E72D297353CC}">
              <c16:uniqueId val="{00000000-F305-44FB-8DAC-149287477F1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F305-44FB-8DAC-149287477F1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99-4A29-9B0D-FEBDABA7976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7099-4A29-9B0D-FEBDABA7976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128.47999999999999</c:v>
                </c:pt>
                <c:pt idx="1">
                  <c:v>133.02000000000001</c:v>
                </c:pt>
                <c:pt idx="2">
                  <c:v>137.49</c:v>
                </c:pt>
                <c:pt idx="3">
                  <c:v>122.01</c:v>
                </c:pt>
                <c:pt idx="4">
                  <c:v>118.17</c:v>
                </c:pt>
              </c:numCache>
            </c:numRef>
          </c:val>
          <c:extLst>
            <c:ext xmlns:c16="http://schemas.microsoft.com/office/drawing/2014/chart" uri="{C3380CC4-5D6E-409C-BE32-E72D297353CC}">
              <c16:uniqueId val="{00000000-095D-4A3E-AC65-38AFDB333C1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095D-4A3E-AC65-38AFDB333C1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598.45000000000005</c:v>
                </c:pt>
                <c:pt idx="1">
                  <c:v>600.28</c:v>
                </c:pt>
                <c:pt idx="2">
                  <c:v>619.28</c:v>
                </c:pt>
                <c:pt idx="3">
                  <c:v>604.32000000000005</c:v>
                </c:pt>
                <c:pt idx="4">
                  <c:v>616.08000000000004</c:v>
                </c:pt>
              </c:numCache>
            </c:numRef>
          </c:val>
          <c:extLst>
            <c:ext xmlns:c16="http://schemas.microsoft.com/office/drawing/2014/chart" uri="{C3380CC4-5D6E-409C-BE32-E72D297353CC}">
              <c16:uniqueId val="{00000000-8B4F-434B-9090-20A9A4127E6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8B4F-434B-9090-20A9A4127E6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114.28</c:v>
                </c:pt>
                <c:pt idx="1">
                  <c:v>109.27</c:v>
                </c:pt>
                <c:pt idx="2">
                  <c:v>107.35</c:v>
                </c:pt>
                <c:pt idx="3">
                  <c:v>106.8</c:v>
                </c:pt>
                <c:pt idx="4">
                  <c:v>102.32</c:v>
                </c:pt>
              </c:numCache>
            </c:numRef>
          </c:val>
          <c:extLst>
            <c:ext xmlns:c16="http://schemas.microsoft.com/office/drawing/2014/chart" uri="{C3380CC4-5D6E-409C-BE32-E72D297353CC}">
              <c16:uniqueId val="{00000000-95F0-4474-BE3F-18498DADF2B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95F0-4474-BE3F-18498DADF2B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150.97</c:v>
                </c:pt>
                <c:pt idx="1">
                  <c:v>158.30000000000001</c:v>
                </c:pt>
                <c:pt idx="2">
                  <c:v>161.66999999999999</c:v>
                </c:pt>
                <c:pt idx="3">
                  <c:v>163.08000000000001</c:v>
                </c:pt>
                <c:pt idx="4">
                  <c:v>170.77</c:v>
                </c:pt>
              </c:numCache>
            </c:numRef>
          </c:val>
          <c:extLst>
            <c:ext xmlns:c16="http://schemas.microsoft.com/office/drawing/2014/chart" uri="{C3380CC4-5D6E-409C-BE32-E72D297353CC}">
              <c16:uniqueId val="{00000000-61F2-4119-9547-D368FDAF3EF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61F2-4119-9547-D368FDAF3EF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7"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長野県</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自治体職員</v>
      </c>
      <c r="AE8" s="43"/>
      <c r="AF8" s="43"/>
      <c r="AG8" s="43"/>
      <c r="AH8" s="43"/>
      <c r="AI8" s="43"/>
      <c r="AJ8" s="43"/>
      <c r="AK8" s="2"/>
      <c r="AL8" s="44">
        <f>データ!$R$6</f>
        <v>2012399</v>
      </c>
      <c r="AM8" s="44"/>
      <c r="AN8" s="44"/>
      <c r="AO8" s="44"/>
      <c r="AP8" s="44"/>
      <c r="AQ8" s="44"/>
      <c r="AR8" s="44"/>
      <c r="AS8" s="44"/>
      <c r="AT8" s="45">
        <f>データ!$S$6</f>
        <v>13561.56</v>
      </c>
      <c r="AU8" s="46"/>
      <c r="AV8" s="46"/>
      <c r="AW8" s="46"/>
      <c r="AX8" s="46"/>
      <c r="AY8" s="46"/>
      <c r="AZ8" s="46"/>
      <c r="BA8" s="46"/>
      <c r="BB8" s="47">
        <f>データ!$T$6</f>
        <v>148.38999999999999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52.96</v>
      </c>
      <c r="J10" s="46"/>
      <c r="K10" s="46"/>
      <c r="L10" s="46"/>
      <c r="M10" s="46"/>
      <c r="N10" s="46"/>
      <c r="O10" s="80"/>
      <c r="P10" s="47">
        <f>データ!$P$6</f>
        <v>30.88</v>
      </c>
      <c r="Q10" s="47"/>
      <c r="R10" s="47"/>
      <c r="S10" s="47"/>
      <c r="T10" s="47"/>
      <c r="U10" s="47"/>
      <c r="V10" s="47"/>
      <c r="W10" s="44">
        <f>データ!$Q$6</f>
        <v>3313</v>
      </c>
      <c r="X10" s="44"/>
      <c r="Y10" s="44"/>
      <c r="Z10" s="44"/>
      <c r="AA10" s="44"/>
      <c r="AB10" s="44"/>
      <c r="AC10" s="44"/>
      <c r="AD10" s="2"/>
      <c r="AE10" s="2"/>
      <c r="AF10" s="2"/>
      <c r="AG10" s="2"/>
      <c r="AH10" s="2"/>
      <c r="AI10" s="2"/>
      <c r="AJ10" s="2"/>
      <c r="AK10" s="2"/>
      <c r="AL10" s="44">
        <f>データ!$U$6</f>
        <v>179983</v>
      </c>
      <c r="AM10" s="44"/>
      <c r="AN10" s="44"/>
      <c r="AO10" s="44"/>
      <c r="AP10" s="44"/>
      <c r="AQ10" s="44"/>
      <c r="AR10" s="44"/>
      <c r="AS10" s="44"/>
      <c r="AT10" s="45">
        <f>データ!$V$6</f>
        <v>280.99</v>
      </c>
      <c r="AU10" s="46"/>
      <c r="AV10" s="46"/>
      <c r="AW10" s="46"/>
      <c r="AX10" s="46"/>
      <c r="AY10" s="46"/>
      <c r="AZ10" s="46"/>
      <c r="BA10" s="46"/>
      <c r="BB10" s="47">
        <f>データ!$W$6</f>
        <v>640.53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7" t="s">
        <v>112</v>
      </c>
      <c r="BM16" s="88"/>
      <c r="BN16" s="88"/>
      <c r="BO16" s="88"/>
      <c r="BP16" s="88"/>
      <c r="BQ16" s="88"/>
      <c r="BR16" s="88"/>
      <c r="BS16" s="88"/>
      <c r="BT16" s="88"/>
      <c r="BU16" s="88"/>
      <c r="BV16" s="88"/>
      <c r="BW16" s="88"/>
      <c r="BX16" s="88"/>
      <c r="BY16" s="88"/>
      <c r="BZ16" s="8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7"/>
      <c r="BM17" s="88"/>
      <c r="BN17" s="88"/>
      <c r="BO17" s="88"/>
      <c r="BP17" s="88"/>
      <c r="BQ17" s="88"/>
      <c r="BR17" s="88"/>
      <c r="BS17" s="88"/>
      <c r="BT17" s="88"/>
      <c r="BU17" s="88"/>
      <c r="BV17" s="88"/>
      <c r="BW17" s="88"/>
      <c r="BX17" s="88"/>
      <c r="BY17" s="88"/>
      <c r="BZ17" s="8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7"/>
      <c r="BM18" s="88"/>
      <c r="BN18" s="88"/>
      <c r="BO18" s="88"/>
      <c r="BP18" s="88"/>
      <c r="BQ18" s="88"/>
      <c r="BR18" s="88"/>
      <c r="BS18" s="88"/>
      <c r="BT18" s="88"/>
      <c r="BU18" s="88"/>
      <c r="BV18" s="88"/>
      <c r="BW18" s="88"/>
      <c r="BX18" s="88"/>
      <c r="BY18" s="88"/>
      <c r="BZ18" s="8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7"/>
      <c r="BM19" s="88"/>
      <c r="BN19" s="88"/>
      <c r="BO19" s="88"/>
      <c r="BP19" s="88"/>
      <c r="BQ19" s="88"/>
      <c r="BR19" s="88"/>
      <c r="BS19" s="88"/>
      <c r="BT19" s="88"/>
      <c r="BU19" s="88"/>
      <c r="BV19" s="88"/>
      <c r="BW19" s="88"/>
      <c r="BX19" s="88"/>
      <c r="BY19" s="88"/>
      <c r="BZ19" s="8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7"/>
      <c r="BM20" s="88"/>
      <c r="BN20" s="88"/>
      <c r="BO20" s="88"/>
      <c r="BP20" s="88"/>
      <c r="BQ20" s="88"/>
      <c r="BR20" s="88"/>
      <c r="BS20" s="88"/>
      <c r="BT20" s="88"/>
      <c r="BU20" s="88"/>
      <c r="BV20" s="88"/>
      <c r="BW20" s="88"/>
      <c r="BX20" s="88"/>
      <c r="BY20" s="88"/>
      <c r="BZ20" s="8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7"/>
      <c r="BM21" s="88"/>
      <c r="BN21" s="88"/>
      <c r="BO21" s="88"/>
      <c r="BP21" s="88"/>
      <c r="BQ21" s="88"/>
      <c r="BR21" s="88"/>
      <c r="BS21" s="88"/>
      <c r="BT21" s="88"/>
      <c r="BU21" s="88"/>
      <c r="BV21" s="88"/>
      <c r="BW21" s="88"/>
      <c r="BX21" s="88"/>
      <c r="BY21" s="88"/>
      <c r="BZ21" s="8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7"/>
      <c r="BM22" s="88"/>
      <c r="BN22" s="88"/>
      <c r="BO22" s="88"/>
      <c r="BP22" s="88"/>
      <c r="BQ22" s="88"/>
      <c r="BR22" s="88"/>
      <c r="BS22" s="88"/>
      <c r="BT22" s="88"/>
      <c r="BU22" s="88"/>
      <c r="BV22" s="88"/>
      <c r="BW22" s="88"/>
      <c r="BX22" s="88"/>
      <c r="BY22" s="88"/>
      <c r="BZ22" s="8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7"/>
      <c r="BM23" s="88"/>
      <c r="BN23" s="88"/>
      <c r="BO23" s="88"/>
      <c r="BP23" s="88"/>
      <c r="BQ23" s="88"/>
      <c r="BR23" s="88"/>
      <c r="BS23" s="88"/>
      <c r="BT23" s="88"/>
      <c r="BU23" s="88"/>
      <c r="BV23" s="88"/>
      <c r="BW23" s="88"/>
      <c r="BX23" s="88"/>
      <c r="BY23" s="88"/>
      <c r="BZ23" s="8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7"/>
      <c r="BM24" s="88"/>
      <c r="BN24" s="88"/>
      <c r="BO24" s="88"/>
      <c r="BP24" s="88"/>
      <c r="BQ24" s="88"/>
      <c r="BR24" s="88"/>
      <c r="BS24" s="88"/>
      <c r="BT24" s="88"/>
      <c r="BU24" s="88"/>
      <c r="BV24" s="88"/>
      <c r="BW24" s="88"/>
      <c r="BX24" s="88"/>
      <c r="BY24" s="88"/>
      <c r="BZ24" s="8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7"/>
      <c r="BM25" s="88"/>
      <c r="BN25" s="88"/>
      <c r="BO25" s="88"/>
      <c r="BP25" s="88"/>
      <c r="BQ25" s="88"/>
      <c r="BR25" s="88"/>
      <c r="BS25" s="88"/>
      <c r="BT25" s="88"/>
      <c r="BU25" s="88"/>
      <c r="BV25" s="88"/>
      <c r="BW25" s="88"/>
      <c r="BX25" s="88"/>
      <c r="BY25" s="88"/>
      <c r="BZ25" s="8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7"/>
      <c r="BM26" s="88"/>
      <c r="BN26" s="88"/>
      <c r="BO26" s="88"/>
      <c r="BP26" s="88"/>
      <c r="BQ26" s="88"/>
      <c r="BR26" s="88"/>
      <c r="BS26" s="88"/>
      <c r="BT26" s="88"/>
      <c r="BU26" s="88"/>
      <c r="BV26" s="88"/>
      <c r="BW26" s="88"/>
      <c r="BX26" s="88"/>
      <c r="BY26" s="88"/>
      <c r="BZ26" s="8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7"/>
      <c r="BM27" s="88"/>
      <c r="BN27" s="88"/>
      <c r="BO27" s="88"/>
      <c r="BP27" s="88"/>
      <c r="BQ27" s="88"/>
      <c r="BR27" s="88"/>
      <c r="BS27" s="88"/>
      <c r="BT27" s="88"/>
      <c r="BU27" s="88"/>
      <c r="BV27" s="88"/>
      <c r="BW27" s="88"/>
      <c r="BX27" s="88"/>
      <c r="BY27" s="88"/>
      <c r="BZ27" s="8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7"/>
      <c r="BM28" s="88"/>
      <c r="BN28" s="88"/>
      <c r="BO28" s="88"/>
      <c r="BP28" s="88"/>
      <c r="BQ28" s="88"/>
      <c r="BR28" s="88"/>
      <c r="BS28" s="88"/>
      <c r="BT28" s="88"/>
      <c r="BU28" s="88"/>
      <c r="BV28" s="88"/>
      <c r="BW28" s="88"/>
      <c r="BX28" s="88"/>
      <c r="BY28" s="88"/>
      <c r="BZ28" s="8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7"/>
      <c r="BM29" s="88"/>
      <c r="BN29" s="88"/>
      <c r="BO29" s="88"/>
      <c r="BP29" s="88"/>
      <c r="BQ29" s="88"/>
      <c r="BR29" s="88"/>
      <c r="BS29" s="88"/>
      <c r="BT29" s="88"/>
      <c r="BU29" s="88"/>
      <c r="BV29" s="88"/>
      <c r="BW29" s="88"/>
      <c r="BX29" s="88"/>
      <c r="BY29" s="88"/>
      <c r="BZ29" s="8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7"/>
      <c r="BM30" s="88"/>
      <c r="BN30" s="88"/>
      <c r="BO30" s="88"/>
      <c r="BP30" s="88"/>
      <c r="BQ30" s="88"/>
      <c r="BR30" s="88"/>
      <c r="BS30" s="88"/>
      <c r="BT30" s="88"/>
      <c r="BU30" s="88"/>
      <c r="BV30" s="88"/>
      <c r="BW30" s="88"/>
      <c r="BX30" s="88"/>
      <c r="BY30" s="88"/>
      <c r="BZ30" s="8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7"/>
      <c r="BM31" s="88"/>
      <c r="BN31" s="88"/>
      <c r="BO31" s="88"/>
      <c r="BP31" s="88"/>
      <c r="BQ31" s="88"/>
      <c r="BR31" s="88"/>
      <c r="BS31" s="88"/>
      <c r="BT31" s="88"/>
      <c r="BU31" s="88"/>
      <c r="BV31" s="88"/>
      <c r="BW31" s="88"/>
      <c r="BX31" s="88"/>
      <c r="BY31" s="88"/>
      <c r="BZ31" s="8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7"/>
      <c r="BM32" s="88"/>
      <c r="BN32" s="88"/>
      <c r="BO32" s="88"/>
      <c r="BP32" s="88"/>
      <c r="BQ32" s="88"/>
      <c r="BR32" s="88"/>
      <c r="BS32" s="88"/>
      <c r="BT32" s="88"/>
      <c r="BU32" s="88"/>
      <c r="BV32" s="88"/>
      <c r="BW32" s="88"/>
      <c r="BX32" s="88"/>
      <c r="BY32" s="88"/>
      <c r="BZ32" s="8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7"/>
      <c r="BM33" s="88"/>
      <c r="BN33" s="88"/>
      <c r="BO33" s="88"/>
      <c r="BP33" s="88"/>
      <c r="BQ33" s="88"/>
      <c r="BR33" s="88"/>
      <c r="BS33" s="88"/>
      <c r="BT33" s="88"/>
      <c r="BU33" s="88"/>
      <c r="BV33" s="88"/>
      <c r="BW33" s="88"/>
      <c r="BX33" s="88"/>
      <c r="BY33" s="88"/>
      <c r="BZ33" s="8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7"/>
      <c r="BM34" s="88"/>
      <c r="BN34" s="88"/>
      <c r="BO34" s="88"/>
      <c r="BP34" s="88"/>
      <c r="BQ34" s="88"/>
      <c r="BR34" s="88"/>
      <c r="BS34" s="88"/>
      <c r="BT34" s="88"/>
      <c r="BU34" s="88"/>
      <c r="BV34" s="88"/>
      <c r="BW34" s="88"/>
      <c r="BX34" s="88"/>
      <c r="BY34" s="88"/>
      <c r="BZ34" s="8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7"/>
      <c r="BM35" s="88"/>
      <c r="BN35" s="88"/>
      <c r="BO35" s="88"/>
      <c r="BP35" s="88"/>
      <c r="BQ35" s="88"/>
      <c r="BR35" s="88"/>
      <c r="BS35" s="88"/>
      <c r="BT35" s="88"/>
      <c r="BU35" s="88"/>
      <c r="BV35" s="88"/>
      <c r="BW35" s="88"/>
      <c r="BX35" s="88"/>
      <c r="BY35" s="88"/>
      <c r="BZ35" s="8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7"/>
      <c r="BM36" s="88"/>
      <c r="BN36" s="88"/>
      <c r="BO36" s="88"/>
      <c r="BP36" s="88"/>
      <c r="BQ36" s="88"/>
      <c r="BR36" s="88"/>
      <c r="BS36" s="88"/>
      <c r="BT36" s="88"/>
      <c r="BU36" s="88"/>
      <c r="BV36" s="88"/>
      <c r="BW36" s="88"/>
      <c r="BX36" s="88"/>
      <c r="BY36" s="88"/>
      <c r="BZ36" s="8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7"/>
      <c r="BM37" s="88"/>
      <c r="BN37" s="88"/>
      <c r="BO37" s="88"/>
      <c r="BP37" s="88"/>
      <c r="BQ37" s="88"/>
      <c r="BR37" s="88"/>
      <c r="BS37" s="88"/>
      <c r="BT37" s="88"/>
      <c r="BU37" s="88"/>
      <c r="BV37" s="88"/>
      <c r="BW37" s="88"/>
      <c r="BX37" s="88"/>
      <c r="BY37" s="88"/>
      <c r="BZ37" s="8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7"/>
      <c r="BM38" s="88"/>
      <c r="BN38" s="88"/>
      <c r="BO38" s="88"/>
      <c r="BP38" s="88"/>
      <c r="BQ38" s="88"/>
      <c r="BR38" s="88"/>
      <c r="BS38" s="88"/>
      <c r="BT38" s="88"/>
      <c r="BU38" s="88"/>
      <c r="BV38" s="88"/>
      <c r="BW38" s="88"/>
      <c r="BX38" s="88"/>
      <c r="BY38" s="88"/>
      <c r="BZ38" s="8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7"/>
      <c r="BM39" s="88"/>
      <c r="BN39" s="88"/>
      <c r="BO39" s="88"/>
      <c r="BP39" s="88"/>
      <c r="BQ39" s="88"/>
      <c r="BR39" s="88"/>
      <c r="BS39" s="88"/>
      <c r="BT39" s="88"/>
      <c r="BU39" s="88"/>
      <c r="BV39" s="88"/>
      <c r="BW39" s="88"/>
      <c r="BX39" s="88"/>
      <c r="BY39" s="88"/>
      <c r="BZ39" s="8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7"/>
      <c r="BM40" s="88"/>
      <c r="BN40" s="88"/>
      <c r="BO40" s="88"/>
      <c r="BP40" s="88"/>
      <c r="BQ40" s="88"/>
      <c r="BR40" s="88"/>
      <c r="BS40" s="88"/>
      <c r="BT40" s="88"/>
      <c r="BU40" s="88"/>
      <c r="BV40" s="88"/>
      <c r="BW40" s="88"/>
      <c r="BX40" s="88"/>
      <c r="BY40" s="88"/>
      <c r="BZ40" s="8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7"/>
      <c r="BM41" s="88"/>
      <c r="BN41" s="88"/>
      <c r="BO41" s="88"/>
      <c r="BP41" s="88"/>
      <c r="BQ41" s="88"/>
      <c r="BR41" s="88"/>
      <c r="BS41" s="88"/>
      <c r="BT41" s="88"/>
      <c r="BU41" s="88"/>
      <c r="BV41" s="88"/>
      <c r="BW41" s="88"/>
      <c r="BX41" s="88"/>
      <c r="BY41" s="88"/>
      <c r="BZ41" s="8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7"/>
      <c r="BM42" s="88"/>
      <c r="BN42" s="88"/>
      <c r="BO42" s="88"/>
      <c r="BP42" s="88"/>
      <c r="BQ42" s="88"/>
      <c r="BR42" s="88"/>
      <c r="BS42" s="88"/>
      <c r="BT42" s="88"/>
      <c r="BU42" s="88"/>
      <c r="BV42" s="88"/>
      <c r="BW42" s="88"/>
      <c r="BX42" s="88"/>
      <c r="BY42" s="88"/>
      <c r="BZ42" s="8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7"/>
      <c r="BM43" s="88"/>
      <c r="BN43" s="88"/>
      <c r="BO43" s="88"/>
      <c r="BP43" s="88"/>
      <c r="BQ43" s="88"/>
      <c r="BR43" s="88"/>
      <c r="BS43" s="88"/>
      <c r="BT43" s="88"/>
      <c r="BU43" s="88"/>
      <c r="BV43" s="88"/>
      <c r="BW43" s="88"/>
      <c r="BX43" s="88"/>
      <c r="BY43" s="88"/>
      <c r="BZ43" s="8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7"/>
      <c r="BM44" s="88"/>
      <c r="BN44" s="88"/>
      <c r="BO44" s="88"/>
      <c r="BP44" s="88"/>
      <c r="BQ44" s="88"/>
      <c r="BR44" s="88"/>
      <c r="BS44" s="88"/>
      <c r="BT44" s="88"/>
      <c r="BU44" s="88"/>
      <c r="BV44" s="88"/>
      <c r="BW44" s="88"/>
      <c r="BX44" s="88"/>
      <c r="BY44" s="88"/>
      <c r="BZ44" s="8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1" t="s">
        <v>26</v>
      </c>
      <c r="BM45" s="82"/>
      <c r="BN45" s="82"/>
      <c r="BO45" s="82"/>
      <c r="BP45" s="82"/>
      <c r="BQ45" s="82"/>
      <c r="BR45" s="82"/>
      <c r="BS45" s="82"/>
      <c r="BT45" s="82"/>
      <c r="BU45" s="82"/>
      <c r="BV45" s="82"/>
      <c r="BW45" s="82"/>
      <c r="BX45" s="82"/>
      <c r="BY45" s="82"/>
      <c r="BZ45" s="8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4"/>
      <c r="BM46" s="85"/>
      <c r="BN46" s="85"/>
      <c r="BO46" s="85"/>
      <c r="BP46" s="85"/>
      <c r="BQ46" s="85"/>
      <c r="BR46" s="85"/>
      <c r="BS46" s="85"/>
      <c r="BT46" s="85"/>
      <c r="BU46" s="85"/>
      <c r="BV46" s="85"/>
      <c r="BW46" s="85"/>
      <c r="BX46" s="85"/>
      <c r="BY46" s="85"/>
      <c r="BZ46" s="8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7" t="s">
        <v>110</v>
      </c>
      <c r="BM47" s="88"/>
      <c r="BN47" s="88"/>
      <c r="BO47" s="88"/>
      <c r="BP47" s="88"/>
      <c r="BQ47" s="88"/>
      <c r="BR47" s="88"/>
      <c r="BS47" s="88"/>
      <c r="BT47" s="88"/>
      <c r="BU47" s="88"/>
      <c r="BV47" s="88"/>
      <c r="BW47" s="88"/>
      <c r="BX47" s="88"/>
      <c r="BY47" s="88"/>
      <c r="BZ47" s="8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7"/>
      <c r="BM48" s="88"/>
      <c r="BN48" s="88"/>
      <c r="BO48" s="88"/>
      <c r="BP48" s="88"/>
      <c r="BQ48" s="88"/>
      <c r="BR48" s="88"/>
      <c r="BS48" s="88"/>
      <c r="BT48" s="88"/>
      <c r="BU48" s="88"/>
      <c r="BV48" s="88"/>
      <c r="BW48" s="88"/>
      <c r="BX48" s="88"/>
      <c r="BY48" s="88"/>
      <c r="BZ48" s="8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7"/>
      <c r="BM49" s="88"/>
      <c r="BN49" s="88"/>
      <c r="BO49" s="88"/>
      <c r="BP49" s="88"/>
      <c r="BQ49" s="88"/>
      <c r="BR49" s="88"/>
      <c r="BS49" s="88"/>
      <c r="BT49" s="88"/>
      <c r="BU49" s="88"/>
      <c r="BV49" s="88"/>
      <c r="BW49" s="88"/>
      <c r="BX49" s="88"/>
      <c r="BY49" s="88"/>
      <c r="BZ49" s="8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7"/>
      <c r="BM50" s="88"/>
      <c r="BN50" s="88"/>
      <c r="BO50" s="88"/>
      <c r="BP50" s="88"/>
      <c r="BQ50" s="88"/>
      <c r="BR50" s="88"/>
      <c r="BS50" s="88"/>
      <c r="BT50" s="88"/>
      <c r="BU50" s="88"/>
      <c r="BV50" s="88"/>
      <c r="BW50" s="88"/>
      <c r="BX50" s="88"/>
      <c r="BY50" s="88"/>
      <c r="BZ50" s="8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7"/>
      <c r="BM51" s="88"/>
      <c r="BN51" s="88"/>
      <c r="BO51" s="88"/>
      <c r="BP51" s="88"/>
      <c r="BQ51" s="88"/>
      <c r="BR51" s="88"/>
      <c r="BS51" s="88"/>
      <c r="BT51" s="88"/>
      <c r="BU51" s="88"/>
      <c r="BV51" s="88"/>
      <c r="BW51" s="88"/>
      <c r="BX51" s="88"/>
      <c r="BY51" s="88"/>
      <c r="BZ51" s="8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7"/>
      <c r="BM52" s="88"/>
      <c r="BN52" s="88"/>
      <c r="BO52" s="88"/>
      <c r="BP52" s="88"/>
      <c r="BQ52" s="88"/>
      <c r="BR52" s="88"/>
      <c r="BS52" s="88"/>
      <c r="BT52" s="88"/>
      <c r="BU52" s="88"/>
      <c r="BV52" s="88"/>
      <c r="BW52" s="88"/>
      <c r="BX52" s="88"/>
      <c r="BY52" s="88"/>
      <c r="BZ52" s="8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7"/>
      <c r="BM53" s="88"/>
      <c r="BN53" s="88"/>
      <c r="BO53" s="88"/>
      <c r="BP53" s="88"/>
      <c r="BQ53" s="88"/>
      <c r="BR53" s="88"/>
      <c r="BS53" s="88"/>
      <c r="BT53" s="88"/>
      <c r="BU53" s="88"/>
      <c r="BV53" s="88"/>
      <c r="BW53" s="88"/>
      <c r="BX53" s="88"/>
      <c r="BY53" s="88"/>
      <c r="BZ53" s="8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7"/>
      <c r="BM54" s="88"/>
      <c r="BN54" s="88"/>
      <c r="BO54" s="88"/>
      <c r="BP54" s="88"/>
      <c r="BQ54" s="88"/>
      <c r="BR54" s="88"/>
      <c r="BS54" s="88"/>
      <c r="BT54" s="88"/>
      <c r="BU54" s="88"/>
      <c r="BV54" s="88"/>
      <c r="BW54" s="88"/>
      <c r="BX54" s="88"/>
      <c r="BY54" s="88"/>
      <c r="BZ54" s="8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7"/>
      <c r="BM55" s="88"/>
      <c r="BN55" s="88"/>
      <c r="BO55" s="88"/>
      <c r="BP55" s="88"/>
      <c r="BQ55" s="88"/>
      <c r="BR55" s="88"/>
      <c r="BS55" s="88"/>
      <c r="BT55" s="88"/>
      <c r="BU55" s="88"/>
      <c r="BV55" s="88"/>
      <c r="BW55" s="88"/>
      <c r="BX55" s="88"/>
      <c r="BY55" s="88"/>
      <c r="BZ55" s="8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7"/>
      <c r="BM56" s="88"/>
      <c r="BN56" s="88"/>
      <c r="BO56" s="88"/>
      <c r="BP56" s="88"/>
      <c r="BQ56" s="88"/>
      <c r="BR56" s="88"/>
      <c r="BS56" s="88"/>
      <c r="BT56" s="88"/>
      <c r="BU56" s="88"/>
      <c r="BV56" s="88"/>
      <c r="BW56" s="88"/>
      <c r="BX56" s="88"/>
      <c r="BY56" s="88"/>
      <c r="BZ56" s="8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7"/>
      <c r="BM57" s="88"/>
      <c r="BN57" s="88"/>
      <c r="BO57" s="88"/>
      <c r="BP57" s="88"/>
      <c r="BQ57" s="88"/>
      <c r="BR57" s="88"/>
      <c r="BS57" s="88"/>
      <c r="BT57" s="88"/>
      <c r="BU57" s="88"/>
      <c r="BV57" s="88"/>
      <c r="BW57" s="88"/>
      <c r="BX57" s="88"/>
      <c r="BY57" s="88"/>
      <c r="BZ57" s="8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7"/>
      <c r="BM58" s="88"/>
      <c r="BN58" s="88"/>
      <c r="BO58" s="88"/>
      <c r="BP58" s="88"/>
      <c r="BQ58" s="88"/>
      <c r="BR58" s="88"/>
      <c r="BS58" s="88"/>
      <c r="BT58" s="88"/>
      <c r="BU58" s="88"/>
      <c r="BV58" s="88"/>
      <c r="BW58" s="88"/>
      <c r="BX58" s="88"/>
      <c r="BY58" s="88"/>
      <c r="BZ58" s="8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7"/>
      <c r="BM59" s="88"/>
      <c r="BN59" s="88"/>
      <c r="BO59" s="88"/>
      <c r="BP59" s="88"/>
      <c r="BQ59" s="88"/>
      <c r="BR59" s="88"/>
      <c r="BS59" s="88"/>
      <c r="BT59" s="88"/>
      <c r="BU59" s="88"/>
      <c r="BV59" s="88"/>
      <c r="BW59" s="88"/>
      <c r="BX59" s="88"/>
      <c r="BY59" s="88"/>
      <c r="BZ59" s="89"/>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7"/>
      <c r="BM60" s="88"/>
      <c r="BN60" s="88"/>
      <c r="BO60" s="88"/>
      <c r="BP60" s="88"/>
      <c r="BQ60" s="88"/>
      <c r="BR60" s="88"/>
      <c r="BS60" s="88"/>
      <c r="BT60" s="88"/>
      <c r="BU60" s="88"/>
      <c r="BV60" s="88"/>
      <c r="BW60" s="88"/>
      <c r="BX60" s="88"/>
      <c r="BY60" s="88"/>
      <c r="BZ60" s="89"/>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7"/>
      <c r="BM61" s="88"/>
      <c r="BN61" s="88"/>
      <c r="BO61" s="88"/>
      <c r="BP61" s="88"/>
      <c r="BQ61" s="88"/>
      <c r="BR61" s="88"/>
      <c r="BS61" s="88"/>
      <c r="BT61" s="88"/>
      <c r="BU61" s="88"/>
      <c r="BV61" s="88"/>
      <c r="BW61" s="88"/>
      <c r="BX61" s="88"/>
      <c r="BY61" s="88"/>
      <c r="BZ61" s="8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7"/>
      <c r="BM62" s="88"/>
      <c r="BN62" s="88"/>
      <c r="BO62" s="88"/>
      <c r="BP62" s="88"/>
      <c r="BQ62" s="88"/>
      <c r="BR62" s="88"/>
      <c r="BS62" s="88"/>
      <c r="BT62" s="88"/>
      <c r="BU62" s="88"/>
      <c r="BV62" s="88"/>
      <c r="BW62" s="88"/>
      <c r="BX62" s="88"/>
      <c r="BY62" s="88"/>
      <c r="BZ62" s="8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7"/>
      <c r="BM63" s="88"/>
      <c r="BN63" s="88"/>
      <c r="BO63" s="88"/>
      <c r="BP63" s="88"/>
      <c r="BQ63" s="88"/>
      <c r="BR63" s="88"/>
      <c r="BS63" s="88"/>
      <c r="BT63" s="88"/>
      <c r="BU63" s="88"/>
      <c r="BV63" s="88"/>
      <c r="BW63" s="88"/>
      <c r="BX63" s="88"/>
      <c r="BY63" s="88"/>
      <c r="BZ63" s="8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1" t="s">
        <v>28</v>
      </c>
      <c r="BM64" s="82"/>
      <c r="BN64" s="82"/>
      <c r="BO64" s="82"/>
      <c r="BP64" s="82"/>
      <c r="BQ64" s="82"/>
      <c r="BR64" s="82"/>
      <c r="BS64" s="82"/>
      <c r="BT64" s="82"/>
      <c r="BU64" s="82"/>
      <c r="BV64" s="82"/>
      <c r="BW64" s="82"/>
      <c r="BX64" s="82"/>
      <c r="BY64" s="82"/>
      <c r="BZ64" s="8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4"/>
      <c r="BM65" s="85"/>
      <c r="BN65" s="85"/>
      <c r="BO65" s="85"/>
      <c r="BP65" s="85"/>
      <c r="BQ65" s="85"/>
      <c r="BR65" s="85"/>
      <c r="BS65" s="85"/>
      <c r="BT65" s="85"/>
      <c r="BU65" s="85"/>
      <c r="BV65" s="85"/>
      <c r="BW65" s="85"/>
      <c r="BX65" s="85"/>
      <c r="BY65" s="85"/>
      <c r="BZ65" s="8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GG4iUINZpQUuNb6A3jyGJbxz7kIbi083Jr4T3jUSzyQTYqO2cdjZhhPVj2qHt7qolo74kSw1p/n1RPSVDogxQ==" saltValue="pZtlnh946QWhhuDkvwz87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2">
      <c r="A4" s="15" t="s">
        <v>53</v>
      </c>
      <c r="B4" s="17"/>
      <c r="C4" s="17"/>
      <c r="D4" s="17"/>
      <c r="E4" s="17"/>
      <c r="F4" s="17"/>
      <c r="G4" s="17"/>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200000</v>
      </c>
      <c r="D6" s="20">
        <f t="shared" si="3"/>
        <v>46</v>
      </c>
      <c r="E6" s="20">
        <f t="shared" si="3"/>
        <v>1</v>
      </c>
      <c r="F6" s="20">
        <f t="shared" si="3"/>
        <v>0</v>
      </c>
      <c r="G6" s="20">
        <f t="shared" si="3"/>
        <v>1</v>
      </c>
      <c r="H6" s="20" t="str">
        <f t="shared" si="3"/>
        <v>長野県</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52.96</v>
      </c>
      <c r="P6" s="21">
        <f t="shared" si="3"/>
        <v>30.88</v>
      </c>
      <c r="Q6" s="21">
        <f t="shared" si="3"/>
        <v>3313</v>
      </c>
      <c r="R6" s="21">
        <f t="shared" si="3"/>
        <v>2012399</v>
      </c>
      <c r="S6" s="21">
        <f t="shared" si="3"/>
        <v>13561.56</v>
      </c>
      <c r="T6" s="21">
        <f t="shared" si="3"/>
        <v>148.38999999999999</v>
      </c>
      <c r="U6" s="21">
        <f t="shared" si="3"/>
        <v>179983</v>
      </c>
      <c r="V6" s="21">
        <f t="shared" si="3"/>
        <v>280.99</v>
      </c>
      <c r="W6" s="21">
        <f t="shared" si="3"/>
        <v>640.53</v>
      </c>
      <c r="X6" s="22">
        <f>IF(X7="",NA(),X7)</f>
        <v>115.28</v>
      </c>
      <c r="Y6" s="22">
        <f t="shared" ref="Y6:AG6" si="4">IF(Y7="",NA(),Y7)</f>
        <v>113.06</v>
      </c>
      <c r="Z6" s="22">
        <f t="shared" si="4"/>
        <v>110.69</v>
      </c>
      <c r="AA6" s="22">
        <f t="shared" si="4"/>
        <v>108.67</v>
      </c>
      <c r="AB6" s="22">
        <f t="shared" si="4"/>
        <v>107.38</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128.47999999999999</v>
      </c>
      <c r="AU6" s="22">
        <f t="shared" ref="AU6:BC6" si="6">IF(AU7="",NA(),AU7)</f>
        <v>133.02000000000001</v>
      </c>
      <c r="AV6" s="22">
        <f t="shared" si="6"/>
        <v>137.49</v>
      </c>
      <c r="AW6" s="22">
        <f t="shared" si="6"/>
        <v>122.01</v>
      </c>
      <c r="AX6" s="22">
        <f t="shared" si="6"/>
        <v>118.17</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598.45000000000005</v>
      </c>
      <c r="BF6" s="22">
        <f t="shared" ref="BF6:BN6" si="7">IF(BF7="",NA(),BF7)</f>
        <v>600.28</v>
      </c>
      <c r="BG6" s="22">
        <f t="shared" si="7"/>
        <v>619.28</v>
      </c>
      <c r="BH6" s="22">
        <f t="shared" si="7"/>
        <v>604.32000000000005</v>
      </c>
      <c r="BI6" s="22">
        <f t="shared" si="7"/>
        <v>616.08000000000004</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114.28</v>
      </c>
      <c r="BQ6" s="22">
        <f t="shared" ref="BQ6:BY6" si="8">IF(BQ7="",NA(),BQ7)</f>
        <v>109.27</v>
      </c>
      <c r="BR6" s="22">
        <f t="shared" si="8"/>
        <v>107.35</v>
      </c>
      <c r="BS6" s="22">
        <f t="shared" si="8"/>
        <v>106.8</v>
      </c>
      <c r="BT6" s="22">
        <f t="shared" si="8"/>
        <v>102.32</v>
      </c>
      <c r="BU6" s="22">
        <f t="shared" si="8"/>
        <v>103.75</v>
      </c>
      <c r="BV6" s="22">
        <f t="shared" si="8"/>
        <v>105.3</v>
      </c>
      <c r="BW6" s="22">
        <f t="shared" si="8"/>
        <v>99.41</v>
      </c>
      <c r="BX6" s="22">
        <f t="shared" si="8"/>
        <v>101.11</v>
      </c>
      <c r="BY6" s="22">
        <f t="shared" si="8"/>
        <v>102.03</v>
      </c>
      <c r="BZ6" s="21" t="str">
        <f>IF(BZ7="","",IF(BZ7="-","【-】","【"&amp;SUBSTITUTE(TEXT(BZ7,"#,##0.00"),"-","△")&amp;"】"))</f>
        <v>【97.59】</v>
      </c>
      <c r="CA6" s="22">
        <f>IF(CA7="",NA(),CA7)</f>
        <v>150.97</v>
      </c>
      <c r="CB6" s="22">
        <f t="shared" ref="CB6:CJ6" si="9">IF(CB7="",NA(),CB7)</f>
        <v>158.30000000000001</v>
      </c>
      <c r="CC6" s="22">
        <f t="shared" si="9"/>
        <v>161.66999999999999</v>
      </c>
      <c r="CD6" s="22">
        <f t="shared" si="9"/>
        <v>163.08000000000001</v>
      </c>
      <c r="CE6" s="22">
        <f t="shared" si="9"/>
        <v>170.77</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61.12</v>
      </c>
      <c r="CM6" s="22">
        <f t="shared" ref="CM6:CU6" si="10">IF(CM7="",NA(),CM7)</f>
        <v>61.06</v>
      </c>
      <c r="CN6" s="22">
        <f t="shared" si="10"/>
        <v>61.02</v>
      </c>
      <c r="CO6" s="22">
        <f t="shared" si="10"/>
        <v>61.27</v>
      </c>
      <c r="CP6" s="22">
        <f t="shared" si="10"/>
        <v>61.46</v>
      </c>
      <c r="CQ6" s="22">
        <f t="shared" si="10"/>
        <v>63.12</v>
      </c>
      <c r="CR6" s="22">
        <f t="shared" si="10"/>
        <v>62.57</v>
      </c>
      <c r="CS6" s="22">
        <f t="shared" si="10"/>
        <v>61.56</v>
      </c>
      <c r="CT6" s="22">
        <f t="shared" si="10"/>
        <v>60.84</v>
      </c>
      <c r="CU6" s="22">
        <f t="shared" si="10"/>
        <v>60.8</v>
      </c>
      <c r="CV6" s="21" t="str">
        <f>IF(CV7="","",IF(CV7="-","【-】","【"&amp;SUBSTITUTE(TEXT(CV7,"#,##0.00"),"-","△")&amp;"】"))</f>
        <v>【60.21】</v>
      </c>
      <c r="CW6" s="22">
        <f>IF(CW7="",NA(),CW7)</f>
        <v>86.67</v>
      </c>
      <c r="CX6" s="22">
        <f t="shared" ref="CX6:DF6" si="11">IF(CX7="",NA(),CX7)</f>
        <v>86.4</v>
      </c>
      <c r="CY6" s="22">
        <f t="shared" si="11"/>
        <v>85.85</v>
      </c>
      <c r="CZ6" s="22">
        <f t="shared" si="11"/>
        <v>84.51</v>
      </c>
      <c r="DA6" s="22">
        <f t="shared" si="11"/>
        <v>84.16</v>
      </c>
      <c r="DB6" s="22">
        <f t="shared" si="11"/>
        <v>90.09</v>
      </c>
      <c r="DC6" s="22">
        <f t="shared" si="11"/>
        <v>90.21</v>
      </c>
      <c r="DD6" s="22">
        <f t="shared" si="11"/>
        <v>90.11</v>
      </c>
      <c r="DE6" s="22">
        <f t="shared" si="11"/>
        <v>89.73</v>
      </c>
      <c r="DF6" s="22">
        <f t="shared" si="11"/>
        <v>89.86</v>
      </c>
      <c r="DG6" s="21" t="str">
        <f>IF(DG7="","",IF(DG7="-","【-】","【"&amp;SUBSTITUTE(TEXT(DG7,"#,##0.00"),"-","△")&amp;"】"))</f>
        <v>【89.21】</v>
      </c>
      <c r="DH6" s="22">
        <f>IF(DH7="",NA(),DH7)</f>
        <v>47.1</v>
      </c>
      <c r="DI6" s="22">
        <f t="shared" ref="DI6:DQ6" si="12">IF(DI7="",NA(),DI7)</f>
        <v>48.14</v>
      </c>
      <c r="DJ6" s="22">
        <f t="shared" si="12"/>
        <v>48.65</v>
      </c>
      <c r="DK6" s="22">
        <f t="shared" si="12"/>
        <v>49.73</v>
      </c>
      <c r="DL6" s="22">
        <f t="shared" si="12"/>
        <v>50.56</v>
      </c>
      <c r="DM6" s="22">
        <f t="shared" si="12"/>
        <v>50.31</v>
      </c>
      <c r="DN6" s="22">
        <f t="shared" si="12"/>
        <v>50.74</v>
      </c>
      <c r="DO6" s="22">
        <f t="shared" si="12"/>
        <v>51.49</v>
      </c>
      <c r="DP6" s="22">
        <f t="shared" si="12"/>
        <v>51.94</v>
      </c>
      <c r="DQ6" s="22">
        <f t="shared" si="12"/>
        <v>52.46</v>
      </c>
      <c r="DR6" s="21" t="str">
        <f>IF(DR7="","",IF(DR7="-","【-】","【"&amp;SUBSTITUTE(TEXT(DR7,"#,##0.00"),"-","△")&amp;"】"))</f>
        <v>【52.41】</v>
      </c>
      <c r="DS6" s="22">
        <f>IF(DS7="",NA(),DS7)</f>
        <v>8.86</v>
      </c>
      <c r="DT6" s="22">
        <f t="shared" ref="DT6:EB6" si="13">IF(DT7="",NA(),DT7)</f>
        <v>8.9499999999999993</v>
      </c>
      <c r="DU6" s="22">
        <f t="shared" si="13"/>
        <v>10.029999999999999</v>
      </c>
      <c r="DV6" s="22">
        <f t="shared" si="13"/>
        <v>10.79</v>
      </c>
      <c r="DW6" s="22">
        <f t="shared" si="13"/>
        <v>9.81</v>
      </c>
      <c r="DX6" s="22">
        <f t="shared" si="13"/>
        <v>21.34</v>
      </c>
      <c r="DY6" s="22">
        <f t="shared" si="13"/>
        <v>23.27</v>
      </c>
      <c r="DZ6" s="22">
        <f t="shared" si="13"/>
        <v>25.18</v>
      </c>
      <c r="EA6" s="22">
        <f t="shared" si="13"/>
        <v>26.52</v>
      </c>
      <c r="EB6" s="22">
        <f t="shared" si="13"/>
        <v>28.4</v>
      </c>
      <c r="EC6" s="21" t="str">
        <f>IF(EC7="","",IF(EC7="-","【-】","【"&amp;SUBSTITUTE(TEXT(EC7,"#,##0.00"),"-","△")&amp;"】"))</f>
        <v>【26.78】</v>
      </c>
      <c r="ED6" s="22">
        <f>IF(ED7="",NA(),ED7)</f>
        <v>0.44</v>
      </c>
      <c r="EE6" s="22">
        <f t="shared" ref="EE6:EM6" si="14">IF(EE7="",NA(),EE7)</f>
        <v>0.54</v>
      </c>
      <c r="EF6" s="22">
        <f t="shared" si="14"/>
        <v>0.3</v>
      </c>
      <c r="EG6" s="22">
        <f t="shared" si="14"/>
        <v>0.16</v>
      </c>
      <c r="EH6" s="22">
        <f t="shared" si="14"/>
        <v>0.31</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2">
      <c r="A7" s="15"/>
      <c r="B7" s="24">
        <v>2024</v>
      </c>
      <c r="C7" s="24">
        <v>200000</v>
      </c>
      <c r="D7" s="24">
        <v>46</v>
      </c>
      <c r="E7" s="24">
        <v>1</v>
      </c>
      <c r="F7" s="24">
        <v>0</v>
      </c>
      <c r="G7" s="24">
        <v>1</v>
      </c>
      <c r="H7" s="24" t="s">
        <v>93</v>
      </c>
      <c r="I7" s="24" t="s">
        <v>94</v>
      </c>
      <c r="J7" s="24" t="s">
        <v>95</v>
      </c>
      <c r="K7" s="24" t="s">
        <v>96</v>
      </c>
      <c r="L7" s="24" t="s">
        <v>97</v>
      </c>
      <c r="M7" s="24" t="s">
        <v>98</v>
      </c>
      <c r="N7" s="25" t="s">
        <v>99</v>
      </c>
      <c r="O7" s="25">
        <v>52.96</v>
      </c>
      <c r="P7" s="25">
        <v>30.88</v>
      </c>
      <c r="Q7" s="25">
        <v>3313</v>
      </c>
      <c r="R7" s="25">
        <v>2012399</v>
      </c>
      <c r="S7" s="25">
        <v>13561.56</v>
      </c>
      <c r="T7" s="25">
        <v>148.38999999999999</v>
      </c>
      <c r="U7" s="25">
        <v>179983</v>
      </c>
      <c r="V7" s="25">
        <v>280.99</v>
      </c>
      <c r="W7" s="25">
        <v>640.53</v>
      </c>
      <c r="X7" s="25">
        <v>115.28</v>
      </c>
      <c r="Y7" s="25">
        <v>113.06</v>
      </c>
      <c r="Z7" s="25">
        <v>110.69</v>
      </c>
      <c r="AA7" s="25">
        <v>108.67</v>
      </c>
      <c r="AB7" s="25">
        <v>107.38</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128.47999999999999</v>
      </c>
      <c r="AU7" s="25">
        <v>133.02000000000001</v>
      </c>
      <c r="AV7" s="25">
        <v>137.49</v>
      </c>
      <c r="AW7" s="25">
        <v>122.01</v>
      </c>
      <c r="AX7" s="25">
        <v>118.17</v>
      </c>
      <c r="AY7" s="25">
        <v>306.08</v>
      </c>
      <c r="AZ7" s="25">
        <v>306.14999999999998</v>
      </c>
      <c r="BA7" s="25">
        <v>297.54000000000002</v>
      </c>
      <c r="BB7" s="25">
        <v>289.44</v>
      </c>
      <c r="BC7" s="25">
        <v>282.19</v>
      </c>
      <c r="BD7" s="25">
        <v>239.69</v>
      </c>
      <c r="BE7" s="25">
        <v>598.45000000000005</v>
      </c>
      <c r="BF7" s="25">
        <v>600.28</v>
      </c>
      <c r="BG7" s="25">
        <v>619.28</v>
      </c>
      <c r="BH7" s="25">
        <v>604.32000000000005</v>
      </c>
      <c r="BI7" s="25">
        <v>616.08000000000004</v>
      </c>
      <c r="BJ7" s="25">
        <v>294.66000000000003</v>
      </c>
      <c r="BK7" s="25">
        <v>285.27</v>
      </c>
      <c r="BL7" s="25">
        <v>294.73</v>
      </c>
      <c r="BM7" s="25">
        <v>301.23</v>
      </c>
      <c r="BN7" s="25">
        <v>300.33</v>
      </c>
      <c r="BO7" s="25">
        <v>264.86</v>
      </c>
      <c r="BP7" s="25">
        <v>114.28</v>
      </c>
      <c r="BQ7" s="25">
        <v>109.27</v>
      </c>
      <c r="BR7" s="25">
        <v>107.35</v>
      </c>
      <c r="BS7" s="25">
        <v>106.8</v>
      </c>
      <c r="BT7" s="25">
        <v>102.32</v>
      </c>
      <c r="BU7" s="25">
        <v>103.75</v>
      </c>
      <c r="BV7" s="25">
        <v>105.3</v>
      </c>
      <c r="BW7" s="25">
        <v>99.41</v>
      </c>
      <c r="BX7" s="25">
        <v>101.11</v>
      </c>
      <c r="BY7" s="25">
        <v>102.03</v>
      </c>
      <c r="BZ7" s="25">
        <v>97.59</v>
      </c>
      <c r="CA7" s="25">
        <v>150.97</v>
      </c>
      <c r="CB7" s="25">
        <v>158.30000000000001</v>
      </c>
      <c r="CC7" s="25">
        <v>161.66999999999999</v>
      </c>
      <c r="CD7" s="25">
        <v>163.08000000000001</v>
      </c>
      <c r="CE7" s="25">
        <v>170.77</v>
      </c>
      <c r="CF7" s="25">
        <v>159.93</v>
      </c>
      <c r="CG7" s="25">
        <v>162.77000000000001</v>
      </c>
      <c r="CH7" s="25">
        <v>170.87</v>
      </c>
      <c r="CI7" s="25">
        <v>171.09</v>
      </c>
      <c r="CJ7" s="25">
        <v>173.56</v>
      </c>
      <c r="CK7" s="25">
        <v>181.66</v>
      </c>
      <c r="CL7" s="25">
        <v>61.12</v>
      </c>
      <c r="CM7" s="25">
        <v>61.06</v>
      </c>
      <c r="CN7" s="25">
        <v>61.02</v>
      </c>
      <c r="CO7" s="25">
        <v>61.27</v>
      </c>
      <c r="CP7" s="25">
        <v>61.46</v>
      </c>
      <c r="CQ7" s="25">
        <v>63.12</v>
      </c>
      <c r="CR7" s="25">
        <v>62.57</v>
      </c>
      <c r="CS7" s="25">
        <v>61.56</v>
      </c>
      <c r="CT7" s="25">
        <v>60.84</v>
      </c>
      <c r="CU7" s="25">
        <v>60.8</v>
      </c>
      <c r="CV7" s="25">
        <v>60.21</v>
      </c>
      <c r="CW7" s="25">
        <v>86.67</v>
      </c>
      <c r="CX7" s="25">
        <v>86.4</v>
      </c>
      <c r="CY7" s="25">
        <v>85.85</v>
      </c>
      <c r="CZ7" s="25">
        <v>84.51</v>
      </c>
      <c r="DA7" s="25">
        <v>84.16</v>
      </c>
      <c r="DB7" s="25">
        <v>90.09</v>
      </c>
      <c r="DC7" s="25">
        <v>90.21</v>
      </c>
      <c r="DD7" s="25">
        <v>90.11</v>
      </c>
      <c r="DE7" s="25">
        <v>89.73</v>
      </c>
      <c r="DF7" s="25">
        <v>89.86</v>
      </c>
      <c r="DG7" s="25">
        <v>89.21</v>
      </c>
      <c r="DH7" s="25">
        <v>47.1</v>
      </c>
      <c r="DI7" s="25">
        <v>48.14</v>
      </c>
      <c r="DJ7" s="25">
        <v>48.65</v>
      </c>
      <c r="DK7" s="25">
        <v>49.73</v>
      </c>
      <c r="DL7" s="25">
        <v>50.56</v>
      </c>
      <c r="DM7" s="25">
        <v>50.31</v>
      </c>
      <c r="DN7" s="25">
        <v>50.74</v>
      </c>
      <c r="DO7" s="25">
        <v>51.49</v>
      </c>
      <c r="DP7" s="25">
        <v>51.94</v>
      </c>
      <c r="DQ7" s="25">
        <v>52.46</v>
      </c>
      <c r="DR7" s="25">
        <v>52.41</v>
      </c>
      <c r="DS7" s="25">
        <v>8.86</v>
      </c>
      <c r="DT7" s="25">
        <v>8.9499999999999993</v>
      </c>
      <c r="DU7" s="25">
        <v>10.029999999999999</v>
      </c>
      <c r="DV7" s="25">
        <v>10.79</v>
      </c>
      <c r="DW7" s="25">
        <v>9.81</v>
      </c>
      <c r="DX7" s="25">
        <v>21.34</v>
      </c>
      <c r="DY7" s="25">
        <v>23.27</v>
      </c>
      <c r="DZ7" s="25">
        <v>25.18</v>
      </c>
      <c r="EA7" s="25">
        <v>26.52</v>
      </c>
      <c r="EB7" s="25">
        <v>28.4</v>
      </c>
      <c r="EC7" s="25">
        <v>26.78</v>
      </c>
      <c r="ED7" s="25">
        <v>0.44</v>
      </c>
      <c r="EE7" s="25">
        <v>0.54</v>
      </c>
      <c r="EF7" s="25">
        <v>0.3</v>
      </c>
      <c r="EG7" s="25">
        <v>0.16</v>
      </c>
      <c r="EH7" s="25">
        <v>0.31</v>
      </c>
      <c r="EI7" s="25">
        <v>0.69</v>
      </c>
      <c r="EJ7" s="25">
        <v>0.69</v>
      </c>
      <c r="EK7" s="25">
        <v>0.67</v>
      </c>
      <c r="EL7" s="25">
        <v>0.61</v>
      </c>
      <c r="EM7" s="25">
        <v>0.57999999999999996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_Flow_SignoffStatus xmlns="96f7774a-1fa4-49d3-a956-75b9c85e9b43" xsi:nil="true"/>
    <TaxCatchAll xmlns="fd32c9f7-8932-4d07-b49b-91c8a1e2689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51642E-D8DC-4A47-8C04-06D7E84E1613}"/>
</file>

<file path=customXml/itemProps2.xml><?xml version="1.0" encoding="utf-8"?>
<ds:datastoreItem xmlns:ds="http://schemas.openxmlformats.org/officeDocument/2006/customXml" ds:itemID="{67411C63-86E4-4157-A1BE-0F67F61527F8}">
  <ds:schemaRefs>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http://purl.org/dc/terms/"/>
    <ds:schemaRef ds:uri="http://schemas.openxmlformats.org/package/2006/metadata/core-properties"/>
    <ds:schemaRef ds:uri="d92a20b8-c5b5-41e1-8aae-f195c1f4a5eb"/>
    <ds:schemaRef ds:uri="ec47e9de-c7d7-4b00-b952-b369b8ead260"/>
  </ds:schemaRefs>
</ds:datastoreItem>
</file>

<file path=customXml/itemProps3.xml><?xml version="1.0" encoding="utf-8"?>
<ds:datastoreItem xmlns:ds="http://schemas.openxmlformats.org/officeDocument/2006/customXml" ds:itemID="{A8517577-D518-460B-9FC8-2B2EA38C9F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2026-01-26T01:47:19Z</cp:lastPrinted>
  <dcterms:created xsi:type="dcterms:W3CDTF">2025-12-12T09:16:30Z</dcterms:created>
  <dcterms:modified xsi:type="dcterms:W3CDTF">2026-01-29T04:34:21Z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