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31.4.10\企業局\本庁共有\1 経営推進課\02　財務\131　決算\経営比較分析表（総務省依頼）\Ｒ７\02_作成\03_事業課修正版\"/>
    </mc:Choice>
  </mc:AlternateContent>
  <xr:revisionPtr revIDLastSave="0" documentId="13_ncr:1_{77C2D08F-FE79-46D7-848D-C7982D3C9CF8}" xr6:coauthVersionLast="47" xr6:coauthVersionMax="47" xr10:uidLastSave="{00000000-0000-0000-0000-000000000000}"/>
  <workbookProtection workbookAlgorithmName="SHA-512" workbookHashValue="8b1iM1WEhZU9Q566O6WUYiQzWr1X+vcBfOl1OdHPH65v0MqWplcHsRXvAAbrx8rv6ENgNjbneKQyfYy08RqVKA==" workbookSaltValue="zqud0viyVqWXTSD1AVcgAg==" workbookSpinCount="100000" lockStructure="1"/>
  <bookViews>
    <workbookView xWindow="19090" yWindow="-10800" windowWidth="38620" windowHeight="211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5" l="1"/>
  <c r="A33" i="5"/>
  <c r="A32" i="5"/>
  <c r="A31" i="5"/>
  <c r="A30" i="5"/>
  <c r="A29" i="5"/>
  <c r="A28" i="5"/>
  <c r="A27" i="5"/>
  <c r="A26" i="5"/>
  <c r="A25" i="5"/>
  <c r="A24" i="5"/>
  <c r="A23" i="5"/>
  <c r="A22" i="5"/>
  <c r="A21" i="5"/>
  <c r="A20" i="5"/>
  <c r="BY19" i="5"/>
  <c r="BX19" i="5"/>
  <c r="BW19" i="5"/>
  <c r="BV19" i="5"/>
  <c r="BU19" i="5"/>
  <c r="BN19" i="5"/>
  <c r="BM19" i="5"/>
  <c r="BL19" i="5"/>
  <c r="BK19" i="5"/>
  <c r="BJ19" i="5"/>
  <c r="BC19" i="5"/>
  <c r="BB19" i="5"/>
  <c r="BA19" i="5"/>
  <c r="AZ19" i="5"/>
  <c r="AY19" i="5"/>
  <c r="A19" i="5"/>
  <c r="MO18" i="5"/>
  <c r="MN18" i="5"/>
  <c r="MM18" i="5"/>
  <c r="ML18" i="5"/>
  <c r="MK18" i="5"/>
  <c r="ME18" i="5"/>
  <c r="MD18" i="5"/>
  <c r="MC18" i="5"/>
  <c r="MB18" i="5"/>
  <c r="MA18" i="5"/>
  <c r="LU18" i="5"/>
  <c r="LT18" i="5"/>
  <c r="LS18" i="5"/>
  <c r="LR18" i="5"/>
  <c r="LQ18" i="5"/>
  <c r="LK18" i="5"/>
  <c r="LJ18" i="5"/>
  <c r="LI18" i="5"/>
  <c r="LH18" i="5"/>
  <c r="LG18" i="5"/>
  <c r="LA18" i="5"/>
  <c r="KZ18" i="5"/>
  <c r="KY18" i="5"/>
  <c r="KX18" i="5"/>
  <c r="KW18" i="5"/>
  <c r="KP18" i="5"/>
  <c r="KO18" i="5"/>
  <c r="KN18" i="5"/>
  <c r="KM18" i="5"/>
  <c r="KL18" i="5"/>
  <c r="KF18" i="5"/>
  <c r="KE18" i="5"/>
  <c r="KD18" i="5"/>
  <c r="KC18" i="5"/>
  <c r="KB18" i="5"/>
  <c r="JV18" i="5"/>
  <c r="JU18" i="5"/>
  <c r="JT18" i="5"/>
  <c r="JS18" i="5"/>
  <c r="JR18" i="5"/>
  <c r="JL18" i="5"/>
  <c r="JK18" i="5"/>
  <c r="JJ18" i="5"/>
  <c r="JI18" i="5"/>
  <c r="JH18" i="5"/>
  <c r="JB18" i="5"/>
  <c r="JA18" i="5"/>
  <c r="IZ18" i="5"/>
  <c r="IY18" i="5"/>
  <c r="IX18" i="5"/>
  <c r="IQ18" i="5"/>
  <c r="IP18" i="5"/>
  <c r="IO18" i="5"/>
  <c r="IN18" i="5"/>
  <c r="IM18" i="5"/>
  <c r="IG18" i="5"/>
  <c r="IF18" i="5"/>
  <c r="IE18" i="5"/>
  <c r="ID18" i="5"/>
  <c r="IC18" i="5"/>
  <c r="HW18" i="5"/>
  <c r="HV18" i="5"/>
  <c r="HU18" i="5"/>
  <c r="HT18" i="5"/>
  <c r="HS18" i="5"/>
  <c r="HM18" i="5"/>
  <c r="HL18" i="5"/>
  <c r="HK18" i="5"/>
  <c r="HJ18" i="5"/>
  <c r="HI18" i="5"/>
  <c r="HC18" i="5"/>
  <c r="HB18" i="5"/>
  <c r="HA18" i="5"/>
  <c r="GZ18" i="5"/>
  <c r="GY18" i="5"/>
  <c r="GR18" i="5"/>
  <c r="GQ18" i="5"/>
  <c r="GP18" i="5"/>
  <c r="GO18" i="5"/>
  <c r="GN18" i="5"/>
  <c r="GH18" i="5"/>
  <c r="GG18" i="5"/>
  <c r="GF18" i="5"/>
  <c r="GE18" i="5"/>
  <c r="GD18" i="5"/>
  <c r="FX18" i="5"/>
  <c r="FW18" i="5"/>
  <c r="FV18" i="5"/>
  <c r="FU18" i="5"/>
  <c r="FT18" i="5"/>
  <c r="FN18" i="5"/>
  <c r="FM18" i="5"/>
  <c r="FL18" i="5"/>
  <c r="FK18" i="5"/>
  <c r="FJ18" i="5"/>
  <c r="FD18" i="5"/>
  <c r="FC18" i="5"/>
  <c r="FB18" i="5"/>
  <c r="FA18" i="5"/>
  <c r="EZ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A17" i="5"/>
  <c r="MO16" i="5"/>
  <c r="MN16" i="5"/>
  <c r="MM16" i="5"/>
  <c r="ML16" i="5"/>
  <c r="MK16" i="5"/>
  <c r="ME16" i="5"/>
  <c r="MD16" i="5"/>
  <c r="MC16" i="5"/>
  <c r="MB16" i="5"/>
  <c r="MA16" i="5"/>
  <c r="LU16" i="5"/>
  <c r="LT16" i="5"/>
  <c r="LS16" i="5"/>
  <c r="LR16" i="5"/>
  <c r="LQ16" i="5"/>
  <c r="LK16" i="5"/>
  <c r="LJ16" i="5"/>
  <c r="LI16" i="5"/>
  <c r="LH16" i="5"/>
  <c r="LG16" i="5"/>
  <c r="LA16" i="5"/>
  <c r="KZ16" i="5"/>
  <c r="KY16" i="5"/>
  <c r="KX16" i="5"/>
  <c r="KW16" i="5"/>
  <c r="KP16" i="5"/>
  <c r="KO16" i="5"/>
  <c r="KN16" i="5"/>
  <c r="KM16" i="5"/>
  <c r="KL16" i="5"/>
  <c r="KF16" i="5"/>
  <c r="KE16" i="5"/>
  <c r="KD16" i="5"/>
  <c r="KC16" i="5"/>
  <c r="KB16" i="5"/>
  <c r="JV16" i="5"/>
  <c r="JU16" i="5"/>
  <c r="JT16" i="5"/>
  <c r="JS16" i="5"/>
  <c r="JR16" i="5"/>
  <c r="JL16" i="5"/>
  <c r="JK16" i="5"/>
  <c r="JJ16" i="5"/>
  <c r="JI16" i="5"/>
  <c r="JH16" i="5"/>
  <c r="JB16" i="5"/>
  <c r="JA16" i="5"/>
  <c r="IZ16" i="5"/>
  <c r="IY16" i="5"/>
  <c r="IX16" i="5"/>
  <c r="IQ16" i="5"/>
  <c r="IP16" i="5"/>
  <c r="IO16" i="5"/>
  <c r="IN16" i="5"/>
  <c r="IM16" i="5"/>
  <c r="IG16" i="5"/>
  <c r="IF16" i="5"/>
  <c r="IE16" i="5"/>
  <c r="ID16" i="5"/>
  <c r="IC16" i="5"/>
  <c r="HW16" i="5"/>
  <c r="HV16" i="5"/>
  <c r="HU16" i="5"/>
  <c r="HT16" i="5"/>
  <c r="HS16" i="5"/>
  <c r="HM16" i="5"/>
  <c r="HL16" i="5"/>
  <c r="HK16" i="5"/>
  <c r="HJ16" i="5"/>
  <c r="HI16" i="5"/>
  <c r="HC16" i="5"/>
  <c r="HB16" i="5"/>
  <c r="HA16" i="5"/>
  <c r="GZ16" i="5"/>
  <c r="GY16" i="5"/>
  <c r="GR16" i="5"/>
  <c r="GQ16" i="5"/>
  <c r="GP16" i="5"/>
  <c r="GO16" i="5"/>
  <c r="GN16" i="5"/>
  <c r="GH16" i="5"/>
  <c r="GG16" i="5"/>
  <c r="GF16" i="5"/>
  <c r="GE16" i="5"/>
  <c r="GD16" i="5"/>
  <c r="FX16" i="5"/>
  <c r="FW16" i="5"/>
  <c r="FV16" i="5"/>
  <c r="FU16" i="5"/>
  <c r="FT16" i="5"/>
  <c r="FN16" i="5"/>
  <c r="FM16" i="5"/>
  <c r="FL16" i="5"/>
  <c r="FK16" i="5"/>
  <c r="FJ16" i="5"/>
  <c r="FD16" i="5"/>
  <c r="FC16" i="5"/>
  <c r="FB16" i="5"/>
  <c r="FA16" i="5"/>
  <c r="EZ16" i="5"/>
  <c r="ES16" i="5"/>
  <c r="ER16" i="5"/>
  <c r="EQ16" i="5"/>
  <c r="EP16" i="5"/>
  <c r="EO16" i="5"/>
  <c r="EI16" i="5"/>
  <c r="EH16" i="5"/>
  <c r="EG16" i="5"/>
  <c r="EF16" i="5"/>
  <c r="EE16" i="5"/>
  <c r="DY16" i="5"/>
  <c r="DX16" i="5"/>
  <c r="DW16" i="5"/>
  <c r="DV16" i="5"/>
  <c r="DU16" i="5"/>
  <c r="DO16" i="5"/>
  <c r="DN16" i="5"/>
  <c r="DM16" i="5"/>
  <c r="DL16" i="5"/>
  <c r="DK16" i="5"/>
  <c r="DE16" i="5"/>
  <c r="DD16" i="5"/>
  <c r="DC16" i="5"/>
  <c r="DB16" i="5"/>
  <c r="DA16" i="5"/>
  <c r="CT16" i="5"/>
  <c r="CS16" i="5"/>
  <c r="CR16" i="5"/>
  <c r="CQ16" i="5"/>
  <c r="CP16" i="5"/>
  <c r="CJ16" i="5"/>
  <c r="CI16" i="5"/>
  <c r="CH16" i="5"/>
  <c r="CG16" i="5"/>
  <c r="CF16" i="5"/>
  <c r="BY16" i="5"/>
  <c r="BX16" i="5"/>
  <c r="BW16" i="5"/>
  <c r="BV16" i="5"/>
  <c r="BU16" i="5"/>
  <c r="BN16" i="5"/>
  <c r="BM16" i="5"/>
  <c r="BL16" i="5"/>
  <c r="BK16" i="5"/>
  <c r="BJ16" i="5"/>
  <c r="BC16" i="5"/>
  <c r="BB16" i="5"/>
  <c r="BA16" i="5"/>
  <c r="AZ16" i="5"/>
  <c r="AY16" i="5"/>
  <c r="E16" i="5"/>
  <c r="A16" i="5"/>
  <c r="BY13" i="5"/>
  <c r="BX13" i="5"/>
  <c r="BW13" i="5"/>
  <c r="BV13" i="5"/>
  <c r="BU13" i="5"/>
  <c r="BN13" i="5"/>
  <c r="BM13" i="5"/>
  <c r="BL13" i="5"/>
  <c r="BK13" i="5"/>
  <c r="BJ13" i="5"/>
  <c r="BC13" i="5"/>
  <c r="BB13" i="5"/>
  <c r="BA13" i="5"/>
  <c r="AZ13" i="5"/>
  <c r="AY13" i="5"/>
  <c r="MO12" i="5"/>
  <c r="MN12" i="5"/>
  <c r="MM12" i="5"/>
  <c r="ML12" i="5"/>
  <c r="MK12" i="5"/>
  <c r="ME12" i="5"/>
  <c r="MD12" i="5"/>
  <c r="MC12" i="5"/>
  <c r="MB12" i="5"/>
  <c r="MA12" i="5"/>
  <c r="LU12" i="5"/>
  <c r="LT12" i="5"/>
  <c r="LS12" i="5"/>
  <c r="LR12" i="5"/>
  <c r="LQ12" i="5"/>
  <c r="LK12" i="5"/>
  <c r="LJ12" i="5"/>
  <c r="LI12" i="5"/>
  <c r="LH12" i="5"/>
  <c r="LG12" i="5"/>
  <c r="LA12" i="5"/>
  <c r="KZ12" i="5"/>
  <c r="KY12" i="5"/>
  <c r="KX12" i="5"/>
  <c r="KW12" i="5"/>
  <c r="KP12" i="5"/>
  <c r="KO12" i="5"/>
  <c r="KN12" i="5"/>
  <c r="KM12" i="5"/>
  <c r="KL12" i="5"/>
  <c r="KF12" i="5"/>
  <c r="KE12" i="5"/>
  <c r="KD12" i="5"/>
  <c r="KC12" i="5"/>
  <c r="KB12" i="5"/>
  <c r="JV12" i="5"/>
  <c r="JU12" i="5"/>
  <c r="JT12" i="5"/>
  <c r="JS12" i="5"/>
  <c r="JR12" i="5"/>
  <c r="JL12" i="5"/>
  <c r="JK12" i="5"/>
  <c r="JJ12" i="5"/>
  <c r="JI12" i="5"/>
  <c r="JH12" i="5"/>
  <c r="JB12" i="5"/>
  <c r="JA12" i="5"/>
  <c r="IZ12" i="5"/>
  <c r="IY12" i="5"/>
  <c r="IX12" i="5"/>
  <c r="IQ12" i="5"/>
  <c r="IP12" i="5"/>
  <c r="IO12" i="5"/>
  <c r="IN12" i="5"/>
  <c r="IM12" i="5"/>
  <c r="IG12" i="5"/>
  <c r="IF12" i="5"/>
  <c r="IE12" i="5"/>
  <c r="ID12" i="5"/>
  <c r="IC12" i="5"/>
  <c r="HW12" i="5"/>
  <c r="HV12" i="5"/>
  <c r="HU12" i="5"/>
  <c r="HT12" i="5"/>
  <c r="HS12" i="5"/>
  <c r="HM12" i="5"/>
  <c r="HL12" i="5"/>
  <c r="HK12" i="5"/>
  <c r="HJ12" i="5"/>
  <c r="HI12" i="5"/>
  <c r="HC12" i="5"/>
  <c r="HB12" i="5"/>
  <c r="HA12" i="5"/>
  <c r="GZ12" i="5"/>
  <c r="GY12" i="5"/>
  <c r="GR12" i="5"/>
  <c r="GQ12" i="5"/>
  <c r="GP12" i="5"/>
  <c r="GO12" i="5"/>
  <c r="GN12" i="5"/>
  <c r="GH12" i="5"/>
  <c r="GG12" i="5"/>
  <c r="GF12" i="5"/>
  <c r="GE12" i="5"/>
  <c r="GD12" i="5"/>
  <c r="FX12" i="5"/>
  <c r="FW12" i="5"/>
  <c r="FV12" i="5"/>
  <c r="FU12" i="5"/>
  <c r="FT12" i="5"/>
  <c r="FN12" i="5"/>
  <c r="FM12" i="5"/>
  <c r="FL12" i="5"/>
  <c r="FK12" i="5"/>
  <c r="FJ12" i="5"/>
  <c r="FD12" i="5"/>
  <c r="FC12" i="5"/>
  <c r="FB12" i="5"/>
  <c r="FA12" i="5"/>
  <c r="EZ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MO10" i="5"/>
  <c r="MN10" i="5"/>
  <c r="MM10" i="5"/>
  <c r="ML10" i="5"/>
  <c r="MK10" i="5"/>
  <c r="ME10" i="5"/>
  <c r="MD10" i="5"/>
  <c r="MC10" i="5"/>
  <c r="MB10" i="5"/>
  <c r="MA10" i="5"/>
  <c r="LU10" i="5"/>
  <c r="LT10" i="5"/>
  <c r="LS10" i="5"/>
  <c r="LR10" i="5"/>
  <c r="LQ10" i="5"/>
  <c r="LK10" i="5"/>
  <c r="LJ10" i="5"/>
  <c r="LI10" i="5"/>
  <c r="LH10" i="5"/>
  <c r="LG10" i="5"/>
  <c r="LA10" i="5"/>
  <c r="KZ10" i="5"/>
  <c r="KY10" i="5"/>
  <c r="KX10" i="5"/>
  <c r="KW10" i="5"/>
  <c r="KP10" i="5"/>
  <c r="KO10" i="5"/>
  <c r="KN10" i="5"/>
  <c r="KM10" i="5"/>
  <c r="KL10" i="5"/>
  <c r="KF10" i="5"/>
  <c r="KE10" i="5"/>
  <c r="KD10" i="5"/>
  <c r="KC10" i="5"/>
  <c r="KB10" i="5"/>
  <c r="JV10" i="5"/>
  <c r="JU10" i="5"/>
  <c r="JT10" i="5"/>
  <c r="JS10" i="5"/>
  <c r="JR10" i="5"/>
  <c r="JL10" i="5"/>
  <c r="JK10" i="5"/>
  <c r="JJ10" i="5"/>
  <c r="JI10" i="5"/>
  <c r="JH10" i="5"/>
  <c r="JB10" i="5"/>
  <c r="JA10" i="5"/>
  <c r="IZ10" i="5"/>
  <c r="IY10" i="5"/>
  <c r="IX10" i="5"/>
  <c r="IQ10" i="5"/>
  <c r="IP10" i="5"/>
  <c r="IO10" i="5"/>
  <c r="IN10" i="5"/>
  <c r="IM10" i="5"/>
  <c r="IG10" i="5"/>
  <c r="IF10" i="5"/>
  <c r="IE10" i="5"/>
  <c r="ID10" i="5"/>
  <c r="IC10" i="5"/>
  <c r="HW10" i="5"/>
  <c r="HV10" i="5"/>
  <c r="HU10" i="5"/>
  <c r="HT10" i="5"/>
  <c r="HS10" i="5"/>
  <c r="HM10" i="5"/>
  <c r="HL10" i="5"/>
  <c r="HK10" i="5"/>
  <c r="HJ10" i="5"/>
  <c r="HI10" i="5"/>
  <c r="HC10" i="5"/>
  <c r="HB10" i="5"/>
  <c r="HA10" i="5"/>
  <c r="GZ10" i="5"/>
  <c r="GY10" i="5"/>
  <c r="GR10" i="5"/>
  <c r="GQ10" i="5"/>
  <c r="GP10" i="5"/>
  <c r="GO10" i="5"/>
  <c r="GN10" i="5"/>
  <c r="GH10" i="5"/>
  <c r="GG10" i="5"/>
  <c r="GF10" i="5"/>
  <c r="GE10" i="5"/>
  <c r="GD10" i="5"/>
  <c r="FX10" i="5"/>
  <c r="FW10" i="5"/>
  <c r="FV10" i="5"/>
  <c r="FU10" i="5"/>
  <c r="FT10" i="5"/>
  <c r="FN10" i="5"/>
  <c r="FM10" i="5"/>
  <c r="FL10" i="5"/>
  <c r="FK10" i="5"/>
  <c r="FJ10" i="5"/>
  <c r="FD10" i="5"/>
  <c r="FC10" i="5"/>
  <c r="FB10" i="5"/>
  <c r="FA10" i="5"/>
  <c r="EZ10" i="5"/>
  <c r="ES10" i="5"/>
  <c r="ER10" i="5"/>
  <c r="EQ10" i="5"/>
  <c r="EP10" i="5"/>
  <c r="EO10" i="5"/>
  <c r="EI10" i="5"/>
  <c r="EH10" i="5"/>
  <c r="EG10" i="5"/>
  <c r="EF10" i="5"/>
  <c r="EE10" i="5"/>
  <c r="DY10" i="5"/>
  <c r="DX10" i="5"/>
  <c r="DW10" i="5"/>
  <c r="DV10" i="5"/>
  <c r="DU10" i="5"/>
  <c r="DO10" i="5"/>
  <c r="DN10" i="5"/>
  <c r="DM10" i="5"/>
  <c r="DL10" i="5"/>
  <c r="DK10" i="5"/>
  <c r="DE10" i="5"/>
  <c r="DD10" i="5"/>
  <c r="DC10" i="5"/>
  <c r="DB10" i="5"/>
  <c r="DA10" i="5"/>
  <c r="CT10" i="5"/>
  <c r="CS10" i="5"/>
  <c r="CR10" i="5"/>
  <c r="CQ10" i="5"/>
  <c r="CP10" i="5"/>
  <c r="CJ10" i="5"/>
  <c r="CI10" i="5"/>
  <c r="CH10" i="5"/>
  <c r="CG10" i="5"/>
  <c r="CF10" i="5"/>
  <c r="BY10" i="5"/>
  <c r="BX10" i="5"/>
  <c r="BW10" i="5"/>
  <c r="BV10" i="5"/>
  <c r="BU10" i="5"/>
  <c r="BN10" i="5"/>
  <c r="BM10" i="5"/>
  <c r="BL10" i="5"/>
  <c r="BK10" i="5"/>
  <c r="BJ10" i="5"/>
  <c r="BC10" i="5"/>
  <c r="BB10" i="5"/>
  <c r="BA10" i="5"/>
  <c r="AZ10" i="5"/>
  <c r="AY10" i="5"/>
  <c r="F10" i="5"/>
  <c r="E10" i="5"/>
  <c r="D10" i="5"/>
  <c r="C10" i="5"/>
  <c r="B10"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N8" i="5"/>
  <c r="GM8" i="5"/>
  <c r="GD8" i="5"/>
  <c r="GC8" i="5"/>
  <c r="FT8" i="5"/>
  <c r="FS8" i="5"/>
  <c r="FJ8" i="5"/>
  <c r="FI8" i="5"/>
  <c r="EZ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UB118" i="4"/>
  <c r="TK118" i="4"/>
  <c r="ST118" i="4"/>
  <c r="SC118" i="4"/>
  <c r="RL118" i="4"/>
  <c r="PT118" i="4"/>
  <c r="PC118" i="4"/>
  <c r="OL118" i="4"/>
  <c r="NU118" i="4"/>
  <c r="ND118" i="4"/>
  <c r="LK118" i="4"/>
  <c r="KT118" i="4"/>
  <c r="KC118" i="4"/>
  <c r="JL118" i="4"/>
  <c r="IU118" i="4"/>
  <c r="HC118" i="4"/>
  <c r="GL118" i="4"/>
  <c r="FU118" i="4"/>
  <c r="FD118" i="4"/>
  <c r="EM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UB116" i="4"/>
  <c r="TK116" i="4"/>
  <c r="ST116" i="4"/>
  <c r="SC116" i="4"/>
  <c r="RL116" i="4"/>
  <c r="PT116" i="4"/>
  <c r="PC116" i="4"/>
  <c r="OL116" i="4"/>
  <c r="NU116" i="4"/>
  <c r="ND116" i="4"/>
  <c r="LK116" i="4"/>
  <c r="KT116" i="4"/>
  <c r="KC116" i="4"/>
  <c r="JL116" i="4"/>
  <c r="IU116" i="4"/>
  <c r="HC116" i="4"/>
  <c r="GL116" i="4"/>
  <c r="FU116" i="4"/>
  <c r="FD116" i="4"/>
  <c r="EM116" i="4"/>
  <c r="CR116" i="4"/>
  <c r="BY116" i="4"/>
  <c r="BF116" i="4"/>
  <c r="AM116" i="4"/>
  <c r="T116" i="4"/>
  <c r="UB102" i="4"/>
  <c r="TK102" i="4"/>
  <c r="ST102" i="4"/>
  <c r="SC102" i="4"/>
  <c r="RL102" i="4"/>
  <c r="PT102" i="4"/>
  <c r="PC102" i="4"/>
  <c r="OL102" i="4"/>
  <c r="NU102" i="4"/>
  <c r="ND102" i="4"/>
  <c r="LK102" i="4"/>
  <c r="KT102" i="4"/>
  <c r="KC102" i="4"/>
  <c r="JL102" i="4"/>
  <c r="IU102" i="4"/>
  <c r="HC102" i="4"/>
  <c r="GL102" i="4"/>
  <c r="FU102" i="4"/>
  <c r="FD102" i="4"/>
  <c r="EM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UB100" i="4"/>
  <c r="TK100" i="4"/>
  <c r="ST100" i="4"/>
  <c r="SC100" i="4"/>
  <c r="RL100" i="4"/>
  <c r="PT100" i="4"/>
  <c r="PC100" i="4"/>
  <c r="OL100" i="4"/>
  <c r="NU100" i="4"/>
  <c r="ND100" i="4"/>
  <c r="LK100" i="4"/>
  <c r="KT100" i="4"/>
  <c r="KC100" i="4"/>
  <c r="JL100" i="4"/>
  <c r="IU100" i="4"/>
  <c r="HC100" i="4"/>
  <c r="GL100" i="4"/>
  <c r="FU100" i="4"/>
  <c r="FD100" i="4"/>
  <c r="EM100" i="4"/>
  <c r="CR100" i="4"/>
  <c r="BY100" i="4"/>
  <c r="BF100" i="4"/>
  <c r="AM100" i="4"/>
  <c r="T100" i="4"/>
  <c r="UB87" i="4"/>
  <c r="TK87" i="4"/>
  <c r="ST87" i="4"/>
  <c r="SC87" i="4"/>
  <c r="RL87" i="4"/>
  <c r="PT87" i="4"/>
  <c r="PC87" i="4"/>
  <c r="OL87" i="4"/>
  <c r="NU87" i="4"/>
  <c r="ND87" i="4"/>
  <c r="LK87" i="4"/>
  <c r="KT87" i="4"/>
  <c r="KC87" i="4"/>
  <c r="JL87" i="4"/>
  <c r="IU87" i="4"/>
  <c r="HC87" i="4"/>
  <c r="GL87" i="4"/>
  <c r="FU87" i="4"/>
  <c r="FD87" i="4"/>
  <c r="EM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85" i="4"/>
  <c r="TK85" i="4"/>
  <c r="ST85" i="4"/>
  <c r="SC85" i="4"/>
  <c r="RL85" i="4"/>
  <c r="PT85" i="4"/>
  <c r="PC85" i="4"/>
  <c r="OL85" i="4"/>
  <c r="NU85" i="4"/>
  <c r="ND85" i="4"/>
  <c r="LK85" i="4"/>
  <c r="KT85" i="4"/>
  <c r="KC85" i="4"/>
  <c r="JL85" i="4"/>
  <c r="IU85" i="4"/>
  <c r="HC85" i="4"/>
  <c r="GL85" i="4"/>
  <c r="FU85" i="4"/>
  <c r="FD85" i="4"/>
  <c r="EM85" i="4"/>
  <c r="CR85" i="4"/>
  <c r="BY85" i="4"/>
  <c r="BF85" i="4"/>
  <c r="AM85" i="4"/>
  <c r="T85" i="4"/>
  <c r="UB72" i="4"/>
  <c r="TK72" i="4"/>
  <c r="ST72" i="4"/>
  <c r="SC72" i="4"/>
  <c r="RL72" i="4"/>
  <c r="PT72" i="4"/>
  <c r="PC72" i="4"/>
  <c r="OL72" i="4"/>
  <c r="NU72" i="4"/>
  <c r="ND72" i="4"/>
  <c r="LK72" i="4"/>
  <c r="KT72" i="4"/>
  <c r="KC72" i="4"/>
  <c r="JL72" i="4"/>
  <c r="IU72" i="4"/>
  <c r="HC72" i="4"/>
  <c r="GL72" i="4"/>
  <c r="FU72" i="4"/>
  <c r="FD72" i="4"/>
  <c r="EM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70" i="4"/>
  <c r="TK70" i="4"/>
  <c r="ST70" i="4"/>
  <c r="SC70" i="4"/>
  <c r="RL70" i="4"/>
  <c r="PT70" i="4"/>
  <c r="PC70" i="4"/>
  <c r="OL70" i="4"/>
  <c r="NU70" i="4"/>
  <c r="ND70" i="4"/>
  <c r="LK70" i="4"/>
  <c r="KT70" i="4"/>
  <c r="KC70" i="4"/>
  <c r="JL70" i="4"/>
  <c r="IU70" i="4"/>
  <c r="HC70" i="4"/>
  <c r="GL70" i="4"/>
  <c r="FU70" i="4"/>
  <c r="FD70" i="4"/>
  <c r="EM70" i="4"/>
  <c r="CR70" i="4"/>
  <c r="BY70" i="4"/>
  <c r="BF70" i="4"/>
  <c r="AM70" i="4"/>
  <c r="T70" i="4"/>
  <c r="UB57" i="4"/>
  <c r="TK57" i="4"/>
  <c r="ST57" i="4"/>
  <c r="SC57" i="4"/>
  <c r="RL57" i="4"/>
  <c r="PT57" i="4"/>
  <c r="PC57" i="4"/>
  <c r="OL57" i="4"/>
  <c r="NU57" i="4"/>
  <c r="ND57" i="4"/>
  <c r="LK57" i="4"/>
  <c r="KT57" i="4"/>
  <c r="KC57" i="4"/>
  <c r="JL57" i="4"/>
  <c r="IU57" i="4"/>
  <c r="HC57" i="4"/>
  <c r="GL57" i="4"/>
  <c r="FU57" i="4"/>
  <c r="FD57" i="4"/>
  <c r="EM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B55" i="4"/>
  <c r="TK55" i="4"/>
  <c r="ST55" i="4"/>
  <c r="SC55" i="4"/>
  <c r="RL55" i="4"/>
  <c r="PT55" i="4"/>
  <c r="PC55" i="4"/>
  <c r="OL55" i="4"/>
  <c r="NU55" i="4"/>
  <c r="ND55" i="4"/>
  <c r="LK55" i="4"/>
  <c r="KT55" i="4"/>
  <c r="KC55" i="4"/>
  <c r="JL55" i="4"/>
  <c r="IU55" i="4"/>
  <c r="HC55" i="4"/>
  <c r="GL55" i="4"/>
  <c r="FU55" i="4"/>
  <c r="FD55" i="4"/>
  <c r="EM55" i="4"/>
  <c r="CR55" i="4"/>
  <c r="BY55" i="4"/>
  <c r="BF55" i="4"/>
  <c r="AM55" i="4"/>
  <c r="T55"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UE35" i="4"/>
  <c r="TL35" i="4"/>
  <c r="SS35" i="4"/>
  <c r="RZ35" i="4"/>
  <c r="RG35" i="4"/>
  <c r="PT35" i="4"/>
  <c r="PA35" i="4"/>
  <c r="OH35" i="4"/>
  <c r="NO35" i="4"/>
  <c r="MV35" i="4"/>
  <c r="LJ35" i="4"/>
  <c r="KQ35" i="4"/>
  <c r="JX35" i="4"/>
  <c r="JE35" i="4"/>
  <c r="IL35" i="4"/>
  <c r="GZ35" i="4"/>
  <c r="GG35" i="4"/>
  <c r="FN35" i="4"/>
  <c r="EU35" i="4"/>
  <c r="EB35" i="4"/>
  <c r="CP35" i="4"/>
  <c r="BW35" i="4"/>
  <c r="BD35" i="4"/>
  <c r="AK35" i="4"/>
  <c r="R35"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FT11" i="4"/>
  <c r="EK11" i="4"/>
  <c r="DB11" i="4"/>
  <c r="BS11" i="4"/>
  <c r="BS9" i="4"/>
  <c r="HA7" i="4"/>
  <c r="B7" i="4"/>
  <c r="HA5" i="4"/>
  <c r="EJ5" i="4"/>
  <c r="BS5" i="4"/>
  <c r="B5" i="4"/>
  <c r="HA3" i="4"/>
  <c r="EJ3" i="4"/>
  <c r="BS3" i="4"/>
  <c r="B3" i="4"/>
  <c r="B1" i="4"/>
</calcChain>
</file>

<file path=xl/sharedStrings.xml><?xml version="1.0" encoding="utf-8"?>
<sst xmlns="http://schemas.openxmlformats.org/spreadsheetml/2006/main" count="1002" uniqueCount="280">
  <si>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</si>
  <si>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</si>
  <si>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</si>
  <si>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</si>
  <si>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</si>
  <si>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</si>
  <si>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</si>
  <si>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</si>
  <si>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目的：減債積立金への積み立て　　　　　31,487千円
一般会計への繰出しの有無…有
　 目的：こどもの未来支援積立金より繰出　30,000千円
その他の有無…無　　　
　 目的：　　　　　　　　　　　　　　　　　　　　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</si>
  <si>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</si>
  <si>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</si>
  <si>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</si>
  <si>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</si>
  <si>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</si>
  <si>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</si>
  <si>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</si>
  <si>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</si>
  <si>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</si>
  <si>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</si>
  <si>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</si>
  <si>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</si>
  <si>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</si>
  <si>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</si>
  <si>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</si>
  <si>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</si>
  <si>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</si>
  <si>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</si>
  <si>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</si>
  <si>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</si>
  <si>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</si>
  <si>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</si>
  <si>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</si>
  <si>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</si>
  <si>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</si>
  <si>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</si>
  <si>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</si>
  <si>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</si>
  <si>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</si>
  <si>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</si>
  <si>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</si>
  <si>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</si>
  <si>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</si>
  <si>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</si>
  <si>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</si>
  <si>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</si>
  <si>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</si>
  <si>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</si>
  <si>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</si>
  <si>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</si>
  <si>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</si>
  <si>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</si>
  <si>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</si>
  <si>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</si>
  <si>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</si>
  <si>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</si>
  <si>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</si>
  <si>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</si>
  <si>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</si>
  <si>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</si>
  <si>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</si>
  <si>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</si>
  <si>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</si>
  <si>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</si>
  <si>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</si>
  <si>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</si>
  <si>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</si>
  <si>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</si>
  <si>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</si>
  <si>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</si>
  <si>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</si>
  <si>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</si>
  <si>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</si>
  <si>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</si>
  <si>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</si>
  <si>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</si>
  <si>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</si>
  <si>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</si>
  <si>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</si>
  <si>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</si>
  <si>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</si>
  <si>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</si>
  <si>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</si>
  <si>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</si>
  <si>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</si>
  <si>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</si>
  <si>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</si>
  <si>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</si>
  <si>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</si>
  <si>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</si>
  <si>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</si>
  <si>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</si>
  <si>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</si>
  <si>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</si>
  <si>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</si>
  <si>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</si>
  <si>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</si>
  <si>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</si>
  <si>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</si>
  <si>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</si>
  <si>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</si>
  <si>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</si>
  <si>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</si>
  <si>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</si>
  <si>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</si>
  <si>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</si>
  <si>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</si>
  <si>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</si>
  <si>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</si>
  <si>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</si>
  <si>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</si>
  <si>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</si>
  <si>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</si>
  <si>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</si>
  <si>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</si>
  <si>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</si>
  <si>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</si>
  <si>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</si>
  <si>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</si>
  <si>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</si>
  <si>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</si>
  <si>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</si>
  <si>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</si>
  <si>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</si>
  <si>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</si>
  <si>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</si>
  <si>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</si>
  <si>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</si>
  <si>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</si>
  <si>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200000</t>
  </si>
  <si>
    <t>46</t>
  </si>
  <si>
    <t>04</t>
  </si>
  <si>
    <t>0</t>
  </si>
  <si>
    <t>000</t>
  </si>
  <si>
    <t>長野県</t>
  </si>
  <si>
    <t>法適用</t>
  </si>
  <si>
    <t>電気事業</t>
  </si>
  <si>
    <t>自治体職員</t>
  </si>
  <si>
    <t>-</t>
  </si>
  <si>
    <t>令和７年３月31日　四徳発電所、小渋第１発電所、小渋第２発電所、大鹿発電所、奥木曽発電所、大鹿第２発電所、菅平発電所、裾花発電所、奥裾花発電所、松川ダム発電所、奈良井発電所</t>
  </si>
  <si>
    <t>令和19年３月31日　高遠発電所、奥裾花第２発電所、横川蛇石発電所、くだものの里まつかわ発電所、信州もみじ湖発電所、小渋えんまん発電所、西天竜発電所、小渋第３発電所、森泉湯川発電所、金峰山川発電所、与田切発電所</t>
  </si>
  <si>
    <t>無</t>
  </si>
  <si>
    <t>ダイヤモンドパワー株式会社、丸紅新電力株式会社、株式会社ＵＰＤＡＴＥＲ</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</si>
  <si>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</si>
  <si>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</si>
  <si>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</si>
  <si>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</si>
  <si>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</si>
  <si>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</si>
  <si>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</si>
  <si>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</si>
  <si>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</si>
  <si>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</si>
  <si>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</si>
  <si>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</si>
  <si>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</si>
  <si>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</si>
  <si>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</si>
  <si>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</si>
  <si>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</si>
  <si>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</si>
  <si>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</si>
  <si>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</si>
  <si>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</si>
  <si>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</si>
  <si>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</si>
  <si>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</si>
  <si>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</si>
  <si>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</si>
  <si>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</si>
  <si>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</si>
  <si>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</si>
  <si>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</si>
  <si>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</si>
  <si>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</si>
  <si>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</si>
  <si>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</si>
  <si>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</si>
  <si>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</si>
  <si>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</si>
  <si>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</si>
  <si>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</si>
  <si>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</si>
  <si>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</si>
  <si>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</si>
  <si>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</si>
  <si>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</si>
  <si>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</si>
  <si>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</si>
  <si>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</si>
  <si>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</si>
  <si>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</si>
  <si>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</si>
  <si>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</si>
  <si>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</si>
  <si>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</si>
  <si>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</si>
  <si>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</si>
  <si>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</si>
  <si>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</si>
  <si>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</si>
  <si>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</si>
  <si>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</si>
  <si>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</si>
  <si>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</si>
  <si>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</si>
  <si>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</si>
  <si>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</si>
  <si>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</si>
  <si>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</si>
  <si>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</si>
  <si>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</si>
  <si>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</si>
  <si>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</si>
  <si>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</si>
  <si>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</si>
  <si>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</si>
  <si>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</si>
  <si>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</si>
  <si>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</si>
  <si>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</si>
  <si>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</si>
  <si>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</si>
  <si>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</si>
  <si>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</si>
  <si>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</si>
  <si>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</si>
  <si>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</si>
  <si>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</si>
  <si>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</si>
  <si>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</si>
  <si>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</si>
  <si>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</si>
  <si>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</si>
  <si>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</si>
  <si>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</si>
  <si>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</si>
  <si>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</si>
  <si>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</si>
  <si>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</si>
  <si>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</si>
  <si>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</si>
  <si>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</si>
  <si>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</si>
  <si>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</si>
  <si>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</si>
  <si>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</si>
  <si>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</si>
  <si>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</si>
  <si>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</si>
  <si>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</si>
  <si>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</si>
  <si>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</si>
  <si>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</si>
  <si>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</si>
  <si>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</si>
  <si>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</si>
  <si>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</si>
  <si>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</si>
  <si>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</si>
  <si>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</si>
  <si>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</si>
  <si>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</si>
  <si>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</si>
  <si>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</si>
  <si>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</si>
  <si>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</si>
  <si>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</si>
  <si>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</si>
  <si>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</si>
  <si>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</si>
  <si>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</si>
  <si>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</si>
  <si>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</si>
  <si>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</si>
  <si>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</si>
  <si>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</si>
  <si>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</si>
  <si>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R6年度は、供給原価の高止まり・設備利用率の低水準など、リスク指標に厳しさが見られる一方で、経常収支比率・流動比率・EBITDAなど、経営安定性に関わる指標は維持されており、一定の健全性は確保されている。
なお、R6当時大規模改修中であった基幹発電所が R7年度に運転再開しており、設備利用率の改善や供給原価の低減、収益性の向上が見込まれる。
引き続き、
・大規模改修の確実な実施
・新規電源開発の推進
・経費抑制と企業債残高の適正管理
を進め、経営の安定化と持続可能な電源確保を図ることが重要である。</t>
    <rPh sb="109" eb="111">
      <t>トウジ</t>
    </rPh>
    <rPh sb="111" eb="112">
      <t>ダイ</t>
    </rPh>
    <rPh sb="112" eb="114">
      <t>キボ</t>
    </rPh>
    <rPh sb="114" eb="117">
      <t>カイシュウチュウ</t>
    </rPh>
    <phoneticPr fontId="5"/>
  </si>
  <si>
    <t>①経常収支比率・
R6年度も100％程度の水準を維持しており、経営の健全性は確保されている。
②営業収支比率
100%を若干下回るものの、長期的には安定推移。
③流動比率
R6年度も 100％以上を維持し、短期の支払能力は十分に確保されている。
④供給原価
R6年度もR5年度に続き 全国平均を上回る水準で推移。発電量の減少と経常費用の増加が影響している。
⑤EBITDA
R6年度は電力料金単価減少に伴う純利益減少のため全国平均を下回った。</t>
    <rPh sb="18" eb="20">
      <t>テイド</t>
    </rPh>
    <rPh sb="142" eb="143">
      <t>ツヅ</t>
    </rPh>
    <rPh sb="196" eb="202">
      <t>デンリョクリョウキンタンカ</t>
    </rPh>
    <rPh sb="207" eb="212">
      <t>ジュンリエキゲンショウ</t>
    </rPh>
    <rPh sb="215" eb="219">
      <t>ゼンコクヘイキン</t>
    </rPh>
    <rPh sb="220" eb="222">
      <t>シタマワ</t>
    </rPh>
    <phoneticPr fontId="5"/>
  </si>
  <si>
    <t>①設備利用率
R2年度以降低下傾向が続き、R6年度も 全国平均を下回る状況。
大規模改修による発電停止が長期的に影響。
②修繕費比率
老朽化発電所の大規模改修などにより施設が更新されていることから年々低下傾向。
③企業債残高対料金収入比率
基幹発電所改修・新規電源開発を進めているため、近年は増加傾向。
企業債残高の増加に伴う財務負担の管理が課題。
④有形固定資産減価償却率
計画的な改修・建設により 全国平均を下回る状況が継続。
40年以上経過した発電所の更新が引き続き重要な課題。
⑤FIT収入割合
新規発電所の運転開始などに伴い、R6年度は増加している。</t>
    <rPh sb="85" eb="87">
      <t>シセツ</t>
    </rPh>
    <rPh sb="88" eb="90">
      <t>コウシン</t>
    </rPh>
    <rPh sb="157" eb="159">
      <t>ザンダカ</t>
    </rPh>
    <rPh sb="160" eb="162">
      <t>ゾウカ</t>
    </rPh>
    <rPh sb="256" eb="261">
      <t>シンキハツデンショ</t>
    </rPh>
    <rPh sb="262" eb="266">
      <t>ウンテンカイシ</t>
    </rPh>
    <rPh sb="269" eb="270">
      <t>トモナ</t>
    </rPh>
    <rPh sb="277" eb="27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</si>
</sst>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1" fillId="0" borderId="11" xfId="2" applyFont="1" applyBorder="1" applyAlignment="1" applyProtection="1">
      <alignment horizontal="left" vertical="top" wrapText="1"/>
      <protection locked="0"/>
    </xf>
    <xf numFmtId="0" fontId="11" fillId="0" borderId="0" xfId="2" applyFont="1" applyAlignment="1" applyProtection="1">
      <alignment horizontal="left" vertical="top" wrapText="1"/>
      <protection locked="0"/>
    </xf>
    <xf numFmtId="0" fontId="11" fillId="0" borderId="12" xfId="2" applyFont="1" applyBorder="1" applyAlignment="1" applyProtection="1">
      <alignment horizontal="left" vertical="top" wrapText="1"/>
      <protection locked="0"/>
    </xf>
    <xf numFmtId="0" fontId="11" fillId="0" borderId="49" xfId="2"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11" fillId="0" borderId="5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1" fillId="0" borderId="8"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10" xfId="2" applyFont="1" applyBorder="1" applyAlignment="1" applyProtection="1">
      <alignment horizontal="left" vertical="top" wrapText="1"/>
      <protection locked="0"/>
    </xf>
    <xf numFmtId="0" fontId="11" fillId="0" borderId="18" xfId="2" applyFont="1" applyBorder="1" applyAlignment="1" applyProtection="1">
      <alignment horizontal="left" vertical="top" wrapText="1"/>
      <protection locked="0"/>
    </xf>
    <xf numFmtId="0" fontId="11" fillId="0" borderId="19" xfId="2" applyFont="1" applyBorder="1" applyAlignment="1" applyProtection="1">
      <alignment horizontal="left" vertical="top" wrapText="1"/>
      <protection locked="0"/>
    </xf>
    <xf numFmtId="0" fontId="11"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134</c:v>
                </c:pt>
                <c:pt idx="1">
                  <c:v>126.2</c:v>
                </c:pt>
                <c:pt idx="2">
                  <c:v>143.5</c:v>
                </c:pt>
                <c:pt idx="3">
                  <c:v>138.5</c:v>
                </c:pt>
                <c:pt idx="4">
                  <c:v>100.8</c:v>
                </c:pt>
              </c:numCache>
            </c:numRef>
          </c:val>
          <c:extLst>
            <c:ext xmlns:c16="http://schemas.microsoft.com/office/drawing/2014/chart" uri="{C3380CC4-5D6E-409C-BE32-E72D297353CC}">
              <c16:uniqueId val="{00000000-43BE-488A-ACA5-7EDE1F9CE3F5}"/>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43BE-488A-ACA5-7EDE1F9CE3F5}"/>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3BE-488A-ACA5-7EDE1F9CE3F5}"/>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8.1</c:v>
                </c:pt>
                <c:pt idx="1">
                  <c:v>11.4</c:v>
                </c:pt>
                <c:pt idx="2">
                  <c:v>18.3</c:v>
                </c:pt>
                <c:pt idx="3">
                  <c:v>14.6</c:v>
                </c:pt>
                <c:pt idx="4">
                  <c:v>22.1</c:v>
                </c:pt>
              </c:numCache>
            </c:numRef>
          </c:val>
          <c:extLst>
            <c:ext xmlns:c16="http://schemas.microsoft.com/office/drawing/2014/chart" uri="{C3380CC4-5D6E-409C-BE32-E72D297353CC}">
              <c16:uniqueId val="{00000000-A996-46C2-9FE1-010049A920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A996-46C2-9FE1-010049A920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38.4</c:v>
                </c:pt>
                <c:pt idx="1">
                  <c:v>34.9</c:v>
                </c:pt>
                <c:pt idx="2">
                  <c:v>30.2</c:v>
                </c:pt>
                <c:pt idx="3">
                  <c:v>24.4</c:v>
                </c:pt>
                <c:pt idx="4">
                  <c:v>26.1</c:v>
                </c:pt>
              </c:numCache>
            </c:numRef>
          </c:val>
          <c:extLst>
            <c:ext xmlns:c16="http://schemas.microsoft.com/office/drawing/2014/chart" uri="{C3380CC4-5D6E-409C-BE32-E72D297353CC}">
              <c16:uniqueId val="{00000000-A74D-4627-B451-6EB2E1C8AE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A74D-4627-B451-6EB2E1C8AE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15.2</c:v>
                </c:pt>
                <c:pt idx="1">
                  <c:v>8.9</c:v>
                </c:pt>
                <c:pt idx="2">
                  <c:v>8.3000000000000007</c:v>
                </c:pt>
                <c:pt idx="3">
                  <c:v>5.7</c:v>
                </c:pt>
                <c:pt idx="4">
                  <c:v>5.4</c:v>
                </c:pt>
              </c:numCache>
            </c:numRef>
          </c:val>
          <c:extLst>
            <c:ext xmlns:c16="http://schemas.microsoft.com/office/drawing/2014/chart" uri="{C3380CC4-5D6E-409C-BE32-E72D297353CC}">
              <c16:uniqueId val="{00000000-CDC6-416B-B869-82C009C2F0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CDC6-416B-B869-82C009C2F0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228.7</c:v>
                </c:pt>
                <c:pt idx="1">
                  <c:v>292.89999999999998</c:v>
                </c:pt>
                <c:pt idx="2">
                  <c:v>355.5</c:v>
                </c:pt>
                <c:pt idx="3">
                  <c:v>609.9</c:v>
                </c:pt>
                <c:pt idx="4">
                  <c:v>1125.4000000000001</c:v>
                </c:pt>
              </c:numCache>
            </c:numRef>
          </c:val>
          <c:extLst>
            <c:ext xmlns:c16="http://schemas.microsoft.com/office/drawing/2014/chart" uri="{C3380CC4-5D6E-409C-BE32-E72D297353CC}">
              <c16:uniqueId val="{00000000-90E8-4E14-99BF-20D30372C9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90E8-4E14-99BF-20D30372C9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61.3</c:v>
                </c:pt>
                <c:pt idx="1">
                  <c:v>54.8</c:v>
                </c:pt>
                <c:pt idx="2">
                  <c:v>53.7</c:v>
                </c:pt>
                <c:pt idx="3">
                  <c:v>54.5</c:v>
                </c:pt>
                <c:pt idx="4">
                  <c:v>49.7</c:v>
                </c:pt>
              </c:numCache>
            </c:numRef>
          </c:val>
          <c:extLst>
            <c:ext xmlns:c16="http://schemas.microsoft.com/office/drawing/2014/chart" uri="{C3380CC4-5D6E-409C-BE32-E72D297353CC}">
              <c16:uniqueId val="{00000000-231C-4491-A1B1-0474282897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231C-4491-A1B1-0474282897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8.1</c:v>
                </c:pt>
                <c:pt idx="1">
                  <c:v>11.4</c:v>
                </c:pt>
                <c:pt idx="2">
                  <c:v>18.3</c:v>
                </c:pt>
                <c:pt idx="3">
                  <c:v>14.6</c:v>
                </c:pt>
                <c:pt idx="4">
                  <c:v>22.1</c:v>
                </c:pt>
              </c:numCache>
            </c:numRef>
          </c:val>
          <c:extLst>
            <c:ext xmlns:c16="http://schemas.microsoft.com/office/drawing/2014/chart" uri="{C3380CC4-5D6E-409C-BE32-E72D297353CC}">
              <c16:uniqueId val="{00000000-46E1-4896-B4CA-8750230C61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46E1-4896-B4CA-8750230C61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3F-49CE-A95C-8BF93EB309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3F-49CE-A95C-8BF93EB309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BF-4B1B-9E20-E7C2034948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BF-4B1B-9E20-E7C2034948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AB-4FDA-9D6A-0119481F59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AB-4FDA-9D6A-0119481F59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60-4369-A96F-C2B0940B95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60-4369-A96F-C2B0940B95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130.9</c:v>
                </c:pt>
                <c:pt idx="1">
                  <c:v>123.3</c:v>
                </c:pt>
                <c:pt idx="2">
                  <c:v>142</c:v>
                </c:pt>
                <c:pt idx="3">
                  <c:v>139.5</c:v>
                </c:pt>
                <c:pt idx="4">
                  <c:v>97.5</c:v>
                </c:pt>
              </c:numCache>
            </c:numRef>
          </c:val>
          <c:extLst>
            <c:ext xmlns:c16="http://schemas.microsoft.com/office/drawing/2014/chart" uri="{C3380CC4-5D6E-409C-BE32-E72D297353CC}">
              <c16:uniqueId val="{00000000-F681-4D29-BD33-CF7979B610F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681-4D29-BD33-CF7979B610F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681-4D29-BD33-CF7979B610F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7C1-47F1-9547-6038807436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C1-47F1-9547-6038807436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D9-402F-9742-59952509FE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D9-402F-9742-59952509FE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53-4013-AECF-D855D7BCC2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53-4013-AECF-D855D7BCC2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F5-4F6C-A70B-B65150C17B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5-4F6C-A70B-B65150C17B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3F-406A-8996-536625BF51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3F-406A-8996-536625BF51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A7-41E2-AE09-40649979B0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A7-41E2-AE09-40649979B0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72-4D6C-A296-011E5FC6F6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72-4D6C-A296-011E5FC6F6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8C-4922-8461-C99C82EFFD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8C-4922-8461-C99C82EFFD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41C-42DC-8B22-360FB5AB85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1C-42DC-8B22-360FB5AB85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82-4B6A-9893-C7A8045C92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82-4B6A-9893-C7A8045C92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250.1</c:v>
                </c:pt>
                <c:pt idx="1">
                  <c:v>312.8</c:v>
                </c:pt>
                <c:pt idx="2">
                  <c:v>592.29999999999995</c:v>
                </c:pt>
                <c:pt idx="3">
                  <c:v>167.7</c:v>
                </c:pt>
                <c:pt idx="4">
                  <c:v>159.30000000000001</c:v>
                </c:pt>
              </c:numCache>
            </c:numRef>
          </c:val>
          <c:extLst>
            <c:ext xmlns:c16="http://schemas.microsoft.com/office/drawing/2014/chart" uri="{C3380CC4-5D6E-409C-BE32-E72D297353CC}">
              <c16:uniqueId val="{00000000-A060-489C-8CB2-16402A16740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060-489C-8CB2-16402A16740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060-489C-8CB2-16402A16740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FD-4C00-9C90-81A695936B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FD-4C00-9C90-81A695936B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7964.5</c:v>
                </c:pt>
                <c:pt idx="1">
                  <c:v>8687</c:v>
                </c:pt>
                <c:pt idx="2">
                  <c:v>9547</c:v>
                </c:pt>
                <c:pt idx="3">
                  <c:v>15142.6</c:v>
                </c:pt>
                <c:pt idx="4">
                  <c:v>15262.9</c:v>
                </c:pt>
              </c:numCache>
            </c:numRef>
          </c:val>
          <c:extLst>
            <c:ext xmlns:c16="http://schemas.microsoft.com/office/drawing/2014/chart" uri="{C3380CC4-5D6E-409C-BE32-E72D297353CC}">
              <c16:uniqueId val="{00000000-CEFF-4AD6-B26F-3A6329203F7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CEFF-4AD6-B26F-3A6329203F7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1694616</c:v>
                </c:pt>
                <c:pt idx="1">
                  <c:v>1606936</c:v>
                </c:pt>
                <c:pt idx="2">
                  <c:v>2040061</c:v>
                </c:pt>
                <c:pt idx="3">
                  <c:v>2244290</c:v>
                </c:pt>
                <c:pt idx="4">
                  <c:v>1055590</c:v>
                </c:pt>
              </c:numCache>
            </c:numRef>
          </c:val>
          <c:extLst>
            <c:ext xmlns:c16="http://schemas.microsoft.com/office/drawing/2014/chart" uri="{C3380CC4-5D6E-409C-BE32-E72D297353CC}">
              <c16:uniqueId val="{00000000-03EE-47D3-9735-40D29C5092A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03EE-47D3-9735-40D29C5092A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38.4</c:v>
                </c:pt>
                <c:pt idx="1">
                  <c:v>34.9</c:v>
                </c:pt>
                <c:pt idx="2">
                  <c:v>30.2</c:v>
                </c:pt>
                <c:pt idx="3">
                  <c:v>24.4</c:v>
                </c:pt>
                <c:pt idx="4">
                  <c:v>26.1</c:v>
                </c:pt>
              </c:numCache>
            </c:numRef>
          </c:val>
          <c:extLst>
            <c:ext xmlns:c16="http://schemas.microsoft.com/office/drawing/2014/chart" uri="{C3380CC4-5D6E-409C-BE32-E72D297353CC}">
              <c16:uniqueId val="{00000000-83F0-4E6C-85F2-3D6BB7FEC6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83F0-4E6C-85F2-3D6BB7FEC6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15.2</c:v>
                </c:pt>
                <c:pt idx="1">
                  <c:v>8.9</c:v>
                </c:pt>
                <c:pt idx="2">
                  <c:v>8.3000000000000007</c:v>
                </c:pt>
                <c:pt idx="3">
                  <c:v>5.7</c:v>
                </c:pt>
                <c:pt idx="4">
                  <c:v>5.4</c:v>
                </c:pt>
              </c:numCache>
            </c:numRef>
          </c:val>
          <c:extLst>
            <c:ext xmlns:c16="http://schemas.microsoft.com/office/drawing/2014/chart" uri="{C3380CC4-5D6E-409C-BE32-E72D297353CC}">
              <c16:uniqueId val="{00000000-0508-4633-8C49-09FC07176A9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0508-4633-8C49-09FC07176A9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228.7</c:v>
                </c:pt>
                <c:pt idx="1">
                  <c:v>292.89999999999998</c:v>
                </c:pt>
                <c:pt idx="2">
                  <c:v>355.5</c:v>
                </c:pt>
                <c:pt idx="3">
                  <c:v>609.9</c:v>
                </c:pt>
                <c:pt idx="4">
                  <c:v>1125.4000000000001</c:v>
                </c:pt>
              </c:numCache>
            </c:numRef>
          </c:val>
          <c:extLst>
            <c:ext xmlns:c16="http://schemas.microsoft.com/office/drawing/2014/chart" uri="{C3380CC4-5D6E-409C-BE32-E72D297353CC}">
              <c16:uniqueId val="{00000000-08F3-46CD-8FA6-ECDB7FBAF5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08F3-46CD-8FA6-ECDB7FBAF5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61.3</c:v>
                </c:pt>
                <c:pt idx="1">
                  <c:v>54.8</c:v>
                </c:pt>
                <c:pt idx="2">
                  <c:v>53.7</c:v>
                </c:pt>
                <c:pt idx="3">
                  <c:v>54.5</c:v>
                </c:pt>
                <c:pt idx="4">
                  <c:v>49.7</c:v>
                </c:pt>
              </c:numCache>
            </c:numRef>
          </c:val>
          <c:extLst>
            <c:ext xmlns:c16="http://schemas.microsoft.com/office/drawing/2014/chart" uri="{C3380CC4-5D6E-409C-BE32-E72D297353CC}">
              <c16:uniqueId val="{00000000-4635-4601-AD67-B6C7B870B6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4635-4601-AD67-B6C7B870B6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8053399"/>
          <a:ext cx="4939822" cy="295471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7862" y="8053399"/>
          <a:ext cx="4930838" cy="295471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8576" y="8053399"/>
          <a:ext cx="4942993" cy="295471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8316" y="8053399"/>
          <a:ext cx="4941384" cy="295471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8053399"/>
          <a:ext cx="4951248" cy="295471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（最大出力合計105,511kW）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2780" y="12937884"/>
          <a:ext cx="4941170" cy="285344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2780" y="15896507"/>
          <a:ext cx="4941170" cy="2833966"/>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2780" y="18850429"/>
          <a:ext cx="4941170" cy="284341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2780" y="21800294"/>
          <a:ext cx="4941170" cy="283403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2780" y="24728714"/>
          <a:ext cx="4941170" cy="2790326"/>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（最大出力合計105,511kW）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937884"/>
          <a:ext cx="4581071" cy="285344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896507"/>
          <a:ext cx="4581071" cy="2833966"/>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850429"/>
          <a:ext cx="4581071" cy="284341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800294"/>
          <a:ext cx="4581071" cy="283403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728714"/>
          <a:ext cx="4581071" cy="2790326"/>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937884"/>
          <a:ext cx="4581071" cy="285344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896507"/>
          <a:ext cx="4581071" cy="2833966"/>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850429"/>
          <a:ext cx="4581071" cy="284341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800294"/>
          <a:ext cx="4581071" cy="283403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728714"/>
          <a:ext cx="4581071" cy="2790326"/>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937884"/>
          <a:ext cx="4581071" cy="285344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896507"/>
          <a:ext cx="4581071" cy="2833966"/>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850429"/>
          <a:ext cx="4581071" cy="284341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800294"/>
          <a:ext cx="4581071" cy="283403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728714"/>
          <a:ext cx="4581071" cy="2790326"/>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937884"/>
          <a:ext cx="4581070" cy="285344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896507"/>
          <a:ext cx="4581070" cy="2833966"/>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850429"/>
          <a:ext cx="4581070" cy="284341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800294"/>
          <a:ext cx="4581070" cy="283403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728714"/>
          <a:ext cx="4581070" cy="2790326"/>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JY1" zoomScale="70" zoomScaleNormal="70" workbookViewId="0">
      <selection activeCell="VD3" sqref="VD3:VJ39"/>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72" t="str">
        <f>データ!H6</f>
        <v>長野県</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3" t="s">
        <v>0</v>
      </c>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4" t="s">
        <v>1</v>
      </c>
      <c r="VE1" s="174"/>
      <c r="VF1" s="174"/>
      <c r="VG1" s="1"/>
      <c r="VH1" s="1"/>
      <c r="VI1" s="1"/>
      <c r="VJ1" s="1"/>
    </row>
    <row r="2" spans="1:582" ht="23.1" customHeight="1" x14ac:dyDescent="0.2">
      <c r="A2" s="1"/>
      <c r="B2" s="153" t="s">
        <v>2</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t="s">
        <v>3</v>
      </c>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t="s">
        <v>4</v>
      </c>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t="s">
        <v>5</v>
      </c>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5"/>
      <c r="JR2" s="1"/>
      <c r="JS2" s="1"/>
      <c r="JT2" s="1"/>
      <c r="JU2" s="1"/>
      <c r="JV2" s="1"/>
      <c r="JW2" s="1"/>
      <c r="JX2" s="1"/>
      <c r="JY2" s="1"/>
      <c r="JZ2" s="1"/>
      <c r="KA2" s="1"/>
      <c r="KB2" s="1"/>
      <c r="KC2" s="1"/>
      <c r="KD2" s="1"/>
      <c r="KE2" s="1"/>
      <c r="KF2" s="1"/>
      <c r="KG2" s="1"/>
      <c r="KH2" s="1"/>
      <c r="KI2" s="1"/>
      <c r="KJ2" s="1"/>
      <c r="KK2" s="175" t="s">
        <v>6</v>
      </c>
      <c r="KL2" s="176"/>
      <c r="KM2" s="176"/>
      <c r="KN2" s="176"/>
      <c r="KO2" s="176"/>
      <c r="KP2" s="176"/>
      <c r="KQ2" s="176"/>
      <c r="KR2" s="176"/>
      <c r="KS2" s="176"/>
      <c r="KT2" s="176"/>
      <c r="KU2" s="176"/>
      <c r="KV2" s="176"/>
      <c r="KW2" s="176"/>
      <c r="KX2" s="176"/>
      <c r="KY2" s="176"/>
      <c r="KZ2" s="176"/>
      <c r="LA2" s="176"/>
      <c r="LB2" s="176"/>
      <c r="LC2" s="176"/>
      <c r="LD2" s="176"/>
      <c r="LE2" s="176"/>
      <c r="LF2" s="176"/>
      <c r="LG2" s="176"/>
      <c r="LH2" s="176"/>
      <c r="LI2" s="176"/>
      <c r="LJ2" s="176"/>
      <c r="LK2" s="176"/>
      <c r="LL2" s="176"/>
      <c r="LM2" s="176"/>
      <c r="LN2" s="176"/>
      <c r="LO2" s="176"/>
      <c r="LP2" s="176"/>
      <c r="LQ2" s="176"/>
      <c r="LR2" s="176"/>
      <c r="LS2" s="176"/>
      <c r="LT2" s="176"/>
      <c r="LU2" s="176"/>
      <c r="LV2" s="176"/>
      <c r="LW2" s="176"/>
      <c r="LX2" s="176"/>
      <c r="LY2" s="176"/>
      <c r="LZ2" s="176"/>
      <c r="MA2" s="176"/>
      <c r="MB2" s="176"/>
      <c r="MC2" s="176"/>
      <c r="MD2" s="176"/>
      <c r="ME2" s="176"/>
      <c r="MF2" s="176"/>
      <c r="MG2" s="176"/>
      <c r="MH2" s="176"/>
      <c r="MI2" s="176"/>
      <c r="MJ2" s="176"/>
      <c r="MK2" s="176"/>
      <c r="ML2" s="176"/>
      <c r="MM2" s="176"/>
      <c r="MN2" s="176"/>
      <c r="MO2" s="176"/>
      <c r="MP2" s="176"/>
      <c r="MQ2" s="176"/>
      <c r="MR2" s="176"/>
      <c r="MS2" s="176"/>
      <c r="MT2" s="176"/>
      <c r="MU2" s="176"/>
      <c r="MV2" s="176"/>
      <c r="MW2" s="176"/>
      <c r="MX2" s="176"/>
      <c r="MY2" s="176"/>
      <c r="MZ2" s="176"/>
      <c r="NA2" s="176"/>
      <c r="NB2" s="176"/>
      <c r="NC2" s="176"/>
      <c r="ND2" s="176"/>
      <c r="NE2" s="176"/>
      <c r="NF2" s="176"/>
      <c r="NG2" s="176"/>
      <c r="NH2" s="176"/>
      <c r="NI2" s="176"/>
      <c r="NJ2" s="176"/>
      <c r="NK2" s="176"/>
      <c r="NL2" s="176"/>
      <c r="NM2" s="176"/>
      <c r="NN2" s="176"/>
      <c r="NO2" s="176"/>
      <c r="NP2" s="176"/>
      <c r="NQ2" s="176"/>
      <c r="NR2" s="176"/>
      <c r="NS2" s="176"/>
      <c r="NT2" s="176"/>
      <c r="NU2" s="176"/>
      <c r="NV2" s="176"/>
      <c r="NW2" s="176"/>
      <c r="NX2" s="176"/>
      <c r="NY2" s="176"/>
      <c r="NZ2" s="176"/>
      <c r="OA2" s="176"/>
      <c r="OB2" s="176"/>
      <c r="OC2" s="176"/>
      <c r="OD2" s="176"/>
      <c r="OE2" s="176"/>
      <c r="OF2" s="176"/>
      <c r="OG2" s="176"/>
      <c r="OH2" s="176"/>
      <c r="OI2" s="176"/>
      <c r="OJ2" s="176"/>
      <c r="OK2" s="176"/>
      <c r="OL2" s="176"/>
      <c r="OM2" s="176"/>
      <c r="ON2" s="176"/>
      <c r="OO2" s="176"/>
      <c r="OP2" s="176"/>
      <c r="OQ2" s="176"/>
      <c r="OR2" s="176"/>
      <c r="OS2" s="176"/>
      <c r="OT2" s="176"/>
      <c r="OU2" s="176"/>
      <c r="OV2" s="176"/>
      <c r="OW2" s="176"/>
      <c r="OX2" s="176"/>
      <c r="OY2" s="176"/>
      <c r="OZ2" s="176"/>
      <c r="PA2" s="176"/>
      <c r="PB2" s="176"/>
      <c r="PC2" s="176"/>
      <c r="PD2" s="176"/>
      <c r="PE2" s="176"/>
      <c r="PF2" s="176"/>
      <c r="PG2" s="176"/>
      <c r="PH2" s="176"/>
      <c r="PI2" s="176"/>
      <c r="PJ2" s="176"/>
      <c r="PK2" s="176"/>
      <c r="PL2" s="176"/>
      <c r="PM2" s="176"/>
      <c r="PN2" s="176"/>
      <c r="PO2" s="176"/>
      <c r="PP2" s="176"/>
      <c r="PQ2" s="176"/>
      <c r="PR2" s="176"/>
      <c r="PS2" s="176"/>
      <c r="PT2" s="176"/>
      <c r="PU2" s="176"/>
      <c r="PV2" s="176"/>
      <c r="PW2" s="176"/>
      <c r="PX2" s="176"/>
      <c r="PY2" s="176"/>
      <c r="PZ2" s="176"/>
      <c r="QA2" s="176"/>
      <c r="QB2" s="176"/>
      <c r="QC2" s="176"/>
      <c r="QD2" s="176"/>
      <c r="QE2" s="176"/>
      <c r="QF2" s="176"/>
      <c r="QG2" s="176"/>
      <c r="QH2" s="176"/>
      <c r="QI2" s="176"/>
      <c r="QJ2" s="176"/>
      <c r="QK2" s="176"/>
      <c r="QL2" s="176"/>
      <c r="QM2" s="176"/>
      <c r="QN2" s="176"/>
      <c r="QO2" s="176"/>
      <c r="QP2" s="176"/>
      <c r="QQ2" s="176"/>
      <c r="QR2" s="176"/>
      <c r="QS2" s="176"/>
      <c r="QT2" s="176"/>
      <c r="QU2" s="176"/>
      <c r="QV2" s="176"/>
      <c r="QW2" s="176"/>
      <c r="QX2" s="176"/>
      <c r="QY2" s="176"/>
      <c r="QZ2" s="176"/>
      <c r="RA2" s="176"/>
      <c r="RB2" s="176"/>
      <c r="RC2" s="176"/>
      <c r="RD2" s="176"/>
      <c r="RE2" s="176"/>
      <c r="RF2" s="176"/>
      <c r="RG2" s="176"/>
      <c r="RH2" s="176"/>
      <c r="RI2" s="176"/>
      <c r="RJ2" s="176"/>
      <c r="RK2" s="176"/>
      <c r="RL2" s="176"/>
      <c r="RM2" s="176"/>
      <c r="RN2" s="176"/>
      <c r="RO2" s="176"/>
      <c r="RP2" s="176"/>
      <c r="RQ2" s="176"/>
      <c r="RR2" s="176"/>
      <c r="RS2" s="176"/>
      <c r="RT2" s="176"/>
      <c r="RU2" s="176"/>
      <c r="RV2" s="176"/>
      <c r="RW2" s="176"/>
      <c r="RX2" s="176"/>
      <c r="RY2" s="176"/>
      <c r="RZ2" s="176"/>
      <c r="SA2" s="176"/>
      <c r="SB2" s="176"/>
      <c r="SC2" s="176"/>
      <c r="SD2" s="176"/>
      <c r="SE2" s="176"/>
      <c r="SF2" s="176"/>
      <c r="SG2" s="176"/>
      <c r="SH2" s="176"/>
      <c r="SI2" s="176"/>
      <c r="SJ2" s="176"/>
      <c r="SK2" s="176"/>
      <c r="SL2" s="176"/>
      <c r="SM2" s="176"/>
      <c r="SN2" s="176"/>
      <c r="SO2" s="176"/>
      <c r="SP2" s="176"/>
      <c r="SQ2" s="176"/>
      <c r="SR2" s="176"/>
      <c r="SS2" s="176"/>
      <c r="ST2" s="176"/>
      <c r="SU2" s="176"/>
      <c r="SV2" s="176"/>
      <c r="SW2" s="176"/>
      <c r="SX2" s="176"/>
      <c r="SY2" s="176"/>
      <c r="SZ2" s="176"/>
      <c r="TA2" s="176"/>
      <c r="TB2" s="176"/>
      <c r="TC2" s="176"/>
      <c r="TD2" s="176"/>
      <c r="TE2" s="176"/>
      <c r="TF2" s="176"/>
      <c r="TG2" s="176"/>
      <c r="TH2" s="176"/>
      <c r="TI2" s="176"/>
      <c r="TJ2" s="176"/>
      <c r="TK2" s="176"/>
      <c r="TL2" s="176"/>
      <c r="TM2" s="176"/>
      <c r="TN2" s="176"/>
      <c r="TO2" s="176"/>
      <c r="TP2" s="176"/>
      <c r="TQ2" s="176"/>
      <c r="TR2" s="176"/>
      <c r="TS2" s="176"/>
      <c r="TT2" s="176"/>
      <c r="TU2" s="176"/>
      <c r="TV2" s="176"/>
      <c r="TW2" s="176"/>
      <c r="TX2" s="176"/>
      <c r="TY2" s="176"/>
      <c r="TZ2" s="176"/>
      <c r="UA2" s="176"/>
      <c r="UB2" s="176"/>
      <c r="UC2" s="176"/>
      <c r="UD2" s="176"/>
      <c r="UE2" s="176"/>
      <c r="UF2" s="176"/>
      <c r="UG2" s="176"/>
      <c r="UH2" s="176"/>
      <c r="UI2" s="176"/>
      <c r="UJ2" s="176"/>
      <c r="UK2" s="176"/>
      <c r="UL2" s="176"/>
      <c r="UM2" s="176"/>
      <c r="UN2" s="176"/>
      <c r="UO2" s="176"/>
      <c r="UP2" s="176"/>
      <c r="UQ2" s="176"/>
      <c r="UR2" s="176"/>
      <c r="US2" s="176"/>
      <c r="UT2" s="176"/>
      <c r="UU2" s="176"/>
      <c r="UV2" s="176"/>
      <c r="UW2" s="176"/>
      <c r="UX2" s="176"/>
      <c r="UY2" s="176"/>
      <c r="UZ2" s="176"/>
      <c r="VA2" s="177"/>
      <c r="VB2" s="1"/>
      <c r="VC2" s="1"/>
      <c r="VD2" s="178" t="s">
        <v>7</v>
      </c>
      <c r="VE2" s="179"/>
      <c r="VF2" s="179"/>
      <c r="VG2" s="179"/>
      <c r="VH2" s="179"/>
      <c r="VI2" s="179"/>
      <c r="VJ2" s="180"/>
    </row>
    <row r="3" spans="1:582" ht="23.1" customHeight="1" x14ac:dyDescent="0.2">
      <c r="A3" s="1"/>
      <c r="B3" s="154" t="str">
        <f>データ!I6</f>
        <v>法適用</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t="str">
        <f>データ!J6</f>
        <v>電気事業</v>
      </c>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t="str">
        <f>データ!K6</f>
        <v>自治体職員</v>
      </c>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6">
        <f>データ!L6</f>
        <v>35.299999999999997</v>
      </c>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7"/>
      <c r="JR3" s="1"/>
      <c r="JS3" s="1"/>
      <c r="JT3" s="1"/>
      <c r="JU3" s="1"/>
      <c r="JV3" s="1"/>
      <c r="JW3" s="1"/>
      <c r="JX3" s="1"/>
      <c r="JY3" s="1"/>
      <c r="JZ3" s="1"/>
      <c r="KA3" s="1"/>
      <c r="KB3" s="1"/>
      <c r="KC3" s="1"/>
      <c r="KD3" s="1"/>
      <c r="KE3" s="1"/>
      <c r="KF3" s="1"/>
      <c r="KG3" s="1"/>
      <c r="KH3" s="1"/>
      <c r="KI3" s="1"/>
      <c r="KJ3" s="1"/>
      <c r="KK3" s="158" t="s">
        <v>8</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1"/>
      <c r="VC3" s="1"/>
      <c r="VD3" s="112" t="s">
        <v>278</v>
      </c>
      <c r="VE3" s="113"/>
      <c r="VF3" s="113"/>
      <c r="VG3" s="113"/>
      <c r="VH3" s="113"/>
      <c r="VI3" s="113"/>
      <c r="VJ3" s="114"/>
    </row>
    <row r="4" spans="1:582" ht="23.1" customHeight="1" x14ac:dyDescent="0.2">
      <c r="A4" s="1"/>
      <c r="B4" s="140" t="s">
        <v>9</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t="s">
        <v>10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t="s">
        <v>11</v>
      </c>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t="s">
        <v>12</v>
      </c>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6"/>
      <c r="JR4" s="1"/>
      <c r="JS4" s="1"/>
      <c r="JT4" s="1"/>
      <c r="JU4" s="1"/>
      <c r="JV4" s="1"/>
      <c r="JW4" s="1"/>
      <c r="JX4" s="1"/>
      <c r="JY4" s="1"/>
      <c r="JZ4" s="1"/>
      <c r="KA4" s="1"/>
      <c r="KB4" s="1"/>
      <c r="KC4" s="1"/>
      <c r="KD4" s="1"/>
      <c r="KE4" s="1"/>
      <c r="KF4" s="1"/>
      <c r="KG4" s="1"/>
      <c r="KH4" s="1"/>
      <c r="KI4" s="1"/>
      <c r="KJ4" s="1"/>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1"/>
      <c r="VC4" s="1"/>
      <c r="VD4" s="112"/>
      <c r="VE4" s="113"/>
      <c r="VF4" s="113"/>
      <c r="VG4" s="113"/>
      <c r="VH4" s="113"/>
      <c r="VI4" s="113"/>
      <c r="VJ4" s="114"/>
    </row>
    <row r="5" spans="1:582" ht="23.1" customHeight="1" x14ac:dyDescent="0.2">
      <c r="A5" s="1"/>
      <c r="B5" s="167">
        <f>データ!M6</f>
        <v>24</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9"/>
      <c r="BS5" s="170" t="str">
        <f>データ!N6</f>
        <v>-</v>
      </c>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9"/>
      <c r="EJ5" s="170" t="str">
        <f>データ!O6</f>
        <v>-</v>
      </c>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9"/>
      <c r="HA5" s="170" t="str">
        <f>データ!P6</f>
        <v>-</v>
      </c>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71"/>
      <c r="JR5" s="1"/>
      <c r="JS5" s="1"/>
      <c r="JT5" s="1"/>
      <c r="JU5" s="1"/>
      <c r="JV5" s="1"/>
      <c r="JW5" s="1"/>
      <c r="JX5" s="1"/>
      <c r="JY5" s="1"/>
      <c r="JZ5" s="1"/>
      <c r="KA5" s="1"/>
      <c r="KB5" s="1"/>
      <c r="KC5" s="1"/>
      <c r="KD5" s="1"/>
      <c r="KE5" s="1"/>
      <c r="KF5" s="1"/>
      <c r="KG5" s="1"/>
      <c r="KH5" s="1"/>
      <c r="KI5" s="1"/>
      <c r="KJ5" s="1"/>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1"/>
      <c r="VC5" s="1"/>
      <c r="VD5" s="112"/>
      <c r="VE5" s="113"/>
      <c r="VF5" s="113"/>
      <c r="VG5" s="113"/>
      <c r="VH5" s="113"/>
      <c r="VI5" s="113"/>
      <c r="VJ5" s="114"/>
    </row>
    <row r="6" spans="1:582" ht="23.1" customHeight="1" x14ac:dyDescent="0.2">
      <c r="A6" s="1"/>
      <c r="B6" s="140" t="s">
        <v>13</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t="s">
        <v>14</v>
      </c>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t="s">
        <v>15</v>
      </c>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t="s">
        <v>16</v>
      </c>
      <c r="HB6" s="141"/>
      <c r="HC6" s="141"/>
      <c r="HD6" s="141"/>
      <c r="HE6" s="141"/>
      <c r="HF6" s="141"/>
      <c r="HG6" s="141"/>
      <c r="HH6" s="141"/>
      <c r="HI6" s="141"/>
      <c r="HJ6" s="141"/>
      <c r="HK6" s="141"/>
      <c r="HL6" s="141"/>
      <c r="HM6" s="141"/>
      <c r="HN6" s="141"/>
      <c r="HO6" s="141"/>
      <c r="HP6" s="141"/>
      <c r="HQ6" s="141"/>
      <c r="HR6" s="141"/>
      <c r="HS6" s="141"/>
      <c r="HT6" s="141"/>
      <c r="HU6" s="141"/>
      <c r="HV6" s="141"/>
      <c r="HW6" s="141"/>
      <c r="HX6" s="141"/>
      <c r="HY6" s="141"/>
      <c r="HZ6" s="141"/>
      <c r="IA6" s="141"/>
      <c r="IB6" s="141"/>
      <c r="IC6" s="141"/>
      <c r="ID6" s="141"/>
      <c r="IE6" s="141"/>
      <c r="IF6" s="141"/>
      <c r="IG6" s="141"/>
      <c r="IH6" s="141"/>
      <c r="II6" s="141"/>
      <c r="IJ6" s="141"/>
      <c r="IK6" s="141"/>
      <c r="IL6" s="141"/>
      <c r="IM6" s="141"/>
      <c r="IN6" s="141"/>
      <c r="IO6" s="141"/>
      <c r="IP6" s="141"/>
      <c r="IQ6" s="141"/>
      <c r="IR6" s="141"/>
      <c r="IS6" s="141"/>
      <c r="IT6" s="141"/>
      <c r="IU6" s="141"/>
      <c r="IV6" s="141"/>
      <c r="IW6" s="141"/>
      <c r="IX6" s="141"/>
      <c r="IY6" s="141"/>
      <c r="IZ6" s="141"/>
      <c r="JA6" s="141"/>
      <c r="JB6" s="141"/>
      <c r="JC6" s="141"/>
      <c r="JD6" s="141"/>
      <c r="JE6" s="141"/>
      <c r="JF6" s="141"/>
      <c r="JG6" s="141"/>
      <c r="JH6" s="141"/>
      <c r="JI6" s="141"/>
      <c r="JJ6" s="141"/>
      <c r="JK6" s="141"/>
      <c r="JL6" s="141"/>
      <c r="JM6" s="141"/>
      <c r="JN6" s="141"/>
      <c r="JO6" s="141"/>
      <c r="JP6" s="141"/>
      <c r="JQ6" s="146"/>
      <c r="JR6" s="1"/>
      <c r="JS6" s="1"/>
      <c r="JT6" s="1"/>
      <c r="JU6" s="1"/>
      <c r="JV6" s="1"/>
      <c r="JW6" s="1"/>
      <c r="JX6" s="1"/>
      <c r="JY6" s="1"/>
      <c r="JZ6" s="1"/>
      <c r="KA6" s="1"/>
      <c r="KB6" s="1"/>
      <c r="KC6" s="1"/>
      <c r="KD6" s="1"/>
      <c r="KE6" s="1"/>
      <c r="KF6" s="1"/>
      <c r="KG6" s="1"/>
      <c r="KH6" s="1"/>
      <c r="KI6" s="1"/>
      <c r="KJ6" s="1"/>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1"/>
      <c r="VC6" s="1"/>
      <c r="VD6" s="112"/>
      <c r="VE6" s="113"/>
      <c r="VF6" s="113"/>
      <c r="VG6" s="113"/>
      <c r="VH6" s="113"/>
      <c r="VI6" s="113"/>
      <c r="VJ6" s="114"/>
    </row>
    <row r="7" spans="1:582" ht="119.4" customHeight="1" x14ac:dyDescent="0.2">
      <c r="A7" s="1"/>
      <c r="B7" s="164" t="str">
        <f>データ!Q6</f>
        <v>-</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65" t="s">
        <v>138</v>
      </c>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t="s">
        <v>139</v>
      </c>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55" t="str">
        <f>データ!T6</f>
        <v>無</v>
      </c>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66"/>
      <c r="JR7" s="1"/>
      <c r="JS7" s="1"/>
      <c r="JT7" s="1"/>
      <c r="JU7" s="1"/>
      <c r="JV7" s="1"/>
      <c r="JW7" s="1"/>
      <c r="JX7" s="1"/>
      <c r="JY7" s="1"/>
      <c r="JZ7" s="1"/>
      <c r="KA7" s="1"/>
      <c r="KB7" s="1"/>
      <c r="KC7" s="1"/>
      <c r="KD7" s="1"/>
      <c r="KE7" s="1"/>
      <c r="KF7" s="1"/>
      <c r="KG7" s="1"/>
      <c r="KH7" s="1"/>
      <c r="KI7" s="1"/>
      <c r="KJ7" s="1"/>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1"/>
      <c r="VC7" s="1"/>
      <c r="VD7" s="112"/>
      <c r="VE7" s="113"/>
      <c r="VF7" s="113"/>
      <c r="VG7" s="113"/>
      <c r="VH7" s="113"/>
      <c r="VI7" s="113"/>
      <c r="VJ7" s="114"/>
    </row>
    <row r="8" spans="1:582" ht="23.1" customHeight="1" x14ac:dyDescent="0.2">
      <c r="A8" s="1"/>
      <c r="B8" s="140" t="s">
        <v>17</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t="s">
        <v>18</v>
      </c>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1"/>
      <c r="FZ8" s="141"/>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1"/>
      <c r="HS8" s="141"/>
      <c r="HT8" s="141"/>
      <c r="HU8" s="141"/>
      <c r="HV8" s="141"/>
      <c r="HW8" s="141"/>
      <c r="HX8" s="141"/>
      <c r="HY8" s="141"/>
      <c r="HZ8" s="141"/>
      <c r="IA8" s="141"/>
      <c r="IB8" s="141"/>
      <c r="IC8" s="141"/>
      <c r="ID8" s="141"/>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6"/>
      <c r="JR8" s="1"/>
      <c r="JS8" s="1"/>
      <c r="JT8" s="1"/>
      <c r="JU8" s="1"/>
      <c r="JV8" s="1"/>
      <c r="JW8" s="1"/>
      <c r="JX8" s="1"/>
      <c r="JY8" s="1"/>
      <c r="JZ8" s="1"/>
      <c r="KA8" s="1"/>
      <c r="KB8" s="1"/>
      <c r="KC8" s="1"/>
      <c r="KD8" s="1"/>
      <c r="KE8" s="1"/>
      <c r="KF8" s="1"/>
      <c r="KG8" s="1"/>
      <c r="KH8" s="1"/>
      <c r="KI8" s="1"/>
      <c r="KJ8" s="1"/>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1"/>
      <c r="VC8" s="1"/>
      <c r="VD8" s="112"/>
      <c r="VE8" s="113"/>
      <c r="VF8" s="113"/>
      <c r="VG8" s="113"/>
      <c r="VH8" s="113"/>
      <c r="VI8" s="113"/>
      <c r="VJ8" s="114"/>
    </row>
    <row r="9" spans="1:582" ht="23.1" customHeight="1" thickBot="1" x14ac:dyDescent="0.25">
      <c r="A9" s="1"/>
      <c r="B9" s="147" t="s">
        <v>141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9">
        <f>データ!V6</f>
        <v>1.7</v>
      </c>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1"/>
      <c r="JR9" s="1"/>
      <c r="JS9" s="1"/>
      <c r="JT9" s="1"/>
      <c r="JU9" s="1"/>
      <c r="JV9" s="1"/>
      <c r="JW9" s="1"/>
      <c r="JX9" s="1"/>
      <c r="JY9" s="1"/>
      <c r="JZ9" s="1"/>
      <c r="KA9" s="1"/>
      <c r="KB9" s="1"/>
      <c r="KC9" s="1"/>
      <c r="KD9" s="1"/>
      <c r="KE9" s="1"/>
      <c r="KF9" s="1"/>
      <c r="KG9" s="1"/>
      <c r="KH9" s="1"/>
      <c r="KI9" s="1"/>
      <c r="KJ9" s="1"/>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1"/>
      <c r="VC9" s="1"/>
      <c r="VD9" s="112"/>
      <c r="VE9" s="113"/>
      <c r="VF9" s="113"/>
      <c r="VG9" s="113"/>
      <c r="VH9" s="113"/>
      <c r="VI9" s="113"/>
      <c r="VJ9" s="114"/>
    </row>
    <row r="10" spans="1:582" ht="27" customHeight="1" thickBot="1" x14ac:dyDescent="0.25">
      <c r="A10" s="1"/>
      <c r="B10" s="152" t="s">
        <v>19</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c r="IX10" s="152"/>
      <c r="IY10" s="152"/>
      <c r="IZ10" s="152"/>
      <c r="JA10" s="152"/>
      <c r="JB10" s="152"/>
      <c r="JC10" s="152"/>
      <c r="JD10" s="152"/>
      <c r="JE10" s="152"/>
      <c r="JF10" s="152"/>
      <c r="JG10" s="152"/>
      <c r="JH10" s="152"/>
      <c r="JI10" s="152"/>
      <c r="JJ10" s="152"/>
      <c r="JK10" s="152"/>
      <c r="JL10" s="152"/>
      <c r="JM10" s="152"/>
      <c r="JN10" s="152"/>
      <c r="JO10" s="152"/>
      <c r="JP10" s="152"/>
      <c r="JQ10" s="152"/>
      <c r="JR10" s="3"/>
      <c r="JS10" s="3"/>
      <c r="JT10" s="3"/>
      <c r="JU10" s="3"/>
      <c r="JV10" s="3"/>
      <c r="JW10" s="3"/>
      <c r="JX10" s="3"/>
      <c r="JY10" s="3"/>
      <c r="JZ10" s="3"/>
      <c r="KA10" s="3"/>
      <c r="KB10" s="3"/>
      <c r="KC10" s="3"/>
      <c r="KD10" s="3"/>
      <c r="KE10" s="3"/>
      <c r="KF10" s="3"/>
      <c r="KG10" s="3"/>
      <c r="KH10" s="3"/>
      <c r="KI10" s="3"/>
      <c r="KJ10" s="4"/>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1"/>
      <c r="VC10" s="1"/>
      <c r="VD10" s="112"/>
      <c r="VE10" s="113"/>
      <c r="VF10" s="113"/>
      <c r="VG10" s="113"/>
      <c r="VH10" s="113"/>
      <c r="VI10" s="113"/>
      <c r="VJ10" s="114"/>
    </row>
    <row r="11" spans="1:582" ht="23.1" customHeight="1" x14ac:dyDescent="0.2">
      <c r="A11" s="1"/>
      <c r="B11" s="153" t="s">
        <v>20</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44" t="str">
        <f>データ!B10</f>
        <v>R02</v>
      </c>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t="str">
        <f>データ!C10</f>
        <v>R03</v>
      </c>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t="str">
        <f>データ!D10</f>
        <v>R04</v>
      </c>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t="str">
        <f>データ!E10</f>
        <v>R05</v>
      </c>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t="str">
        <f>データ!F10</f>
        <v>R06</v>
      </c>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5"/>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1"/>
      <c r="VC11" s="1"/>
      <c r="VD11" s="112"/>
      <c r="VE11" s="113"/>
      <c r="VF11" s="113"/>
      <c r="VG11" s="113"/>
      <c r="VH11" s="113"/>
      <c r="VI11" s="113"/>
      <c r="VJ11" s="114"/>
    </row>
    <row r="12" spans="1:582" ht="23.1" customHeight="1" x14ac:dyDescent="0.2">
      <c r="A12" s="1"/>
      <c r="B12" s="140" t="s">
        <v>21</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2">
        <f>データ!W6</f>
        <v>340065</v>
      </c>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f>データ!X6</f>
        <v>319530</v>
      </c>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f>データ!Y6</f>
        <v>277633</v>
      </c>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f>データ!Z6</f>
        <v>224903</v>
      </c>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f>データ!AA6</f>
        <v>241433</v>
      </c>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3"/>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1"/>
      <c r="VC12" s="1"/>
      <c r="VD12" s="112"/>
      <c r="VE12" s="113"/>
      <c r="VF12" s="113"/>
      <c r="VG12" s="113"/>
      <c r="VH12" s="113"/>
      <c r="VI12" s="113"/>
      <c r="VJ12" s="114"/>
    </row>
    <row r="13" spans="1:582" ht="23.1" customHeight="1" x14ac:dyDescent="0.2">
      <c r="A13" s="1"/>
      <c r="B13" s="140" t="s">
        <v>22</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2" t="str">
        <f>データ!AB6</f>
        <v>-</v>
      </c>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t="str">
        <f>データ!AC6</f>
        <v>-</v>
      </c>
      <c r="DC13" s="142"/>
      <c r="DD13" s="142"/>
      <c r="DE13" s="142"/>
      <c r="DF13" s="142"/>
      <c r="DG13" s="142"/>
      <c r="DH13" s="142"/>
      <c r="DI13" s="142"/>
      <c r="DJ13" s="142"/>
      <c r="DK13" s="142"/>
      <c r="DL13" s="142"/>
      <c r="DM13" s="142"/>
      <c r="DN13" s="142"/>
      <c r="DO13" s="142"/>
      <c r="DP13" s="142"/>
      <c r="DQ13" s="142"/>
      <c r="DR13" s="142"/>
      <c r="DS13" s="142"/>
      <c r="DT13" s="142"/>
      <c r="DU13" s="142"/>
      <c r="DV13" s="142"/>
      <c r="DW13" s="142"/>
      <c r="DX13" s="142"/>
      <c r="DY13" s="142"/>
      <c r="DZ13" s="142"/>
      <c r="EA13" s="142"/>
      <c r="EB13" s="142"/>
      <c r="EC13" s="142"/>
      <c r="ED13" s="142"/>
      <c r="EE13" s="142"/>
      <c r="EF13" s="142"/>
      <c r="EG13" s="142"/>
      <c r="EH13" s="142"/>
      <c r="EI13" s="142"/>
      <c r="EJ13" s="142"/>
      <c r="EK13" s="142" t="str">
        <f>データ!AD6</f>
        <v>-</v>
      </c>
      <c r="EL13" s="142"/>
      <c r="EM13" s="142"/>
      <c r="EN13" s="142"/>
      <c r="EO13" s="142"/>
      <c r="EP13" s="142"/>
      <c r="EQ13" s="142"/>
      <c r="ER13" s="142"/>
      <c r="ES13" s="142"/>
      <c r="ET13" s="142"/>
      <c r="EU13" s="142"/>
      <c r="EV13" s="142"/>
      <c r="EW13" s="142"/>
      <c r="EX13" s="142"/>
      <c r="EY13" s="142"/>
      <c r="EZ13" s="142"/>
      <c r="FA13" s="142"/>
      <c r="FB13" s="142"/>
      <c r="FC13" s="142"/>
      <c r="FD13" s="142"/>
      <c r="FE13" s="142"/>
      <c r="FF13" s="142"/>
      <c r="FG13" s="142"/>
      <c r="FH13" s="142"/>
      <c r="FI13" s="142"/>
      <c r="FJ13" s="142"/>
      <c r="FK13" s="142"/>
      <c r="FL13" s="142"/>
      <c r="FM13" s="142"/>
      <c r="FN13" s="142"/>
      <c r="FO13" s="142"/>
      <c r="FP13" s="142"/>
      <c r="FQ13" s="142"/>
      <c r="FR13" s="142"/>
      <c r="FS13" s="142"/>
      <c r="FT13" s="142" t="str">
        <f>データ!AE6</f>
        <v>-</v>
      </c>
      <c r="FU13" s="142"/>
      <c r="FV13" s="142"/>
      <c r="FW13" s="142"/>
      <c r="FX13" s="142"/>
      <c r="FY13" s="142"/>
      <c r="FZ13" s="142"/>
      <c r="GA13" s="142"/>
      <c r="GB13" s="142"/>
      <c r="GC13" s="142"/>
      <c r="GD13" s="142"/>
      <c r="GE13" s="142"/>
      <c r="GF13" s="142"/>
      <c r="GG13" s="142"/>
      <c r="GH13" s="142"/>
      <c r="GI13" s="142"/>
      <c r="GJ13" s="142"/>
      <c r="GK13" s="142"/>
      <c r="GL13" s="142"/>
      <c r="GM13" s="142"/>
      <c r="GN13" s="142"/>
      <c r="GO13" s="142"/>
      <c r="GP13" s="142"/>
      <c r="GQ13" s="142"/>
      <c r="GR13" s="142"/>
      <c r="GS13" s="142"/>
      <c r="GT13" s="142"/>
      <c r="GU13" s="142"/>
      <c r="GV13" s="142"/>
      <c r="GW13" s="142"/>
      <c r="GX13" s="142"/>
      <c r="GY13" s="142"/>
      <c r="GZ13" s="142"/>
      <c r="HA13" s="142"/>
      <c r="HB13" s="142"/>
      <c r="HC13" s="142" t="str">
        <f>データ!AF6</f>
        <v>-</v>
      </c>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3"/>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1"/>
      <c r="VC13" s="1"/>
      <c r="VD13" s="112"/>
      <c r="VE13" s="113"/>
      <c r="VF13" s="113"/>
      <c r="VG13" s="113"/>
      <c r="VH13" s="113"/>
      <c r="VI13" s="113"/>
      <c r="VJ13" s="114"/>
    </row>
    <row r="14" spans="1:582" ht="23.1" customHeight="1" x14ac:dyDescent="0.2">
      <c r="A14" s="1"/>
      <c r="B14" s="140" t="s">
        <v>23</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2" t="str">
        <f>データ!AG6</f>
        <v>-</v>
      </c>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t="str">
        <f>データ!AH6</f>
        <v>-</v>
      </c>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t="str">
        <f>データ!AI6</f>
        <v>-</v>
      </c>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t="str">
        <f>データ!AJ6</f>
        <v>-</v>
      </c>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t="str">
        <f>データ!AK6</f>
        <v>-</v>
      </c>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3"/>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1"/>
      <c r="VC14" s="1"/>
      <c r="VD14" s="112"/>
      <c r="VE14" s="113"/>
      <c r="VF14" s="113"/>
      <c r="VG14" s="113"/>
      <c r="VH14" s="113"/>
      <c r="VI14" s="113"/>
      <c r="VJ14" s="114"/>
    </row>
    <row r="15" spans="1:582" ht="23.1" customHeight="1" x14ac:dyDescent="0.2">
      <c r="A15" s="1"/>
      <c r="B15" s="140" t="s">
        <v>24</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2" t="str">
        <f>データ!AL6</f>
        <v>-</v>
      </c>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t="str">
        <f>データ!AM6</f>
        <v>-</v>
      </c>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t="str">
        <f>データ!AN6</f>
        <v>-</v>
      </c>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t="str">
        <f>データ!AO6</f>
        <v>-</v>
      </c>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t="str">
        <f>データ!AP6</f>
        <v>-</v>
      </c>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3"/>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1"/>
      <c r="VC15" s="1"/>
      <c r="VD15" s="112"/>
      <c r="VE15" s="113"/>
      <c r="VF15" s="113"/>
      <c r="VG15" s="113"/>
      <c r="VH15" s="113"/>
      <c r="VI15" s="113"/>
      <c r="VJ15" s="114"/>
    </row>
    <row r="16" spans="1:582" ht="23.1" customHeight="1" thickBot="1" x14ac:dyDescent="0.25">
      <c r="A16" s="1"/>
      <c r="B16" s="136" t="s">
        <v>25</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8">
        <f>データ!AQ6</f>
        <v>340065</v>
      </c>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f>データ!AR6</f>
        <v>319530</v>
      </c>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f>データ!AS6</f>
        <v>277633</v>
      </c>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f>データ!AT6</f>
        <v>224903</v>
      </c>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f>データ!AU6</f>
        <v>241433</v>
      </c>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c r="IH16" s="138"/>
      <c r="II16" s="138"/>
      <c r="IJ16" s="138"/>
      <c r="IK16" s="139"/>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1"/>
      <c r="VC16" s="1"/>
      <c r="VD16" s="112"/>
      <c r="VE16" s="113"/>
      <c r="VF16" s="113"/>
      <c r="VG16" s="113"/>
      <c r="VH16" s="113"/>
      <c r="VI16" s="113"/>
      <c r="VJ16" s="114"/>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1"/>
      <c r="VC17" s="1"/>
      <c r="VD17" s="112"/>
      <c r="VE17" s="113"/>
      <c r="VF17" s="113"/>
      <c r="VG17" s="113"/>
      <c r="VH17" s="113"/>
      <c r="VI17" s="113"/>
      <c r="VJ17" s="114"/>
    </row>
    <row r="18" spans="1:582" ht="23.1" customHeight="1" x14ac:dyDescent="0.2">
      <c r="A18" s="1"/>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4" t="s">
        <v>26</v>
      </c>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t="s">
        <v>27</v>
      </c>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t="s">
        <v>25</v>
      </c>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5"/>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1"/>
      <c r="VC18" s="1"/>
      <c r="VD18" s="112"/>
      <c r="VE18" s="113"/>
      <c r="VF18" s="113"/>
      <c r="VG18" s="113"/>
      <c r="VH18" s="113"/>
      <c r="VI18" s="113"/>
      <c r="VJ18" s="114"/>
    </row>
    <row r="19" spans="1:582" ht="23.1" customHeight="1" thickBot="1" x14ac:dyDescent="0.25">
      <c r="A19" s="1"/>
      <c r="B19" s="136" t="s">
        <v>28</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8">
        <f>データ!AV6</f>
        <v>2591878</v>
      </c>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f>データ!AW6</f>
        <v>734877</v>
      </c>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f>データ!AX6</f>
        <v>3326755</v>
      </c>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c r="IA19" s="138"/>
      <c r="IB19" s="138"/>
      <c r="IC19" s="138"/>
      <c r="ID19" s="138"/>
      <c r="IE19" s="138"/>
      <c r="IF19" s="138"/>
      <c r="IG19" s="138"/>
      <c r="IH19" s="138"/>
      <c r="II19" s="138"/>
      <c r="IJ19" s="138"/>
      <c r="IK19" s="139"/>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1"/>
      <c r="VC19" s="1"/>
      <c r="VD19" s="112"/>
      <c r="VE19" s="113"/>
      <c r="VF19" s="113"/>
      <c r="VG19" s="113"/>
      <c r="VH19" s="113"/>
      <c r="VI19" s="113"/>
      <c r="VJ19" s="114"/>
    </row>
    <row r="20" spans="1:582" ht="15"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2"/>
      <c r="VE20" s="113"/>
      <c r="VF20" s="113"/>
      <c r="VG20" s="113"/>
      <c r="VH20" s="113"/>
      <c r="VI20" s="113"/>
      <c r="VJ20" s="114"/>
    </row>
    <row r="21" spans="1:582" ht="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2"/>
      <c r="VE21" s="113"/>
      <c r="VF21" s="113"/>
      <c r="VG21" s="113"/>
      <c r="VH21" s="113"/>
      <c r="VI21" s="113"/>
      <c r="VJ21" s="114"/>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2"/>
      <c r="VE22" s="113"/>
      <c r="VF22" s="113"/>
      <c r="VG22" s="113"/>
      <c r="VH22" s="113"/>
      <c r="VI22" s="113"/>
      <c r="VJ22" s="114"/>
    </row>
    <row r="23" spans="1:582" ht="23.4" customHeight="1" x14ac:dyDescent="0.2">
      <c r="A23" s="1"/>
      <c r="B23" s="129" t="s">
        <v>29</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c r="HI23" s="130"/>
      <c r="HJ23" s="130"/>
      <c r="HK23" s="130"/>
      <c r="HL23" s="130"/>
      <c r="HM23" s="130"/>
      <c r="HN23" s="130"/>
      <c r="HO23" s="130"/>
      <c r="HP23" s="130"/>
      <c r="HQ23" s="130"/>
      <c r="HR23" s="130"/>
      <c r="HS23" s="130"/>
      <c r="HT23" s="130"/>
      <c r="HU23" s="130"/>
      <c r="HV23" s="130"/>
      <c r="HW23" s="130"/>
      <c r="HX23" s="130"/>
      <c r="HY23" s="130"/>
      <c r="HZ23" s="130"/>
      <c r="IA23" s="130"/>
      <c r="IB23" s="130"/>
      <c r="IC23" s="130"/>
      <c r="ID23" s="130"/>
      <c r="IE23" s="130"/>
      <c r="IF23" s="130"/>
      <c r="IG23" s="130"/>
      <c r="IH23" s="130"/>
      <c r="II23" s="130"/>
      <c r="IJ23" s="130"/>
      <c r="IK23" s="130"/>
      <c r="IL23" s="130"/>
      <c r="IM23" s="130"/>
      <c r="IN23" s="130"/>
      <c r="IO23" s="130"/>
      <c r="IP23" s="130"/>
      <c r="IQ23" s="130"/>
      <c r="IR23" s="130"/>
      <c r="IS23" s="130"/>
      <c r="IT23" s="130"/>
      <c r="IU23" s="130"/>
      <c r="IV23" s="130"/>
      <c r="IW23" s="130"/>
      <c r="IX23" s="130"/>
      <c r="IY23" s="130"/>
      <c r="IZ23" s="130"/>
      <c r="JA23" s="130"/>
      <c r="JB23" s="130"/>
      <c r="JC23" s="130"/>
      <c r="JD23" s="130"/>
      <c r="JE23" s="130"/>
      <c r="JF23" s="130"/>
      <c r="JG23" s="130"/>
      <c r="JH23" s="130"/>
      <c r="JI23" s="130"/>
      <c r="JJ23" s="130"/>
      <c r="JK23" s="130"/>
      <c r="JL23" s="130"/>
      <c r="JM23" s="130"/>
      <c r="JN23" s="130"/>
      <c r="JO23" s="130"/>
      <c r="JP23" s="130"/>
      <c r="JQ23" s="130"/>
      <c r="JR23" s="130"/>
      <c r="JS23" s="130"/>
      <c r="JT23" s="130"/>
      <c r="JU23" s="130"/>
      <c r="JV23" s="130"/>
      <c r="JW23" s="130"/>
      <c r="JX23" s="130"/>
      <c r="JY23" s="130"/>
      <c r="JZ23" s="130"/>
      <c r="KA23" s="130"/>
      <c r="KB23" s="130"/>
      <c r="KC23" s="130"/>
      <c r="KD23" s="130"/>
      <c r="KE23" s="130"/>
      <c r="KF23" s="130"/>
      <c r="KG23" s="130"/>
      <c r="KH23" s="130"/>
      <c r="KI23" s="130"/>
      <c r="KJ23" s="130"/>
      <c r="KK23" s="130"/>
      <c r="KL23" s="130"/>
      <c r="KM23" s="130"/>
      <c r="KN23" s="130"/>
      <c r="KO23" s="130"/>
      <c r="KP23" s="130"/>
      <c r="KQ23" s="130"/>
      <c r="KR23" s="130"/>
      <c r="KS23" s="130"/>
      <c r="KT23" s="130"/>
      <c r="KU23" s="130"/>
      <c r="KV23" s="130"/>
      <c r="KW23" s="130"/>
      <c r="KX23" s="130"/>
      <c r="KY23" s="130"/>
      <c r="KZ23" s="130"/>
      <c r="LA23" s="130"/>
      <c r="LB23" s="130"/>
      <c r="LC23" s="130"/>
      <c r="LD23" s="130"/>
      <c r="LE23" s="130"/>
      <c r="LF23" s="130"/>
      <c r="LG23" s="130"/>
      <c r="LH23" s="130"/>
      <c r="LI23" s="130"/>
      <c r="LJ23" s="130"/>
      <c r="LK23" s="130"/>
      <c r="LL23" s="130"/>
      <c r="LM23" s="130"/>
      <c r="LN23" s="130"/>
      <c r="LO23" s="130"/>
      <c r="LP23" s="130"/>
      <c r="LQ23" s="130"/>
      <c r="LR23" s="130"/>
      <c r="LS23" s="130"/>
      <c r="LT23" s="130"/>
      <c r="LU23" s="130"/>
      <c r="LV23" s="130"/>
      <c r="LW23" s="130"/>
      <c r="LX23" s="130"/>
      <c r="LY23" s="130"/>
      <c r="LZ23" s="130"/>
      <c r="MA23" s="130"/>
      <c r="MB23" s="130"/>
      <c r="MC23" s="130"/>
      <c r="MD23" s="130"/>
      <c r="ME23" s="130"/>
      <c r="MF23" s="130"/>
      <c r="MG23" s="130"/>
      <c r="MH23" s="130"/>
      <c r="MI23" s="130"/>
      <c r="MJ23" s="130"/>
      <c r="MK23" s="130"/>
      <c r="ML23" s="130"/>
      <c r="MM23" s="130"/>
      <c r="MN23" s="130"/>
      <c r="MO23" s="130"/>
      <c r="MP23" s="130"/>
      <c r="MQ23" s="130"/>
      <c r="MR23" s="130"/>
      <c r="MS23" s="130"/>
      <c r="MT23" s="130"/>
      <c r="MU23" s="130"/>
      <c r="MV23" s="130"/>
      <c r="MW23" s="130"/>
      <c r="MX23" s="130"/>
      <c r="MY23" s="130"/>
      <c r="MZ23" s="130"/>
      <c r="NA23" s="130"/>
      <c r="NB23" s="130"/>
      <c r="NC23" s="130"/>
      <c r="ND23" s="130"/>
      <c r="NE23" s="130"/>
      <c r="NF23" s="130"/>
      <c r="NG23" s="130"/>
      <c r="NH23" s="130"/>
      <c r="NI23" s="130"/>
      <c r="NJ23" s="130"/>
      <c r="NK23" s="130"/>
      <c r="NL23" s="130"/>
      <c r="NM23" s="130"/>
      <c r="NN23" s="130"/>
      <c r="NO23" s="130"/>
      <c r="NP23" s="130"/>
      <c r="NQ23" s="130"/>
      <c r="NR23" s="130"/>
      <c r="NS23" s="130"/>
      <c r="NT23" s="130"/>
      <c r="NU23" s="130"/>
      <c r="NV23" s="130"/>
      <c r="NW23" s="130"/>
      <c r="NX23" s="130"/>
      <c r="NY23" s="130"/>
      <c r="NZ23" s="130"/>
      <c r="OA23" s="130"/>
      <c r="OB23" s="130"/>
      <c r="OC23" s="130"/>
      <c r="OD23" s="130"/>
      <c r="OE23" s="130"/>
      <c r="OF23" s="130"/>
      <c r="OG23" s="130"/>
      <c r="OH23" s="130"/>
      <c r="OI23" s="130"/>
      <c r="OJ23" s="130"/>
      <c r="OK23" s="130"/>
      <c r="OL23" s="130"/>
      <c r="OM23" s="130"/>
      <c r="ON23" s="130"/>
      <c r="OO23" s="130"/>
      <c r="OP23" s="130"/>
      <c r="OQ23" s="130"/>
      <c r="OR23" s="130"/>
      <c r="OS23" s="130"/>
      <c r="OT23" s="130"/>
      <c r="OU23" s="130"/>
      <c r="OV23" s="130"/>
      <c r="OW23" s="130"/>
      <c r="OX23" s="130"/>
      <c r="OY23" s="130"/>
      <c r="OZ23" s="130"/>
      <c r="PA23" s="130"/>
      <c r="PB23" s="130"/>
      <c r="PC23" s="130"/>
      <c r="PD23" s="130"/>
      <c r="PE23" s="130"/>
      <c r="PF23" s="130"/>
      <c r="PG23" s="130"/>
      <c r="PH23" s="130"/>
      <c r="PI23" s="130"/>
      <c r="PJ23" s="130"/>
      <c r="PK23" s="130"/>
      <c r="PL23" s="130"/>
      <c r="PM23" s="130"/>
      <c r="PN23" s="130"/>
      <c r="PO23" s="130"/>
      <c r="PP23" s="130"/>
      <c r="PQ23" s="130"/>
      <c r="PR23" s="130"/>
      <c r="PS23" s="130"/>
      <c r="PT23" s="130"/>
      <c r="PU23" s="130"/>
      <c r="PV23" s="130"/>
      <c r="PW23" s="130"/>
      <c r="PX23" s="130"/>
      <c r="PY23" s="130"/>
      <c r="PZ23" s="130"/>
      <c r="QA23" s="130"/>
      <c r="QB23" s="130"/>
      <c r="QC23" s="130"/>
      <c r="QD23" s="130"/>
      <c r="QE23" s="130"/>
      <c r="QF23" s="130"/>
      <c r="QG23" s="130"/>
      <c r="QH23" s="130"/>
      <c r="QI23" s="130"/>
      <c r="QJ23" s="130"/>
      <c r="QK23" s="130"/>
      <c r="QL23" s="130"/>
      <c r="QM23" s="130"/>
      <c r="QN23" s="130"/>
      <c r="QO23" s="130"/>
      <c r="QP23" s="130"/>
      <c r="QQ23" s="130"/>
      <c r="QR23" s="130"/>
      <c r="QS23" s="130"/>
      <c r="QT23" s="130"/>
      <c r="QU23" s="130"/>
      <c r="QV23" s="130"/>
      <c r="QW23" s="130"/>
      <c r="QX23" s="130"/>
      <c r="QY23" s="130"/>
      <c r="QZ23" s="130"/>
      <c r="RA23" s="130"/>
      <c r="RB23" s="130"/>
      <c r="RC23" s="130"/>
      <c r="RD23" s="130"/>
      <c r="RE23" s="130"/>
      <c r="RF23" s="130"/>
      <c r="RG23" s="130"/>
      <c r="RH23" s="130"/>
      <c r="RI23" s="130"/>
      <c r="RJ23" s="130"/>
      <c r="RK23" s="130"/>
      <c r="RL23" s="130"/>
      <c r="RM23" s="130"/>
      <c r="RN23" s="130"/>
      <c r="RO23" s="130"/>
      <c r="RP23" s="130"/>
      <c r="RQ23" s="130"/>
      <c r="RR23" s="130"/>
      <c r="RS23" s="130"/>
      <c r="RT23" s="130"/>
      <c r="RU23" s="130"/>
      <c r="RV23" s="130"/>
      <c r="RW23" s="130"/>
      <c r="RX23" s="130"/>
      <c r="RY23" s="130"/>
      <c r="RZ23" s="130"/>
      <c r="SA23" s="130"/>
      <c r="SB23" s="130"/>
      <c r="SC23" s="130"/>
      <c r="SD23" s="130"/>
      <c r="SE23" s="130"/>
      <c r="SF23" s="130"/>
      <c r="SG23" s="130"/>
      <c r="SH23" s="130"/>
      <c r="SI23" s="130"/>
      <c r="SJ23" s="130"/>
      <c r="SK23" s="130"/>
      <c r="SL23" s="130"/>
      <c r="SM23" s="130"/>
      <c r="SN23" s="130"/>
      <c r="SO23" s="130"/>
      <c r="SP23" s="130"/>
      <c r="SQ23" s="130"/>
      <c r="SR23" s="130"/>
      <c r="SS23" s="130"/>
      <c r="ST23" s="130"/>
      <c r="SU23" s="130"/>
      <c r="SV23" s="130"/>
      <c r="SW23" s="130"/>
      <c r="SX23" s="130"/>
      <c r="SY23" s="130"/>
      <c r="SZ23" s="130"/>
      <c r="TA23" s="130"/>
      <c r="TB23" s="130"/>
      <c r="TC23" s="130"/>
      <c r="TD23" s="130"/>
      <c r="TE23" s="130"/>
      <c r="TF23" s="130"/>
      <c r="TG23" s="130"/>
      <c r="TH23" s="130"/>
      <c r="TI23" s="130"/>
      <c r="TJ23" s="130"/>
      <c r="TK23" s="130"/>
      <c r="TL23" s="130"/>
      <c r="TM23" s="130"/>
      <c r="TN23" s="130"/>
      <c r="TO23" s="130"/>
      <c r="TP23" s="130"/>
      <c r="TQ23" s="130"/>
      <c r="TR23" s="130"/>
      <c r="TS23" s="130"/>
      <c r="TT23" s="130"/>
      <c r="TU23" s="130"/>
      <c r="TV23" s="130"/>
      <c r="TW23" s="130"/>
      <c r="TX23" s="130"/>
      <c r="TY23" s="130"/>
      <c r="TZ23" s="130"/>
      <c r="UA23" s="130"/>
      <c r="UB23" s="130"/>
      <c r="UC23" s="130"/>
      <c r="UD23" s="130"/>
      <c r="UE23" s="130"/>
      <c r="UF23" s="130"/>
      <c r="UG23" s="130"/>
      <c r="UH23" s="130"/>
      <c r="UI23" s="130"/>
      <c r="UJ23" s="130"/>
      <c r="UK23" s="130"/>
      <c r="UL23" s="130"/>
      <c r="UM23" s="130"/>
      <c r="UN23" s="130"/>
      <c r="UO23" s="130"/>
      <c r="UP23" s="130"/>
      <c r="UQ23" s="130"/>
      <c r="UR23" s="130"/>
      <c r="US23" s="130"/>
      <c r="UT23" s="130"/>
      <c r="UU23" s="130"/>
      <c r="UV23" s="130"/>
      <c r="UW23" s="130"/>
      <c r="UX23" s="130"/>
      <c r="UY23" s="130"/>
      <c r="UZ23" s="130"/>
      <c r="VA23" s="131"/>
      <c r="VB23" s="1"/>
      <c r="VC23" s="1"/>
      <c r="VD23" s="112"/>
      <c r="VE23" s="113"/>
      <c r="VF23" s="113"/>
      <c r="VG23" s="113"/>
      <c r="VH23" s="113"/>
      <c r="VI23" s="113"/>
      <c r="VJ23" s="114"/>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2"/>
      <c r="VE24" s="113"/>
      <c r="VF24" s="113"/>
      <c r="VG24" s="113"/>
      <c r="VH24" s="113"/>
      <c r="VI24" s="113"/>
      <c r="VJ24" s="114"/>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2"/>
      <c r="VE25" s="113"/>
      <c r="VF25" s="113"/>
      <c r="VG25" s="113"/>
      <c r="VH25" s="113"/>
      <c r="VI25" s="113"/>
      <c r="VJ25" s="114"/>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2"/>
      <c r="VE26" s="113"/>
      <c r="VF26" s="113"/>
      <c r="VG26" s="113"/>
      <c r="VH26" s="113"/>
      <c r="VI26" s="113"/>
      <c r="VJ26" s="114"/>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2"/>
      <c r="VE27" s="113"/>
      <c r="VF27" s="113"/>
      <c r="VG27" s="113"/>
      <c r="VH27" s="113"/>
      <c r="VI27" s="113"/>
      <c r="VJ27" s="114"/>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2"/>
      <c r="VE28" s="113"/>
      <c r="VF28" s="113"/>
      <c r="VG28" s="113"/>
      <c r="VH28" s="113"/>
      <c r="VI28" s="113"/>
      <c r="VJ28" s="114"/>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2"/>
      <c r="VE29" s="113"/>
      <c r="VF29" s="113"/>
      <c r="VG29" s="113"/>
      <c r="VH29" s="113"/>
      <c r="VI29" s="113"/>
      <c r="VJ29" s="114"/>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2"/>
      <c r="VE30" s="113"/>
      <c r="VF30" s="113"/>
      <c r="VG30" s="113"/>
      <c r="VH30" s="113"/>
      <c r="VI30" s="113"/>
      <c r="VJ30" s="114"/>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2"/>
      <c r="VE31" s="113"/>
      <c r="VF31" s="113"/>
      <c r="VG31" s="113"/>
      <c r="VH31" s="113"/>
      <c r="VI31" s="113"/>
      <c r="VJ31" s="114"/>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2"/>
      <c r="VE32" s="113"/>
      <c r="VF32" s="113"/>
      <c r="VG32" s="113"/>
      <c r="VH32" s="113"/>
      <c r="VI32" s="113"/>
      <c r="VJ32" s="114"/>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2"/>
      <c r="VE33" s="113"/>
      <c r="VF33" s="113"/>
      <c r="VG33" s="113"/>
      <c r="VH33" s="113"/>
      <c r="VI33" s="113"/>
      <c r="VJ33" s="114"/>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2"/>
      <c r="VE34" s="113"/>
      <c r="VF34" s="113"/>
      <c r="VG34" s="113"/>
      <c r="VH34" s="113"/>
      <c r="VI34" s="113"/>
      <c r="VJ34" s="114"/>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12"/>
      <c r="VE35" s="113"/>
      <c r="VF35" s="113"/>
      <c r="VG35" s="113"/>
      <c r="VH35" s="113"/>
      <c r="VI35" s="113"/>
      <c r="VJ35" s="114"/>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134</v>
      </c>
      <c r="S36" s="94"/>
      <c r="T36" s="94"/>
      <c r="U36" s="94"/>
      <c r="V36" s="94"/>
      <c r="W36" s="94"/>
      <c r="X36" s="94"/>
      <c r="Y36" s="94"/>
      <c r="Z36" s="94"/>
      <c r="AA36" s="94"/>
      <c r="AB36" s="94"/>
      <c r="AC36" s="94"/>
      <c r="AD36" s="94"/>
      <c r="AE36" s="94"/>
      <c r="AF36" s="94"/>
      <c r="AG36" s="94"/>
      <c r="AH36" s="94"/>
      <c r="AI36" s="94"/>
      <c r="AJ36" s="95"/>
      <c r="AK36" s="93">
        <f>データ!AZ11</f>
        <v>126.2</v>
      </c>
      <c r="AL36" s="94"/>
      <c r="AM36" s="94"/>
      <c r="AN36" s="94"/>
      <c r="AO36" s="94"/>
      <c r="AP36" s="94"/>
      <c r="AQ36" s="94"/>
      <c r="AR36" s="94"/>
      <c r="AS36" s="94"/>
      <c r="AT36" s="94"/>
      <c r="AU36" s="94"/>
      <c r="AV36" s="94"/>
      <c r="AW36" s="94"/>
      <c r="AX36" s="94"/>
      <c r="AY36" s="94"/>
      <c r="AZ36" s="94"/>
      <c r="BA36" s="94"/>
      <c r="BB36" s="94"/>
      <c r="BC36" s="95"/>
      <c r="BD36" s="93">
        <f>データ!BA11</f>
        <v>143.5</v>
      </c>
      <c r="BE36" s="94"/>
      <c r="BF36" s="94"/>
      <c r="BG36" s="94"/>
      <c r="BH36" s="94"/>
      <c r="BI36" s="94"/>
      <c r="BJ36" s="94"/>
      <c r="BK36" s="94"/>
      <c r="BL36" s="94"/>
      <c r="BM36" s="94"/>
      <c r="BN36" s="94"/>
      <c r="BO36" s="94"/>
      <c r="BP36" s="94"/>
      <c r="BQ36" s="94"/>
      <c r="BR36" s="94"/>
      <c r="BS36" s="94"/>
      <c r="BT36" s="94"/>
      <c r="BU36" s="94"/>
      <c r="BV36" s="95"/>
      <c r="BW36" s="93">
        <f>データ!BB11</f>
        <v>138.5</v>
      </c>
      <c r="BX36" s="94"/>
      <c r="BY36" s="94"/>
      <c r="BZ36" s="94"/>
      <c r="CA36" s="94"/>
      <c r="CB36" s="94"/>
      <c r="CC36" s="94"/>
      <c r="CD36" s="94"/>
      <c r="CE36" s="94"/>
      <c r="CF36" s="94"/>
      <c r="CG36" s="94"/>
      <c r="CH36" s="94"/>
      <c r="CI36" s="94"/>
      <c r="CJ36" s="94"/>
      <c r="CK36" s="94"/>
      <c r="CL36" s="94"/>
      <c r="CM36" s="94"/>
      <c r="CN36" s="94"/>
      <c r="CO36" s="95"/>
      <c r="CP36" s="93">
        <f>データ!BC11</f>
        <v>100.8</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130.9</v>
      </c>
      <c r="EC36" s="94"/>
      <c r="ED36" s="94"/>
      <c r="EE36" s="94"/>
      <c r="EF36" s="94"/>
      <c r="EG36" s="94"/>
      <c r="EH36" s="94"/>
      <c r="EI36" s="94"/>
      <c r="EJ36" s="94"/>
      <c r="EK36" s="94"/>
      <c r="EL36" s="94"/>
      <c r="EM36" s="94"/>
      <c r="EN36" s="94"/>
      <c r="EO36" s="94"/>
      <c r="EP36" s="94"/>
      <c r="EQ36" s="94"/>
      <c r="ER36" s="94"/>
      <c r="ES36" s="94"/>
      <c r="ET36" s="95"/>
      <c r="EU36" s="93">
        <f>データ!BK11</f>
        <v>123.3</v>
      </c>
      <c r="EV36" s="94"/>
      <c r="EW36" s="94"/>
      <c r="EX36" s="94"/>
      <c r="EY36" s="94"/>
      <c r="EZ36" s="94"/>
      <c r="FA36" s="94"/>
      <c r="FB36" s="94"/>
      <c r="FC36" s="94"/>
      <c r="FD36" s="94"/>
      <c r="FE36" s="94"/>
      <c r="FF36" s="94"/>
      <c r="FG36" s="94"/>
      <c r="FH36" s="94"/>
      <c r="FI36" s="94"/>
      <c r="FJ36" s="94"/>
      <c r="FK36" s="94"/>
      <c r="FL36" s="94"/>
      <c r="FM36" s="95"/>
      <c r="FN36" s="93">
        <f>データ!BL11</f>
        <v>142</v>
      </c>
      <c r="FO36" s="94"/>
      <c r="FP36" s="94"/>
      <c r="FQ36" s="94"/>
      <c r="FR36" s="94"/>
      <c r="FS36" s="94"/>
      <c r="FT36" s="94"/>
      <c r="FU36" s="94"/>
      <c r="FV36" s="94"/>
      <c r="FW36" s="94"/>
      <c r="FX36" s="94"/>
      <c r="FY36" s="94"/>
      <c r="FZ36" s="94"/>
      <c r="GA36" s="94"/>
      <c r="GB36" s="94"/>
      <c r="GC36" s="94"/>
      <c r="GD36" s="94"/>
      <c r="GE36" s="94"/>
      <c r="GF36" s="95"/>
      <c r="GG36" s="93">
        <f>データ!BM11</f>
        <v>139.5</v>
      </c>
      <c r="GH36" s="94"/>
      <c r="GI36" s="94"/>
      <c r="GJ36" s="94"/>
      <c r="GK36" s="94"/>
      <c r="GL36" s="94"/>
      <c r="GM36" s="94"/>
      <c r="GN36" s="94"/>
      <c r="GO36" s="94"/>
      <c r="GP36" s="94"/>
      <c r="GQ36" s="94"/>
      <c r="GR36" s="94"/>
      <c r="GS36" s="94"/>
      <c r="GT36" s="94"/>
      <c r="GU36" s="94"/>
      <c r="GV36" s="94"/>
      <c r="GW36" s="94"/>
      <c r="GX36" s="94"/>
      <c r="GY36" s="95"/>
      <c r="GZ36" s="93">
        <f>データ!BN11</f>
        <v>97.5</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250.1</v>
      </c>
      <c r="IM36" s="94"/>
      <c r="IN36" s="94"/>
      <c r="IO36" s="94"/>
      <c r="IP36" s="94"/>
      <c r="IQ36" s="94"/>
      <c r="IR36" s="94"/>
      <c r="IS36" s="94"/>
      <c r="IT36" s="94"/>
      <c r="IU36" s="94"/>
      <c r="IV36" s="94"/>
      <c r="IW36" s="94"/>
      <c r="IX36" s="94"/>
      <c r="IY36" s="94"/>
      <c r="IZ36" s="94"/>
      <c r="JA36" s="94"/>
      <c r="JB36" s="94"/>
      <c r="JC36" s="94"/>
      <c r="JD36" s="95"/>
      <c r="JE36" s="93">
        <f>データ!BV11</f>
        <v>312.8</v>
      </c>
      <c r="JF36" s="94"/>
      <c r="JG36" s="94"/>
      <c r="JH36" s="94"/>
      <c r="JI36" s="94"/>
      <c r="JJ36" s="94"/>
      <c r="JK36" s="94"/>
      <c r="JL36" s="94"/>
      <c r="JM36" s="94"/>
      <c r="JN36" s="94"/>
      <c r="JO36" s="94"/>
      <c r="JP36" s="94"/>
      <c r="JQ36" s="94"/>
      <c r="JR36" s="94"/>
      <c r="JS36" s="94"/>
      <c r="JT36" s="94"/>
      <c r="JU36" s="94"/>
      <c r="JV36" s="94"/>
      <c r="JW36" s="95"/>
      <c r="JX36" s="93">
        <f>データ!BW11</f>
        <v>592.29999999999995</v>
      </c>
      <c r="JY36" s="94"/>
      <c r="JZ36" s="94"/>
      <c r="KA36" s="94"/>
      <c r="KB36" s="94"/>
      <c r="KC36" s="94"/>
      <c r="KD36" s="94"/>
      <c r="KE36" s="94"/>
      <c r="KF36" s="94"/>
      <c r="KG36" s="94"/>
      <c r="KH36" s="94"/>
      <c r="KI36" s="94"/>
      <c r="KJ36" s="94"/>
      <c r="KK36" s="94"/>
      <c r="KL36" s="94"/>
      <c r="KM36" s="94"/>
      <c r="KN36" s="94"/>
      <c r="KO36" s="94"/>
      <c r="KP36" s="95"/>
      <c r="KQ36" s="93">
        <f>データ!BX11</f>
        <v>167.7</v>
      </c>
      <c r="KR36" s="94"/>
      <c r="KS36" s="94"/>
      <c r="KT36" s="94"/>
      <c r="KU36" s="94"/>
      <c r="KV36" s="94"/>
      <c r="KW36" s="94"/>
      <c r="KX36" s="94"/>
      <c r="KY36" s="94"/>
      <c r="KZ36" s="94"/>
      <c r="LA36" s="94"/>
      <c r="LB36" s="94"/>
      <c r="LC36" s="94"/>
      <c r="LD36" s="94"/>
      <c r="LE36" s="94"/>
      <c r="LF36" s="94"/>
      <c r="LG36" s="94"/>
      <c r="LH36" s="94"/>
      <c r="LI36" s="95"/>
      <c r="LJ36" s="93">
        <f>データ!BY11</f>
        <v>159.30000000000001</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7964.5</v>
      </c>
      <c r="MW36" s="94"/>
      <c r="MX36" s="94"/>
      <c r="MY36" s="94"/>
      <c r="MZ36" s="94"/>
      <c r="NA36" s="94"/>
      <c r="NB36" s="94"/>
      <c r="NC36" s="94"/>
      <c r="ND36" s="94"/>
      <c r="NE36" s="94"/>
      <c r="NF36" s="94"/>
      <c r="NG36" s="94"/>
      <c r="NH36" s="94"/>
      <c r="NI36" s="94"/>
      <c r="NJ36" s="94"/>
      <c r="NK36" s="94"/>
      <c r="NL36" s="94"/>
      <c r="NM36" s="94"/>
      <c r="NN36" s="95"/>
      <c r="NO36" s="93">
        <f>データ!CG11</f>
        <v>8687</v>
      </c>
      <c r="NP36" s="94"/>
      <c r="NQ36" s="94"/>
      <c r="NR36" s="94"/>
      <c r="NS36" s="94"/>
      <c r="NT36" s="94"/>
      <c r="NU36" s="94"/>
      <c r="NV36" s="94"/>
      <c r="NW36" s="94"/>
      <c r="NX36" s="94"/>
      <c r="NY36" s="94"/>
      <c r="NZ36" s="94"/>
      <c r="OA36" s="94"/>
      <c r="OB36" s="94"/>
      <c r="OC36" s="94"/>
      <c r="OD36" s="94"/>
      <c r="OE36" s="94"/>
      <c r="OF36" s="94"/>
      <c r="OG36" s="95"/>
      <c r="OH36" s="93">
        <f>データ!CH11</f>
        <v>9547</v>
      </c>
      <c r="OI36" s="94"/>
      <c r="OJ36" s="94"/>
      <c r="OK36" s="94"/>
      <c r="OL36" s="94"/>
      <c r="OM36" s="94"/>
      <c r="ON36" s="94"/>
      <c r="OO36" s="94"/>
      <c r="OP36" s="94"/>
      <c r="OQ36" s="94"/>
      <c r="OR36" s="94"/>
      <c r="OS36" s="94"/>
      <c r="OT36" s="94"/>
      <c r="OU36" s="94"/>
      <c r="OV36" s="94"/>
      <c r="OW36" s="94"/>
      <c r="OX36" s="94"/>
      <c r="OY36" s="94"/>
      <c r="OZ36" s="95"/>
      <c r="PA36" s="93">
        <f>データ!CI11</f>
        <v>15142.6</v>
      </c>
      <c r="PB36" s="94"/>
      <c r="PC36" s="94"/>
      <c r="PD36" s="94"/>
      <c r="PE36" s="94"/>
      <c r="PF36" s="94"/>
      <c r="PG36" s="94"/>
      <c r="PH36" s="94"/>
      <c r="PI36" s="94"/>
      <c r="PJ36" s="94"/>
      <c r="PK36" s="94"/>
      <c r="PL36" s="94"/>
      <c r="PM36" s="94"/>
      <c r="PN36" s="94"/>
      <c r="PO36" s="94"/>
      <c r="PP36" s="94"/>
      <c r="PQ36" s="94"/>
      <c r="PR36" s="94"/>
      <c r="PS36" s="95"/>
      <c r="PT36" s="93">
        <f>データ!CJ11</f>
        <v>15262.9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6">
        <f>データ!CP11</f>
        <v>1694616</v>
      </c>
      <c r="RH36" s="127"/>
      <c r="RI36" s="127"/>
      <c r="RJ36" s="127"/>
      <c r="RK36" s="127"/>
      <c r="RL36" s="127"/>
      <c r="RM36" s="127"/>
      <c r="RN36" s="127"/>
      <c r="RO36" s="127"/>
      <c r="RP36" s="127"/>
      <c r="RQ36" s="127"/>
      <c r="RR36" s="127"/>
      <c r="RS36" s="127"/>
      <c r="RT36" s="127"/>
      <c r="RU36" s="127"/>
      <c r="RV36" s="127"/>
      <c r="RW36" s="127"/>
      <c r="RX36" s="127"/>
      <c r="RY36" s="128"/>
      <c r="RZ36" s="126">
        <f>データ!CQ11</f>
        <v>1606936</v>
      </c>
      <c r="SA36" s="127"/>
      <c r="SB36" s="127"/>
      <c r="SC36" s="127"/>
      <c r="SD36" s="127"/>
      <c r="SE36" s="127"/>
      <c r="SF36" s="127"/>
      <c r="SG36" s="127"/>
      <c r="SH36" s="127"/>
      <c r="SI36" s="127"/>
      <c r="SJ36" s="127"/>
      <c r="SK36" s="127"/>
      <c r="SL36" s="127"/>
      <c r="SM36" s="127"/>
      <c r="SN36" s="127"/>
      <c r="SO36" s="127"/>
      <c r="SP36" s="127"/>
      <c r="SQ36" s="127"/>
      <c r="SR36" s="128"/>
      <c r="SS36" s="126">
        <f>データ!CR11</f>
        <v>2040061</v>
      </c>
      <c r="ST36" s="127"/>
      <c r="SU36" s="127"/>
      <c r="SV36" s="127"/>
      <c r="SW36" s="127"/>
      <c r="SX36" s="127"/>
      <c r="SY36" s="127"/>
      <c r="SZ36" s="127"/>
      <c r="TA36" s="127"/>
      <c r="TB36" s="127"/>
      <c r="TC36" s="127"/>
      <c r="TD36" s="127"/>
      <c r="TE36" s="127"/>
      <c r="TF36" s="127"/>
      <c r="TG36" s="127"/>
      <c r="TH36" s="127"/>
      <c r="TI36" s="127"/>
      <c r="TJ36" s="127"/>
      <c r="TK36" s="128"/>
      <c r="TL36" s="126">
        <f>データ!CS11</f>
        <v>2244290</v>
      </c>
      <c r="TM36" s="127"/>
      <c r="TN36" s="127"/>
      <c r="TO36" s="127"/>
      <c r="TP36" s="127"/>
      <c r="TQ36" s="127"/>
      <c r="TR36" s="127"/>
      <c r="TS36" s="127"/>
      <c r="TT36" s="127"/>
      <c r="TU36" s="127"/>
      <c r="TV36" s="127"/>
      <c r="TW36" s="127"/>
      <c r="TX36" s="127"/>
      <c r="TY36" s="127"/>
      <c r="TZ36" s="127"/>
      <c r="UA36" s="127"/>
      <c r="UB36" s="127"/>
      <c r="UC36" s="127"/>
      <c r="UD36" s="128"/>
      <c r="UE36" s="126">
        <f>データ!CT11</f>
        <v>1055590</v>
      </c>
      <c r="UF36" s="127"/>
      <c r="UG36" s="127"/>
      <c r="UH36" s="127"/>
      <c r="UI36" s="127"/>
      <c r="UJ36" s="127"/>
      <c r="UK36" s="127"/>
      <c r="UL36" s="127"/>
      <c r="UM36" s="127"/>
      <c r="UN36" s="127"/>
      <c r="UO36" s="127"/>
      <c r="UP36" s="127"/>
      <c r="UQ36" s="127"/>
      <c r="UR36" s="127"/>
      <c r="US36" s="127"/>
      <c r="UT36" s="127"/>
      <c r="UU36" s="127"/>
      <c r="UV36" s="127"/>
      <c r="UW36" s="128"/>
      <c r="UX36" s="12"/>
      <c r="UY36" s="12"/>
      <c r="UZ36" s="12"/>
      <c r="VA36" s="13"/>
      <c r="VB36" s="1"/>
      <c r="VC36" s="1"/>
      <c r="VD36" s="112"/>
      <c r="VE36" s="113"/>
      <c r="VF36" s="113"/>
      <c r="VG36" s="113"/>
      <c r="VH36" s="113"/>
      <c r="VI36" s="113"/>
      <c r="VJ36" s="114"/>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6">
        <f>データ!CP12</f>
        <v>1430009</v>
      </c>
      <c r="RH37" s="127"/>
      <c r="RI37" s="127"/>
      <c r="RJ37" s="127"/>
      <c r="RK37" s="127"/>
      <c r="RL37" s="127"/>
      <c r="RM37" s="127"/>
      <c r="RN37" s="127"/>
      <c r="RO37" s="127"/>
      <c r="RP37" s="127"/>
      <c r="RQ37" s="127"/>
      <c r="RR37" s="127"/>
      <c r="RS37" s="127"/>
      <c r="RT37" s="127"/>
      <c r="RU37" s="127"/>
      <c r="RV37" s="127"/>
      <c r="RW37" s="127"/>
      <c r="RX37" s="127"/>
      <c r="RY37" s="128"/>
      <c r="RZ37" s="126">
        <f>データ!CQ12</f>
        <v>1417603</v>
      </c>
      <c r="SA37" s="127"/>
      <c r="SB37" s="127"/>
      <c r="SC37" s="127"/>
      <c r="SD37" s="127"/>
      <c r="SE37" s="127"/>
      <c r="SF37" s="127"/>
      <c r="SG37" s="127"/>
      <c r="SH37" s="127"/>
      <c r="SI37" s="127"/>
      <c r="SJ37" s="127"/>
      <c r="SK37" s="127"/>
      <c r="SL37" s="127"/>
      <c r="SM37" s="127"/>
      <c r="SN37" s="127"/>
      <c r="SO37" s="127"/>
      <c r="SP37" s="127"/>
      <c r="SQ37" s="127"/>
      <c r="SR37" s="128"/>
      <c r="SS37" s="126">
        <f>データ!CR12</f>
        <v>1448786</v>
      </c>
      <c r="ST37" s="127"/>
      <c r="SU37" s="127"/>
      <c r="SV37" s="127"/>
      <c r="SW37" s="127"/>
      <c r="SX37" s="127"/>
      <c r="SY37" s="127"/>
      <c r="SZ37" s="127"/>
      <c r="TA37" s="127"/>
      <c r="TB37" s="127"/>
      <c r="TC37" s="127"/>
      <c r="TD37" s="127"/>
      <c r="TE37" s="127"/>
      <c r="TF37" s="127"/>
      <c r="TG37" s="127"/>
      <c r="TH37" s="127"/>
      <c r="TI37" s="127"/>
      <c r="TJ37" s="127"/>
      <c r="TK37" s="128"/>
      <c r="TL37" s="126">
        <f>データ!CS12</f>
        <v>1788378</v>
      </c>
      <c r="TM37" s="127"/>
      <c r="TN37" s="127"/>
      <c r="TO37" s="127"/>
      <c r="TP37" s="127"/>
      <c r="TQ37" s="127"/>
      <c r="TR37" s="127"/>
      <c r="TS37" s="127"/>
      <c r="TT37" s="127"/>
      <c r="TU37" s="127"/>
      <c r="TV37" s="127"/>
      <c r="TW37" s="127"/>
      <c r="TX37" s="127"/>
      <c r="TY37" s="127"/>
      <c r="TZ37" s="127"/>
      <c r="UA37" s="127"/>
      <c r="UB37" s="127"/>
      <c r="UC37" s="127"/>
      <c r="UD37" s="128"/>
      <c r="UE37" s="126">
        <f>データ!CT12</f>
        <v>1976787</v>
      </c>
      <c r="UF37" s="127"/>
      <c r="UG37" s="127"/>
      <c r="UH37" s="127"/>
      <c r="UI37" s="127"/>
      <c r="UJ37" s="127"/>
      <c r="UK37" s="127"/>
      <c r="UL37" s="127"/>
      <c r="UM37" s="127"/>
      <c r="UN37" s="127"/>
      <c r="UO37" s="127"/>
      <c r="UP37" s="127"/>
      <c r="UQ37" s="127"/>
      <c r="UR37" s="127"/>
      <c r="US37" s="127"/>
      <c r="UT37" s="127"/>
      <c r="UU37" s="127"/>
      <c r="UV37" s="127"/>
      <c r="UW37" s="128"/>
      <c r="UX37" s="12"/>
      <c r="UY37" s="12"/>
      <c r="UZ37" s="12"/>
      <c r="VA37" s="13"/>
      <c r="VB37" s="1"/>
      <c r="VC37" s="1"/>
      <c r="VD37" s="112"/>
      <c r="VE37" s="113"/>
      <c r="VF37" s="113"/>
      <c r="VG37" s="113"/>
      <c r="VH37" s="113"/>
      <c r="VI37" s="113"/>
      <c r="VJ37" s="114"/>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2"/>
      <c r="VE38" s="113"/>
      <c r="VF38" s="113"/>
      <c r="VG38" s="113"/>
      <c r="VH38" s="113"/>
      <c r="VI38" s="113"/>
      <c r="VJ38" s="114"/>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 customHeight="1" x14ac:dyDescent="0.2">
      <c r="A40" s="1"/>
      <c r="B40" s="123" t="s">
        <v>32</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4"/>
      <c r="IP40" s="124"/>
      <c r="IQ40" s="124"/>
      <c r="IR40" s="124"/>
      <c r="IS40" s="124"/>
      <c r="IT40" s="124"/>
      <c r="IU40" s="124"/>
      <c r="IV40" s="124"/>
      <c r="IW40" s="124"/>
      <c r="IX40" s="124"/>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4"/>
      <c r="NJ40" s="124"/>
      <c r="NK40" s="124"/>
      <c r="NL40" s="124"/>
      <c r="NM40" s="124"/>
      <c r="NN40" s="124"/>
      <c r="NO40" s="124"/>
      <c r="NP40" s="124"/>
      <c r="NQ40" s="124"/>
      <c r="NR40" s="124"/>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4"/>
      <c r="SD40" s="124"/>
      <c r="SE40" s="124"/>
      <c r="SF40" s="124"/>
      <c r="SG40" s="124"/>
      <c r="SH40" s="124"/>
      <c r="SI40" s="124"/>
      <c r="SJ40" s="124"/>
      <c r="SK40" s="124"/>
      <c r="SL40" s="124"/>
      <c r="SM40" s="124"/>
      <c r="SN40" s="124"/>
      <c r="SO40" s="124"/>
      <c r="SP40" s="124"/>
      <c r="SQ40" s="124"/>
      <c r="SR40" s="124"/>
      <c r="SS40" s="124"/>
      <c r="ST40" s="124"/>
      <c r="SU40" s="124"/>
      <c r="SV40" s="124"/>
      <c r="SW40" s="124"/>
      <c r="SX40" s="124"/>
      <c r="SY40" s="124"/>
      <c r="SZ40" s="124"/>
      <c r="TA40" s="124"/>
      <c r="TB40" s="124"/>
      <c r="TC40" s="124"/>
      <c r="TD40" s="124"/>
      <c r="TE40" s="124"/>
      <c r="TF40" s="124"/>
      <c r="TG40" s="124"/>
      <c r="TH40" s="124"/>
      <c r="TI40" s="124"/>
      <c r="TJ40" s="124"/>
      <c r="TK40" s="124"/>
      <c r="TL40" s="124"/>
      <c r="TM40" s="124"/>
      <c r="TN40" s="124"/>
      <c r="TO40" s="124"/>
      <c r="TP40" s="124"/>
      <c r="TQ40" s="124"/>
      <c r="TR40" s="124"/>
      <c r="TS40" s="124"/>
      <c r="TT40" s="124"/>
      <c r="TU40" s="124"/>
      <c r="TV40" s="124"/>
      <c r="TW40" s="124"/>
      <c r="TX40" s="124"/>
      <c r="TY40" s="124"/>
      <c r="TZ40" s="124"/>
      <c r="UA40" s="124"/>
      <c r="UB40" s="124"/>
      <c r="UC40" s="124"/>
      <c r="UD40" s="124"/>
      <c r="UE40" s="124"/>
      <c r="UF40" s="124"/>
      <c r="UG40" s="124"/>
      <c r="UH40" s="124"/>
      <c r="UI40" s="124"/>
      <c r="UJ40" s="124"/>
      <c r="UK40" s="124"/>
      <c r="UL40" s="124"/>
      <c r="UM40" s="124"/>
      <c r="UN40" s="124"/>
      <c r="UO40" s="124"/>
      <c r="UP40" s="124"/>
      <c r="UQ40" s="124"/>
      <c r="UR40" s="124"/>
      <c r="US40" s="124"/>
      <c r="UT40" s="124"/>
      <c r="UU40" s="124"/>
      <c r="UV40" s="124"/>
      <c r="UW40" s="124"/>
      <c r="UX40" s="124"/>
      <c r="UY40" s="124"/>
      <c r="UZ40" s="124"/>
      <c r="VA40" s="125"/>
      <c r="VB40" s="1"/>
      <c r="VC40" s="1"/>
      <c r="VD40" s="100" t="s">
        <v>33</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2" t="s">
        <v>279</v>
      </c>
      <c r="VE41" s="113"/>
      <c r="VF41" s="113"/>
      <c r="VG41" s="113"/>
      <c r="VH41" s="113"/>
      <c r="VI41" s="113"/>
      <c r="VJ41" s="114"/>
    </row>
    <row r="42" spans="1:582" ht="29.4" customHeight="1" x14ac:dyDescent="0.2">
      <c r="A42" s="1"/>
      <c r="B42" s="118" t="s">
        <v>34</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35</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12"/>
      <c r="VE42" s="113"/>
      <c r="VF42" s="113"/>
      <c r="VG42" s="113"/>
      <c r="VH42" s="113"/>
      <c r="VI42" s="113"/>
      <c r="VJ42" s="114"/>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2"/>
      <c r="VE43" s="113"/>
      <c r="VF43" s="113"/>
      <c r="VG43" s="113"/>
      <c r="VH43" s="113"/>
      <c r="VI43" s="113"/>
      <c r="VJ43" s="114"/>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2"/>
      <c r="VE44" s="113"/>
      <c r="VF44" s="113"/>
      <c r="VG44" s="113"/>
      <c r="VH44" s="113"/>
      <c r="VI44" s="113"/>
      <c r="VJ44" s="114"/>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2"/>
      <c r="VE45" s="113"/>
      <c r="VF45" s="113"/>
      <c r="VG45" s="113"/>
      <c r="VH45" s="113"/>
      <c r="VI45" s="113"/>
      <c r="VJ45" s="114"/>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2"/>
      <c r="VE46" s="113"/>
      <c r="VF46" s="113"/>
      <c r="VG46" s="113"/>
      <c r="VH46" s="113"/>
      <c r="VI46" s="113"/>
      <c r="VJ46" s="114"/>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2"/>
      <c r="VE47" s="113"/>
      <c r="VF47" s="113"/>
      <c r="VG47" s="113"/>
      <c r="VH47" s="113"/>
      <c r="VI47" s="113"/>
      <c r="VJ47" s="114"/>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2"/>
      <c r="VE48" s="113"/>
      <c r="VF48" s="113"/>
      <c r="VG48" s="113"/>
      <c r="VH48" s="113"/>
      <c r="VI48" s="113"/>
      <c r="VJ48" s="114"/>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2"/>
      <c r="VE49" s="113"/>
      <c r="VF49" s="113"/>
      <c r="VG49" s="113"/>
      <c r="VH49" s="113"/>
      <c r="VI49" s="113"/>
      <c r="VJ49" s="114"/>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2"/>
      <c r="VE50" s="113"/>
      <c r="VF50" s="113"/>
      <c r="VG50" s="113"/>
      <c r="VH50" s="113"/>
      <c r="VI50" s="113"/>
      <c r="VJ50" s="114"/>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2"/>
      <c r="VE51" s="113"/>
      <c r="VF51" s="113"/>
      <c r="VG51" s="113"/>
      <c r="VH51" s="113"/>
      <c r="VI51" s="113"/>
      <c r="VJ51" s="114"/>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2"/>
      <c r="VE52" s="113"/>
      <c r="VF52" s="113"/>
      <c r="VG52" s="113"/>
      <c r="VH52" s="113"/>
      <c r="VI52" s="113"/>
      <c r="VJ52" s="114"/>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2"/>
      <c r="VE53" s="113"/>
      <c r="VF53" s="113"/>
      <c r="VG53" s="113"/>
      <c r="VH53" s="113"/>
      <c r="VI53" s="113"/>
      <c r="VJ53" s="114"/>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2"/>
      <c r="VE54" s="113"/>
      <c r="VF54" s="113"/>
      <c r="VG54" s="113"/>
      <c r="VH54" s="113"/>
      <c r="VI54" s="113"/>
      <c r="VJ54" s="114"/>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12"/>
      <c r="VE55" s="113"/>
      <c r="VF55" s="113"/>
      <c r="VG55" s="113"/>
      <c r="VH55" s="113"/>
      <c r="VI55" s="113"/>
      <c r="VJ55" s="114"/>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38.4</v>
      </c>
      <c r="U56" s="94"/>
      <c r="V56" s="94"/>
      <c r="W56" s="94"/>
      <c r="X56" s="94"/>
      <c r="Y56" s="94"/>
      <c r="Z56" s="94"/>
      <c r="AA56" s="94"/>
      <c r="AB56" s="94"/>
      <c r="AC56" s="94"/>
      <c r="AD56" s="94"/>
      <c r="AE56" s="94"/>
      <c r="AF56" s="94"/>
      <c r="AG56" s="94"/>
      <c r="AH56" s="94"/>
      <c r="AI56" s="94"/>
      <c r="AJ56" s="94"/>
      <c r="AK56" s="94"/>
      <c r="AL56" s="95"/>
      <c r="AM56" s="93">
        <f>データ!DB11</f>
        <v>34.9</v>
      </c>
      <c r="AN56" s="94"/>
      <c r="AO56" s="94"/>
      <c r="AP56" s="94"/>
      <c r="AQ56" s="94"/>
      <c r="AR56" s="94"/>
      <c r="AS56" s="94"/>
      <c r="AT56" s="94"/>
      <c r="AU56" s="94"/>
      <c r="AV56" s="94"/>
      <c r="AW56" s="94"/>
      <c r="AX56" s="94"/>
      <c r="AY56" s="94"/>
      <c r="AZ56" s="94"/>
      <c r="BA56" s="94"/>
      <c r="BB56" s="94"/>
      <c r="BC56" s="94"/>
      <c r="BD56" s="94"/>
      <c r="BE56" s="95"/>
      <c r="BF56" s="93">
        <f>データ!DC11</f>
        <v>30.2</v>
      </c>
      <c r="BG56" s="94"/>
      <c r="BH56" s="94"/>
      <c r="BI56" s="94"/>
      <c r="BJ56" s="94"/>
      <c r="BK56" s="94"/>
      <c r="BL56" s="94"/>
      <c r="BM56" s="94"/>
      <c r="BN56" s="94"/>
      <c r="BO56" s="94"/>
      <c r="BP56" s="94"/>
      <c r="BQ56" s="94"/>
      <c r="BR56" s="94"/>
      <c r="BS56" s="94"/>
      <c r="BT56" s="94"/>
      <c r="BU56" s="94"/>
      <c r="BV56" s="94"/>
      <c r="BW56" s="94"/>
      <c r="BX56" s="95"/>
      <c r="BY56" s="93">
        <f>データ!DD11</f>
        <v>24.4</v>
      </c>
      <c r="BZ56" s="94"/>
      <c r="CA56" s="94"/>
      <c r="CB56" s="94"/>
      <c r="CC56" s="94"/>
      <c r="CD56" s="94"/>
      <c r="CE56" s="94"/>
      <c r="CF56" s="94"/>
      <c r="CG56" s="94"/>
      <c r="CH56" s="94"/>
      <c r="CI56" s="94"/>
      <c r="CJ56" s="94"/>
      <c r="CK56" s="94"/>
      <c r="CL56" s="94"/>
      <c r="CM56" s="94"/>
      <c r="CN56" s="94"/>
      <c r="CO56" s="94"/>
      <c r="CP56" s="94"/>
      <c r="CQ56" s="95"/>
      <c r="CR56" s="93">
        <f>データ!DE11</f>
        <v>26.1</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38.4</v>
      </c>
      <c r="EN56" s="92"/>
      <c r="EO56" s="92"/>
      <c r="EP56" s="92"/>
      <c r="EQ56" s="92"/>
      <c r="ER56" s="92"/>
      <c r="ES56" s="92"/>
      <c r="ET56" s="92"/>
      <c r="EU56" s="92"/>
      <c r="EV56" s="92"/>
      <c r="EW56" s="92"/>
      <c r="EX56" s="92"/>
      <c r="EY56" s="92"/>
      <c r="EZ56" s="92"/>
      <c r="FA56" s="92"/>
      <c r="FB56" s="92"/>
      <c r="FC56" s="92"/>
      <c r="FD56" s="92">
        <f>データ!FA11</f>
        <v>34.9</v>
      </c>
      <c r="FE56" s="92"/>
      <c r="FF56" s="92"/>
      <c r="FG56" s="92"/>
      <c r="FH56" s="92"/>
      <c r="FI56" s="92"/>
      <c r="FJ56" s="92"/>
      <c r="FK56" s="92"/>
      <c r="FL56" s="92"/>
      <c r="FM56" s="92"/>
      <c r="FN56" s="92"/>
      <c r="FO56" s="92"/>
      <c r="FP56" s="92"/>
      <c r="FQ56" s="92"/>
      <c r="FR56" s="92"/>
      <c r="FS56" s="92"/>
      <c r="FT56" s="92"/>
      <c r="FU56" s="92">
        <f>データ!FB11</f>
        <v>30.2</v>
      </c>
      <c r="FV56" s="92"/>
      <c r="FW56" s="92"/>
      <c r="FX56" s="92"/>
      <c r="FY56" s="92"/>
      <c r="FZ56" s="92"/>
      <c r="GA56" s="92"/>
      <c r="GB56" s="92"/>
      <c r="GC56" s="92"/>
      <c r="GD56" s="92"/>
      <c r="GE56" s="92"/>
      <c r="GF56" s="92"/>
      <c r="GG56" s="92"/>
      <c r="GH56" s="92"/>
      <c r="GI56" s="92"/>
      <c r="GJ56" s="92"/>
      <c r="GK56" s="92"/>
      <c r="GL56" s="92">
        <f>データ!FC11</f>
        <v>24.4</v>
      </c>
      <c r="GM56" s="92"/>
      <c r="GN56" s="92"/>
      <c r="GO56" s="92"/>
      <c r="GP56" s="92"/>
      <c r="GQ56" s="92"/>
      <c r="GR56" s="92"/>
      <c r="GS56" s="92"/>
      <c r="GT56" s="92"/>
      <c r="GU56" s="92"/>
      <c r="GV56" s="92"/>
      <c r="GW56" s="92"/>
      <c r="GX56" s="92"/>
      <c r="GY56" s="92"/>
      <c r="GZ56" s="92"/>
      <c r="HA56" s="92"/>
      <c r="HB56" s="92"/>
      <c r="HC56" s="92">
        <f>データ!FD11</f>
        <v>26.1</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36</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12"/>
      <c r="VE56" s="113"/>
      <c r="VF56" s="113"/>
      <c r="VG56" s="113"/>
      <c r="VH56" s="113"/>
      <c r="VI56" s="113"/>
      <c r="VJ56" s="114"/>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12"/>
      <c r="VE57" s="113"/>
      <c r="VF57" s="113"/>
      <c r="VG57" s="113"/>
      <c r="VH57" s="113"/>
      <c r="VI57" s="113"/>
      <c r="VJ57" s="114"/>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2"/>
      <c r="VE58" s="113"/>
      <c r="VF58" s="113"/>
      <c r="VG58" s="113"/>
      <c r="VH58" s="113"/>
      <c r="VI58" s="113"/>
      <c r="VJ58" s="114"/>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2"/>
      <c r="VE59" s="113"/>
      <c r="VF59" s="113"/>
      <c r="VG59" s="113"/>
      <c r="VH59" s="113"/>
      <c r="VI59" s="113"/>
      <c r="VJ59" s="114"/>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2"/>
      <c r="VE60" s="113"/>
      <c r="VF60" s="113"/>
      <c r="VG60" s="113"/>
      <c r="VH60" s="113"/>
      <c r="VI60" s="113"/>
      <c r="VJ60" s="114"/>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2"/>
      <c r="VE61" s="113"/>
      <c r="VF61" s="113"/>
      <c r="VG61" s="113"/>
      <c r="VH61" s="113"/>
      <c r="VI61" s="113"/>
      <c r="VJ61" s="114"/>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2"/>
      <c r="VE62" s="113"/>
      <c r="VF62" s="113"/>
      <c r="VG62" s="113"/>
      <c r="VH62" s="113"/>
      <c r="VI62" s="113"/>
      <c r="VJ62" s="114"/>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2"/>
      <c r="VE63" s="113"/>
      <c r="VF63" s="113"/>
      <c r="VG63" s="113"/>
      <c r="VH63" s="113"/>
      <c r="VI63" s="113"/>
      <c r="VJ63" s="114"/>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2"/>
      <c r="VE64" s="113"/>
      <c r="VF64" s="113"/>
      <c r="VG64" s="113"/>
      <c r="VH64" s="113"/>
      <c r="VI64" s="113"/>
      <c r="VJ64" s="114"/>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2"/>
      <c r="VE65" s="113"/>
      <c r="VF65" s="113"/>
      <c r="VG65" s="113"/>
      <c r="VH65" s="113"/>
      <c r="VI65" s="113"/>
      <c r="VJ65" s="114"/>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2"/>
      <c r="VE66" s="113"/>
      <c r="VF66" s="113"/>
      <c r="VG66" s="113"/>
      <c r="VH66" s="113"/>
      <c r="VI66" s="113"/>
      <c r="VJ66" s="114"/>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2"/>
      <c r="VE67" s="113"/>
      <c r="VF67" s="113"/>
      <c r="VG67" s="113"/>
      <c r="VH67" s="113"/>
      <c r="VI67" s="113"/>
      <c r="VJ67" s="114"/>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2"/>
      <c r="VE68" s="113"/>
      <c r="VF68" s="113"/>
      <c r="VG68" s="113"/>
      <c r="VH68" s="113"/>
      <c r="VI68" s="113"/>
      <c r="VJ68" s="114"/>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2"/>
      <c r="VE69" s="113"/>
      <c r="VF69" s="113"/>
      <c r="VG69" s="113"/>
      <c r="VH69" s="113"/>
      <c r="VI69" s="113"/>
      <c r="VJ69" s="114"/>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12"/>
      <c r="VE70" s="113"/>
      <c r="VF70" s="113"/>
      <c r="VG70" s="113"/>
      <c r="VH70" s="113"/>
      <c r="VI70" s="113"/>
      <c r="VJ70" s="114"/>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15.2</v>
      </c>
      <c r="U71" s="94"/>
      <c r="V71" s="94"/>
      <c r="W71" s="94"/>
      <c r="X71" s="94"/>
      <c r="Y71" s="94"/>
      <c r="Z71" s="94"/>
      <c r="AA71" s="94"/>
      <c r="AB71" s="94"/>
      <c r="AC71" s="94"/>
      <c r="AD71" s="94"/>
      <c r="AE71" s="94"/>
      <c r="AF71" s="94"/>
      <c r="AG71" s="94"/>
      <c r="AH71" s="94"/>
      <c r="AI71" s="94"/>
      <c r="AJ71" s="94"/>
      <c r="AK71" s="94"/>
      <c r="AL71" s="95"/>
      <c r="AM71" s="93">
        <f>データ!DL11</f>
        <v>8.9</v>
      </c>
      <c r="AN71" s="94"/>
      <c r="AO71" s="94"/>
      <c r="AP71" s="94"/>
      <c r="AQ71" s="94"/>
      <c r="AR71" s="94"/>
      <c r="AS71" s="94"/>
      <c r="AT71" s="94"/>
      <c r="AU71" s="94"/>
      <c r="AV71" s="94"/>
      <c r="AW71" s="94"/>
      <c r="AX71" s="94"/>
      <c r="AY71" s="94"/>
      <c r="AZ71" s="94"/>
      <c r="BA71" s="94"/>
      <c r="BB71" s="94"/>
      <c r="BC71" s="94"/>
      <c r="BD71" s="94"/>
      <c r="BE71" s="95"/>
      <c r="BF71" s="93">
        <f>データ!DM11</f>
        <v>8.3000000000000007</v>
      </c>
      <c r="BG71" s="94"/>
      <c r="BH71" s="94"/>
      <c r="BI71" s="94"/>
      <c r="BJ71" s="94"/>
      <c r="BK71" s="94"/>
      <c r="BL71" s="94"/>
      <c r="BM71" s="94"/>
      <c r="BN71" s="94"/>
      <c r="BO71" s="94"/>
      <c r="BP71" s="94"/>
      <c r="BQ71" s="94"/>
      <c r="BR71" s="94"/>
      <c r="BS71" s="94"/>
      <c r="BT71" s="94"/>
      <c r="BU71" s="94"/>
      <c r="BV71" s="94"/>
      <c r="BW71" s="94"/>
      <c r="BX71" s="95"/>
      <c r="BY71" s="93">
        <f>データ!DN11</f>
        <v>5.7</v>
      </c>
      <c r="BZ71" s="94"/>
      <c r="CA71" s="94"/>
      <c r="CB71" s="94"/>
      <c r="CC71" s="94"/>
      <c r="CD71" s="94"/>
      <c r="CE71" s="94"/>
      <c r="CF71" s="94"/>
      <c r="CG71" s="94"/>
      <c r="CH71" s="94"/>
      <c r="CI71" s="94"/>
      <c r="CJ71" s="94"/>
      <c r="CK71" s="94"/>
      <c r="CL71" s="94"/>
      <c r="CM71" s="94"/>
      <c r="CN71" s="94"/>
      <c r="CO71" s="94"/>
      <c r="CP71" s="94"/>
      <c r="CQ71" s="95"/>
      <c r="CR71" s="93">
        <f>データ!DO11</f>
        <v>5.4</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37</v>
      </c>
      <c r="EB71" s="90"/>
      <c r="EC71" s="90"/>
      <c r="ED71" s="90"/>
      <c r="EE71" s="90"/>
      <c r="EF71" s="90"/>
      <c r="EG71" s="90"/>
      <c r="EH71" s="90"/>
      <c r="EI71" s="90"/>
      <c r="EJ71" s="90"/>
      <c r="EK71" s="90"/>
      <c r="EL71" s="91"/>
      <c r="EM71" s="92">
        <f>データ!FJ11</f>
        <v>15.2</v>
      </c>
      <c r="EN71" s="92"/>
      <c r="EO71" s="92"/>
      <c r="EP71" s="92"/>
      <c r="EQ71" s="92"/>
      <c r="ER71" s="92"/>
      <c r="ES71" s="92"/>
      <c r="ET71" s="92"/>
      <c r="EU71" s="92"/>
      <c r="EV71" s="92"/>
      <c r="EW71" s="92"/>
      <c r="EX71" s="92"/>
      <c r="EY71" s="92"/>
      <c r="EZ71" s="92"/>
      <c r="FA71" s="92"/>
      <c r="FB71" s="92"/>
      <c r="FC71" s="92"/>
      <c r="FD71" s="92">
        <f>データ!FK11</f>
        <v>8.9</v>
      </c>
      <c r="FE71" s="92"/>
      <c r="FF71" s="92"/>
      <c r="FG71" s="92"/>
      <c r="FH71" s="92"/>
      <c r="FI71" s="92"/>
      <c r="FJ71" s="92"/>
      <c r="FK71" s="92"/>
      <c r="FL71" s="92"/>
      <c r="FM71" s="92"/>
      <c r="FN71" s="92"/>
      <c r="FO71" s="92"/>
      <c r="FP71" s="92"/>
      <c r="FQ71" s="92"/>
      <c r="FR71" s="92"/>
      <c r="FS71" s="92"/>
      <c r="FT71" s="92"/>
      <c r="FU71" s="92">
        <f>データ!FL11</f>
        <v>8.3000000000000007</v>
      </c>
      <c r="FV71" s="92"/>
      <c r="FW71" s="92"/>
      <c r="FX71" s="92"/>
      <c r="FY71" s="92"/>
      <c r="FZ71" s="92"/>
      <c r="GA71" s="92"/>
      <c r="GB71" s="92"/>
      <c r="GC71" s="92"/>
      <c r="GD71" s="92"/>
      <c r="GE71" s="92"/>
      <c r="GF71" s="92"/>
      <c r="GG71" s="92"/>
      <c r="GH71" s="92"/>
      <c r="GI71" s="92"/>
      <c r="GJ71" s="92"/>
      <c r="GK71" s="92"/>
      <c r="GL71" s="92">
        <f>データ!FM11</f>
        <v>5.7</v>
      </c>
      <c r="GM71" s="92"/>
      <c r="GN71" s="92"/>
      <c r="GO71" s="92"/>
      <c r="GP71" s="92"/>
      <c r="GQ71" s="92"/>
      <c r="GR71" s="92"/>
      <c r="GS71" s="92"/>
      <c r="GT71" s="92"/>
      <c r="GU71" s="92"/>
      <c r="GV71" s="92"/>
      <c r="GW71" s="92"/>
      <c r="GX71" s="92"/>
      <c r="GY71" s="92"/>
      <c r="GZ71" s="92"/>
      <c r="HA71" s="92"/>
      <c r="HB71" s="92"/>
      <c r="HC71" s="92">
        <f>データ!FN11</f>
        <v>5.4</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38</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12"/>
      <c r="VE71" s="113"/>
      <c r="VF71" s="113"/>
      <c r="VG71" s="113"/>
      <c r="VH71" s="113"/>
      <c r="VI71" s="113"/>
      <c r="VJ71" s="114"/>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12"/>
      <c r="VE72" s="113"/>
      <c r="VF72" s="113"/>
      <c r="VG72" s="113"/>
      <c r="VH72" s="113"/>
      <c r="VI72" s="113"/>
      <c r="VJ72" s="114"/>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2"/>
      <c r="VE73" s="113"/>
      <c r="VF73" s="113"/>
      <c r="VG73" s="113"/>
      <c r="VH73" s="113"/>
      <c r="VI73" s="113"/>
      <c r="VJ73" s="114"/>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2"/>
      <c r="VE74" s="113"/>
      <c r="VF74" s="113"/>
      <c r="VG74" s="113"/>
      <c r="VH74" s="113"/>
      <c r="VI74" s="113"/>
      <c r="VJ74" s="114"/>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2"/>
      <c r="VE75" s="113"/>
      <c r="VF75" s="113"/>
      <c r="VG75" s="113"/>
      <c r="VH75" s="113"/>
      <c r="VI75" s="113"/>
      <c r="VJ75" s="114"/>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2"/>
      <c r="VE76" s="113"/>
      <c r="VF76" s="113"/>
      <c r="VG76" s="113"/>
      <c r="VH76" s="113"/>
      <c r="VI76" s="113"/>
      <c r="VJ76" s="114"/>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2"/>
      <c r="VE77" s="113"/>
      <c r="VF77" s="113"/>
      <c r="VG77" s="113"/>
      <c r="VH77" s="113"/>
      <c r="VI77" s="113"/>
      <c r="VJ77" s="114"/>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2"/>
      <c r="VE78" s="113"/>
      <c r="VF78" s="113"/>
      <c r="VG78" s="113"/>
      <c r="VH78" s="113"/>
      <c r="VI78" s="113"/>
      <c r="VJ78" s="114"/>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2"/>
      <c r="VE79" s="113"/>
      <c r="VF79" s="113"/>
      <c r="VG79" s="113"/>
      <c r="VH79" s="113"/>
      <c r="VI79" s="113"/>
      <c r="VJ79" s="114"/>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2"/>
      <c r="VE80" s="113"/>
      <c r="VF80" s="113"/>
      <c r="VG80" s="113"/>
      <c r="VH80" s="113"/>
      <c r="VI80" s="113"/>
      <c r="VJ80" s="114"/>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2"/>
      <c r="VE81" s="113"/>
      <c r="VF81" s="113"/>
      <c r="VG81" s="113"/>
      <c r="VH81" s="113"/>
      <c r="VI81" s="113"/>
      <c r="VJ81" s="114"/>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2"/>
      <c r="VE82" s="113"/>
      <c r="VF82" s="113"/>
      <c r="VG82" s="113"/>
      <c r="VH82" s="113"/>
      <c r="VI82" s="113"/>
      <c r="VJ82" s="114"/>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2"/>
      <c r="VE83" s="113"/>
      <c r="VF83" s="113"/>
      <c r="VG83" s="113"/>
      <c r="VH83" s="113"/>
      <c r="VI83" s="113"/>
      <c r="VJ83" s="114"/>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2"/>
      <c r="VE84" s="113"/>
      <c r="VF84" s="113"/>
      <c r="VG84" s="113"/>
      <c r="VH84" s="113"/>
      <c r="VI84" s="113"/>
      <c r="VJ84" s="114"/>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12"/>
      <c r="VE85" s="113"/>
      <c r="VF85" s="113"/>
      <c r="VG85" s="113"/>
      <c r="VH85" s="113"/>
      <c r="VI85" s="113"/>
      <c r="VJ85" s="114"/>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228.7</v>
      </c>
      <c r="U86" s="94"/>
      <c r="V86" s="94"/>
      <c r="W86" s="94"/>
      <c r="X86" s="94"/>
      <c r="Y86" s="94"/>
      <c r="Z86" s="94"/>
      <c r="AA86" s="94"/>
      <c r="AB86" s="94"/>
      <c r="AC86" s="94"/>
      <c r="AD86" s="94"/>
      <c r="AE86" s="94"/>
      <c r="AF86" s="94"/>
      <c r="AG86" s="94"/>
      <c r="AH86" s="94"/>
      <c r="AI86" s="94"/>
      <c r="AJ86" s="94"/>
      <c r="AK86" s="94"/>
      <c r="AL86" s="95"/>
      <c r="AM86" s="93">
        <f>データ!DV11</f>
        <v>292.89999999999998</v>
      </c>
      <c r="AN86" s="94"/>
      <c r="AO86" s="94"/>
      <c r="AP86" s="94"/>
      <c r="AQ86" s="94"/>
      <c r="AR86" s="94"/>
      <c r="AS86" s="94"/>
      <c r="AT86" s="94"/>
      <c r="AU86" s="94"/>
      <c r="AV86" s="94"/>
      <c r="AW86" s="94"/>
      <c r="AX86" s="94"/>
      <c r="AY86" s="94"/>
      <c r="AZ86" s="94"/>
      <c r="BA86" s="94"/>
      <c r="BB86" s="94"/>
      <c r="BC86" s="94"/>
      <c r="BD86" s="94"/>
      <c r="BE86" s="95"/>
      <c r="BF86" s="93">
        <f>データ!DW11</f>
        <v>355.5</v>
      </c>
      <c r="BG86" s="94"/>
      <c r="BH86" s="94"/>
      <c r="BI86" s="94"/>
      <c r="BJ86" s="94"/>
      <c r="BK86" s="94"/>
      <c r="BL86" s="94"/>
      <c r="BM86" s="94"/>
      <c r="BN86" s="94"/>
      <c r="BO86" s="94"/>
      <c r="BP86" s="94"/>
      <c r="BQ86" s="94"/>
      <c r="BR86" s="94"/>
      <c r="BS86" s="94"/>
      <c r="BT86" s="94"/>
      <c r="BU86" s="94"/>
      <c r="BV86" s="94"/>
      <c r="BW86" s="94"/>
      <c r="BX86" s="95"/>
      <c r="BY86" s="93">
        <f>データ!DX11</f>
        <v>609.9</v>
      </c>
      <c r="BZ86" s="94"/>
      <c r="CA86" s="94"/>
      <c r="CB86" s="94"/>
      <c r="CC86" s="94"/>
      <c r="CD86" s="94"/>
      <c r="CE86" s="94"/>
      <c r="CF86" s="94"/>
      <c r="CG86" s="94"/>
      <c r="CH86" s="94"/>
      <c r="CI86" s="94"/>
      <c r="CJ86" s="94"/>
      <c r="CK86" s="94"/>
      <c r="CL86" s="94"/>
      <c r="CM86" s="94"/>
      <c r="CN86" s="94"/>
      <c r="CO86" s="94"/>
      <c r="CP86" s="94"/>
      <c r="CQ86" s="95"/>
      <c r="CR86" s="93">
        <f>データ!DY11</f>
        <v>1125.4000000000001</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228.7</v>
      </c>
      <c r="EN86" s="92"/>
      <c r="EO86" s="92"/>
      <c r="EP86" s="92"/>
      <c r="EQ86" s="92"/>
      <c r="ER86" s="92"/>
      <c r="ES86" s="92"/>
      <c r="ET86" s="92"/>
      <c r="EU86" s="92"/>
      <c r="EV86" s="92"/>
      <c r="EW86" s="92"/>
      <c r="EX86" s="92"/>
      <c r="EY86" s="92"/>
      <c r="EZ86" s="92"/>
      <c r="FA86" s="92"/>
      <c r="FB86" s="92"/>
      <c r="FC86" s="92"/>
      <c r="FD86" s="92">
        <f>データ!FU11</f>
        <v>292.89999999999998</v>
      </c>
      <c r="FE86" s="92"/>
      <c r="FF86" s="92"/>
      <c r="FG86" s="92"/>
      <c r="FH86" s="92"/>
      <c r="FI86" s="92"/>
      <c r="FJ86" s="92"/>
      <c r="FK86" s="92"/>
      <c r="FL86" s="92"/>
      <c r="FM86" s="92"/>
      <c r="FN86" s="92"/>
      <c r="FO86" s="92"/>
      <c r="FP86" s="92"/>
      <c r="FQ86" s="92"/>
      <c r="FR86" s="92"/>
      <c r="FS86" s="92"/>
      <c r="FT86" s="92"/>
      <c r="FU86" s="92">
        <f>データ!FV11</f>
        <v>355.5</v>
      </c>
      <c r="FV86" s="92"/>
      <c r="FW86" s="92"/>
      <c r="FX86" s="92"/>
      <c r="FY86" s="92"/>
      <c r="FZ86" s="92"/>
      <c r="GA86" s="92"/>
      <c r="GB86" s="92"/>
      <c r="GC86" s="92"/>
      <c r="GD86" s="92"/>
      <c r="GE86" s="92"/>
      <c r="GF86" s="92"/>
      <c r="GG86" s="92"/>
      <c r="GH86" s="92"/>
      <c r="GI86" s="92"/>
      <c r="GJ86" s="92"/>
      <c r="GK86" s="92"/>
      <c r="GL86" s="92">
        <f>データ!FW11</f>
        <v>609.9</v>
      </c>
      <c r="GM86" s="92"/>
      <c r="GN86" s="92"/>
      <c r="GO86" s="92"/>
      <c r="GP86" s="92"/>
      <c r="GQ86" s="92"/>
      <c r="GR86" s="92"/>
      <c r="GS86" s="92"/>
      <c r="GT86" s="92"/>
      <c r="GU86" s="92"/>
      <c r="GV86" s="92"/>
      <c r="GW86" s="92"/>
      <c r="GX86" s="92"/>
      <c r="GY86" s="92"/>
      <c r="GZ86" s="92"/>
      <c r="HA86" s="92"/>
      <c r="HB86" s="92"/>
      <c r="HC86" s="92">
        <f>データ!FX11</f>
        <v>1125.4000000000001</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12"/>
      <c r="VE86" s="113"/>
      <c r="VF86" s="113"/>
      <c r="VG86" s="113"/>
      <c r="VH86" s="113"/>
      <c r="VI86" s="113"/>
      <c r="VJ86" s="114"/>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12"/>
      <c r="VE87" s="113"/>
      <c r="VF87" s="113"/>
      <c r="VG87" s="113"/>
      <c r="VH87" s="113"/>
      <c r="VI87" s="113"/>
      <c r="VJ87" s="114"/>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2"/>
      <c r="VE88" s="113"/>
      <c r="VF88" s="113"/>
      <c r="VG88" s="113"/>
      <c r="VH88" s="113"/>
      <c r="VI88" s="113"/>
      <c r="VJ88" s="114"/>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2"/>
      <c r="VE89" s="113"/>
      <c r="VF89" s="113"/>
      <c r="VG89" s="113"/>
      <c r="VH89" s="113"/>
      <c r="VI89" s="113"/>
      <c r="VJ89" s="114"/>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2"/>
      <c r="VE90" s="113"/>
      <c r="VF90" s="113"/>
      <c r="VG90" s="113"/>
      <c r="VH90" s="113"/>
      <c r="VI90" s="113"/>
      <c r="VJ90" s="114"/>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2"/>
      <c r="VE91" s="113"/>
      <c r="VF91" s="113"/>
      <c r="VG91" s="113"/>
      <c r="VH91" s="113"/>
      <c r="VI91" s="113"/>
      <c r="VJ91" s="114"/>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2"/>
      <c r="VE92" s="113"/>
      <c r="VF92" s="113"/>
      <c r="VG92" s="113"/>
      <c r="VH92" s="113"/>
      <c r="VI92" s="113"/>
      <c r="VJ92" s="114"/>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2"/>
      <c r="VE93" s="113"/>
      <c r="VF93" s="113"/>
      <c r="VG93" s="113"/>
      <c r="VH93" s="113"/>
      <c r="VI93" s="113"/>
      <c r="VJ93" s="114"/>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2"/>
      <c r="VE94" s="113"/>
      <c r="VF94" s="113"/>
      <c r="VG94" s="113"/>
      <c r="VH94" s="113"/>
      <c r="VI94" s="113"/>
      <c r="VJ94" s="114"/>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2"/>
      <c r="VE95" s="113"/>
      <c r="VF95" s="113"/>
      <c r="VG95" s="113"/>
      <c r="VH95" s="113"/>
      <c r="VI95" s="113"/>
      <c r="VJ95" s="114"/>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2"/>
      <c r="VE96" s="113"/>
      <c r="VF96" s="113"/>
      <c r="VG96" s="113"/>
      <c r="VH96" s="113"/>
      <c r="VI96" s="113"/>
      <c r="VJ96" s="114"/>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41</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277</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f>データ!EE11</f>
        <v>61.3</v>
      </c>
      <c r="U101" s="94"/>
      <c r="V101" s="94"/>
      <c r="W101" s="94"/>
      <c r="X101" s="94"/>
      <c r="Y101" s="94"/>
      <c r="Z101" s="94"/>
      <c r="AA101" s="94"/>
      <c r="AB101" s="94"/>
      <c r="AC101" s="94"/>
      <c r="AD101" s="94"/>
      <c r="AE101" s="94"/>
      <c r="AF101" s="94"/>
      <c r="AG101" s="94"/>
      <c r="AH101" s="94"/>
      <c r="AI101" s="94"/>
      <c r="AJ101" s="94"/>
      <c r="AK101" s="94"/>
      <c r="AL101" s="95"/>
      <c r="AM101" s="93">
        <f>データ!EF11</f>
        <v>54.8</v>
      </c>
      <c r="AN101" s="94"/>
      <c r="AO101" s="94"/>
      <c r="AP101" s="94"/>
      <c r="AQ101" s="94"/>
      <c r="AR101" s="94"/>
      <c r="AS101" s="94"/>
      <c r="AT101" s="94"/>
      <c r="AU101" s="94"/>
      <c r="AV101" s="94"/>
      <c r="AW101" s="94"/>
      <c r="AX101" s="94"/>
      <c r="AY101" s="94"/>
      <c r="AZ101" s="94"/>
      <c r="BA101" s="94"/>
      <c r="BB101" s="94"/>
      <c r="BC101" s="94"/>
      <c r="BD101" s="94"/>
      <c r="BE101" s="95"/>
      <c r="BF101" s="93">
        <f>データ!EG11</f>
        <v>53.7</v>
      </c>
      <c r="BG101" s="94"/>
      <c r="BH101" s="94"/>
      <c r="BI101" s="94"/>
      <c r="BJ101" s="94"/>
      <c r="BK101" s="94"/>
      <c r="BL101" s="94"/>
      <c r="BM101" s="94"/>
      <c r="BN101" s="94"/>
      <c r="BO101" s="94"/>
      <c r="BP101" s="94"/>
      <c r="BQ101" s="94"/>
      <c r="BR101" s="94"/>
      <c r="BS101" s="94"/>
      <c r="BT101" s="94"/>
      <c r="BU101" s="94"/>
      <c r="BV101" s="94"/>
      <c r="BW101" s="94"/>
      <c r="BX101" s="95"/>
      <c r="BY101" s="93">
        <f>データ!EH11</f>
        <v>54.5</v>
      </c>
      <c r="BZ101" s="94"/>
      <c r="CA101" s="94"/>
      <c r="CB101" s="94"/>
      <c r="CC101" s="94"/>
      <c r="CD101" s="94"/>
      <c r="CE101" s="94"/>
      <c r="CF101" s="94"/>
      <c r="CG101" s="94"/>
      <c r="CH101" s="94"/>
      <c r="CI101" s="94"/>
      <c r="CJ101" s="94"/>
      <c r="CK101" s="94"/>
      <c r="CL101" s="94"/>
      <c r="CM101" s="94"/>
      <c r="CN101" s="94"/>
      <c r="CO101" s="94"/>
      <c r="CP101" s="94"/>
      <c r="CQ101" s="95"/>
      <c r="CR101" s="93">
        <f>データ!EI11</f>
        <v>49.7</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61.3</v>
      </c>
      <c r="EN101" s="92"/>
      <c r="EO101" s="92"/>
      <c r="EP101" s="92"/>
      <c r="EQ101" s="92"/>
      <c r="ER101" s="92"/>
      <c r="ES101" s="92"/>
      <c r="ET101" s="92"/>
      <c r="EU101" s="92"/>
      <c r="EV101" s="92"/>
      <c r="EW101" s="92"/>
      <c r="EX101" s="92"/>
      <c r="EY101" s="92"/>
      <c r="EZ101" s="92"/>
      <c r="FA101" s="92"/>
      <c r="FB101" s="92"/>
      <c r="FC101" s="92"/>
      <c r="FD101" s="92">
        <f>データ!GE11</f>
        <v>54.8</v>
      </c>
      <c r="FE101" s="92"/>
      <c r="FF101" s="92"/>
      <c r="FG101" s="92"/>
      <c r="FH101" s="92"/>
      <c r="FI101" s="92"/>
      <c r="FJ101" s="92"/>
      <c r="FK101" s="92"/>
      <c r="FL101" s="92"/>
      <c r="FM101" s="92"/>
      <c r="FN101" s="92"/>
      <c r="FO101" s="92"/>
      <c r="FP101" s="92"/>
      <c r="FQ101" s="92"/>
      <c r="FR101" s="92"/>
      <c r="FS101" s="92"/>
      <c r="FT101" s="92"/>
      <c r="FU101" s="92">
        <f>データ!GF11</f>
        <v>53.7</v>
      </c>
      <c r="FV101" s="92"/>
      <c r="FW101" s="92"/>
      <c r="FX101" s="92"/>
      <c r="FY101" s="92"/>
      <c r="FZ101" s="92"/>
      <c r="GA101" s="92"/>
      <c r="GB101" s="92"/>
      <c r="GC101" s="92"/>
      <c r="GD101" s="92"/>
      <c r="GE101" s="92"/>
      <c r="GF101" s="92"/>
      <c r="GG101" s="92"/>
      <c r="GH101" s="92"/>
      <c r="GI101" s="92"/>
      <c r="GJ101" s="92"/>
      <c r="GK101" s="92"/>
      <c r="GL101" s="92">
        <f>データ!GG11</f>
        <v>54.5</v>
      </c>
      <c r="GM101" s="92"/>
      <c r="GN101" s="92"/>
      <c r="GO101" s="92"/>
      <c r="GP101" s="92"/>
      <c r="GQ101" s="92"/>
      <c r="GR101" s="92"/>
      <c r="GS101" s="92"/>
      <c r="GT101" s="92"/>
      <c r="GU101" s="92"/>
      <c r="GV101" s="92"/>
      <c r="GW101" s="92"/>
      <c r="GX101" s="92"/>
      <c r="GY101" s="92"/>
      <c r="GZ101" s="92"/>
      <c r="HA101" s="92"/>
      <c r="HB101" s="92"/>
      <c r="HC101" s="92">
        <f>データ!GH11</f>
        <v>49.7</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8.1</v>
      </c>
      <c r="U117" s="94"/>
      <c r="V117" s="94"/>
      <c r="W117" s="94"/>
      <c r="X117" s="94"/>
      <c r="Y117" s="94"/>
      <c r="Z117" s="94"/>
      <c r="AA117" s="94"/>
      <c r="AB117" s="94"/>
      <c r="AC117" s="94"/>
      <c r="AD117" s="94"/>
      <c r="AE117" s="94"/>
      <c r="AF117" s="94"/>
      <c r="AG117" s="94"/>
      <c r="AH117" s="94"/>
      <c r="AI117" s="94"/>
      <c r="AJ117" s="94"/>
      <c r="AK117" s="94"/>
      <c r="AL117" s="95"/>
      <c r="AM117" s="93">
        <f>データ!EP11</f>
        <v>11.4</v>
      </c>
      <c r="AN117" s="94"/>
      <c r="AO117" s="94"/>
      <c r="AP117" s="94"/>
      <c r="AQ117" s="94"/>
      <c r="AR117" s="94"/>
      <c r="AS117" s="94"/>
      <c r="AT117" s="94"/>
      <c r="AU117" s="94"/>
      <c r="AV117" s="94"/>
      <c r="AW117" s="94"/>
      <c r="AX117" s="94"/>
      <c r="AY117" s="94"/>
      <c r="AZ117" s="94"/>
      <c r="BA117" s="94"/>
      <c r="BB117" s="94"/>
      <c r="BC117" s="94"/>
      <c r="BD117" s="94"/>
      <c r="BE117" s="95"/>
      <c r="BF117" s="93">
        <f>データ!EQ11</f>
        <v>18.3</v>
      </c>
      <c r="BG117" s="94"/>
      <c r="BH117" s="94"/>
      <c r="BI117" s="94"/>
      <c r="BJ117" s="94"/>
      <c r="BK117" s="94"/>
      <c r="BL117" s="94"/>
      <c r="BM117" s="94"/>
      <c r="BN117" s="94"/>
      <c r="BO117" s="94"/>
      <c r="BP117" s="94"/>
      <c r="BQ117" s="94"/>
      <c r="BR117" s="94"/>
      <c r="BS117" s="94"/>
      <c r="BT117" s="94"/>
      <c r="BU117" s="94"/>
      <c r="BV117" s="94"/>
      <c r="BW117" s="94"/>
      <c r="BX117" s="95"/>
      <c r="BY117" s="93">
        <f>データ!ER11</f>
        <v>14.6</v>
      </c>
      <c r="BZ117" s="94"/>
      <c r="CA117" s="94"/>
      <c r="CB117" s="94"/>
      <c r="CC117" s="94"/>
      <c r="CD117" s="94"/>
      <c r="CE117" s="94"/>
      <c r="CF117" s="94"/>
      <c r="CG117" s="94"/>
      <c r="CH117" s="94"/>
      <c r="CI117" s="94"/>
      <c r="CJ117" s="94"/>
      <c r="CK117" s="94"/>
      <c r="CL117" s="94"/>
      <c r="CM117" s="94"/>
      <c r="CN117" s="94"/>
      <c r="CO117" s="94"/>
      <c r="CP117" s="94"/>
      <c r="CQ117" s="95"/>
      <c r="CR117" s="93">
        <f>データ!ES11</f>
        <v>22.1</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8.1</v>
      </c>
      <c r="EN117" s="92"/>
      <c r="EO117" s="92"/>
      <c r="EP117" s="92"/>
      <c r="EQ117" s="92"/>
      <c r="ER117" s="92"/>
      <c r="ES117" s="92"/>
      <c r="ET117" s="92"/>
      <c r="EU117" s="92"/>
      <c r="EV117" s="92"/>
      <c r="EW117" s="92"/>
      <c r="EX117" s="92"/>
      <c r="EY117" s="92"/>
      <c r="EZ117" s="92"/>
      <c r="FA117" s="92"/>
      <c r="FB117" s="92"/>
      <c r="FC117" s="92"/>
      <c r="FD117" s="92">
        <f>データ!GO11</f>
        <v>11.4</v>
      </c>
      <c r="FE117" s="92"/>
      <c r="FF117" s="92"/>
      <c r="FG117" s="92"/>
      <c r="FH117" s="92"/>
      <c r="FI117" s="92"/>
      <c r="FJ117" s="92"/>
      <c r="FK117" s="92"/>
      <c r="FL117" s="92"/>
      <c r="FM117" s="92"/>
      <c r="FN117" s="92"/>
      <c r="FO117" s="92"/>
      <c r="FP117" s="92"/>
      <c r="FQ117" s="92"/>
      <c r="FR117" s="92"/>
      <c r="FS117" s="92"/>
      <c r="FT117" s="92"/>
      <c r="FU117" s="92">
        <f>データ!GP11</f>
        <v>18.3</v>
      </c>
      <c r="FV117" s="92"/>
      <c r="FW117" s="92"/>
      <c r="FX117" s="92"/>
      <c r="FY117" s="92"/>
      <c r="FZ117" s="92"/>
      <c r="GA117" s="92"/>
      <c r="GB117" s="92"/>
      <c r="GC117" s="92"/>
      <c r="GD117" s="92"/>
      <c r="GE117" s="92"/>
      <c r="GF117" s="92"/>
      <c r="GG117" s="92"/>
      <c r="GH117" s="92"/>
      <c r="GI117" s="92"/>
      <c r="GJ117" s="92"/>
      <c r="GK117" s="92"/>
      <c r="GL117" s="92">
        <f>データ!GQ11</f>
        <v>14.6</v>
      </c>
      <c r="GM117" s="92"/>
      <c r="GN117" s="92"/>
      <c r="GO117" s="92"/>
      <c r="GP117" s="92"/>
      <c r="GQ117" s="92"/>
      <c r="GR117" s="92"/>
      <c r="GS117" s="92"/>
      <c r="GT117" s="92"/>
      <c r="GU117" s="92"/>
      <c r="GV117" s="92"/>
      <c r="GW117" s="92"/>
      <c r="GX117" s="92"/>
      <c r="GY117" s="92"/>
      <c r="GZ117" s="92"/>
      <c r="HA117" s="92"/>
      <c r="HB117" s="92"/>
      <c r="HC117" s="92">
        <f>データ!GR11</f>
        <v>22.1</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37</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42</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（最大出力合計105,511kW）</v>
      </c>
      <c r="D126" s="2" t="str">
        <f>データ!EX9</f>
        <v>（最大出力合計105,511kW）</v>
      </c>
      <c r="E126" s="2" t="str">
        <f>データ!GW9</f>
        <v>（最大出力合計-kW）</v>
      </c>
      <c r="F126" s="2" t="str">
        <f>データ!IV9</f>
        <v>（最大出力合計-kW）</v>
      </c>
      <c r="G126" s="2" t="str">
        <f>データ!KU9</f>
        <v>（最大出力合計-kW）</v>
      </c>
    </row>
  </sheetData>
  <sheetProtection algorithmName="SHA-512" hashValue="igXzbFJdlzBOTm8Y0faqerDOyXnPJDOFF3zRCbgmZNse9N8HVUT4G2Otv0HqKMcdZxIuN7RPe6Q/iRPXE1GXUg==" saltValue="zH6dKvTINIDipnZRIq/97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83</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84</v>
      </c>
      <c r="MV4" s="38"/>
      <c r="MW4" s="38"/>
      <c r="MX4" s="41"/>
      <c r="MY4" s="37" t="s">
        <v>46</v>
      </c>
      <c r="MZ4" s="38"/>
      <c r="NA4" s="38"/>
      <c r="NB4" s="41"/>
      <c r="NC4" s="37" t="s">
        <v>47</v>
      </c>
      <c r="ND4" s="38"/>
      <c r="NE4" s="38"/>
      <c r="NF4" s="41"/>
      <c r="NG4" s="37" t="s">
        <v>85</v>
      </c>
      <c r="NH4" s="38"/>
      <c r="NI4" s="38"/>
      <c r="NJ4" s="41"/>
    </row>
    <row r="5" spans="1:374" x14ac:dyDescent="0.2">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277.2" x14ac:dyDescent="0.2">
      <c r="A6" s="33" t="s">
        <v>126</v>
      </c>
      <c r="B6" s="48" t="str">
        <f>B7</f>
        <v>2024</v>
      </c>
      <c r="C6" s="48" t="str">
        <f t="shared" ref="C6:AX6" si="6">C7</f>
        <v>200000</v>
      </c>
      <c r="D6" s="48" t="str">
        <f t="shared" si="6"/>
        <v>46</v>
      </c>
      <c r="E6" s="48" t="str">
        <f t="shared" si="6"/>
        <v>04</v>
      </c>
      <c r="F6" s="48" t="str">
        <f t="shared" si="6"/>
        <v>0</v>
      </c>
      <c r="G6" s="48" t="str">
        <f t="shared" si="6"/>
        <v>000</v>
      </c>
      <c r="H6" s="48" t="str">
        <f t="shared" si="6"/>
        <v>長野県</v>
      </c>
      <c r="I6" s="48" t="str">
        <f t="shared" si="6"/>
        <v>法適用</v>
      </c>
      <c r="J6" s="48" t="str">
        <f t="shared" si="6"/>
        <v>電気事業</v>
      </c>
      <c r="K6" s="48" t="str">
        <f t="shared" si="6"/>
        <v>自治体職員</v>
      </c>
      <c r="L6" s="49">
        <f t="shared" si="6"/>
        <v>35.299999999999997</v>
      </c>
      <c r="M6" s="50">
        <f t="shared" si="6"/>
        <v>24</v>
      </c>
      <c r="N6" s="50" t="str">
        <f t="shared" si="6"/>
        <v>-</v>
      </c>
      <c r="O6" s="50" t="str">
        <f t="shared" si="6"/>
        <v>-</v>
      </c>
      <c r="P6" s="50" t="str">
        <f t="shared" si="6"/>
        <v>-</v>
      </c>
      <c r="Q6" s="50" t="str">
        <f t="shared" si="6"/>
        <v>-</v>
      </c>
      <c r="R6" s="51" t="str">
        <f>R7</f>
        <v>令和７年３月31日　四徳発電所、小渋第１発電所、小渋第２発電所、大鹿発電所、奥木曽発電所、大鹿第２発電所、菅平発電所、裾花発電所、奥裾花発電所、松川ダム発電所、奈良井発電所</v>
      </c>
      <c r="S6" s="52" t="str">
        <f t="shared" si="6"/>
        <v>令和19年３月31日　高遠発電所、奥裾花第２発電所、横川蛇石発電所、くだものの里まつかわ発電所、信州もみじ湖発電所、小渋えんまん発電所、西天竜発電所、小渋第３発電所、森泉湯川発電所、金峰山川発電所、与田切発電所</v>
      </c>
      <c r="T6" s="48" t="str">
        <f t="shared" si="6"/>
        <v>無</v>
      </c>
      <c r="U6" s="52" t="str">
        <f t="shared" si="6"/>
        <v>ダイヤモンドパワー株式会社、丸紅新電力株式会社、株式会社ＵＰＤＡＴＥＲ</v>
      </c>
      <c r="V6" s="49">
        <f t="shared" si="6"/>
        <v>1.7</v>
      </c>
      <c r="W6" s="50">
        <f>W7</f>
        <v>340065</v>
      </c>
      <c r="X6" s="50">
        <f t="shared" si="6"/>
        <v>319530</v>
      </c>
      <c r="Y6" s="50">
        <f t="shared" si="6"/>
        <v>277633</v>
      </c>
      <c r="Z6" s="50">
        <f t="shared" si="6"/>
        <v>224903</v>
      </c>
      <c r="AA6" s="50">
        <f t="shared" si="6"/>
        <v>241433</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340065</v>
      </c>
      <c r="AR6" s="50">
        <f t="shared" si="6"/>
        <v>319530</v>
      </c>
      <c r="AS6" s="50">
        <f t="shared" si="6"/>
        <v>277633</v>
      </c>
      <c r="AT6" s="50">
        <f t="shared" si="6"/>
        <v>224903</v>
      </c>
      <c r="AU6" s="50">
        <f t="shared" si="6"/>
        <v>241433</v>
      </c>
      <c r="AV6" s="50">
        <f t="shared" si="6"/>
        <v>2591878</v>
      </c>
      <c r="AW6" s="50">
        <f t="shared" si="6"/>
        <v>734877</v>
      </c>
      <c r="AX6" s="50">
        <f t="shared" si="6"/>
        <v>3326755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277.2" x14ac:dyDescent="0.2">
      <c r="A7" s="33"/>
      <c r="B7" s="58" t="s">
        <v>127</v>
      </c>
      <c r="C7" s="58" t="s">
        <v>128</v>
      </c>
      <c r="D7" s="58" t="s">
        <v>129</v>
      </c>
      <c r="E7" s="58" t="s">
        <v>130</v>
      </c>
      <c r="F7" s="58" t="s">
        <v>131</v>
      </c>
      <c r="G7" s="58" t="s">
        <v>132</v>
      </c>
      <c r="H7" s="58" t="s">
        <v>133</v>
      </c>
      <c r="I7" s="58" t="s">
        <v>134</v>
      </c>
      <c r="J7" s="58" t="s">
        <v>135</v>
      </c>
      <c r="K7" s="58" t="s">
        <v>136</v>
      </c>
      <c r="L7" s="59">
        <v>35.299999999999997</v>
      </c>
      <c r="M7" s="60">
        <v>24</v>
      </c>
      <c r="N7" s="60" t="s">
        <v>137</v>
      </c>
      <c r="O7" s="61" t="s">
        <v>137</v>
      </c>
      <c r="P7" s="61" t="s">
        <v>137</v>
      </c>
      <c r="Q7" s="61" t="s">
        <v>137</v>
      </c>
      <c r="R7" s="62" t="s">
        <v>138</v>
      </c>
      <c r="S7" s="62" t="s">
        <v>139</v>
      </c>
      <c r="T7" s="63" t="s">
        <v>140</v>
      </c>
      <c r="U7" s="62" t="s">
        <v>141</v>
      </c>
      <c r="V7" s="59">
        <v>1.7</v>
      </c>
      <c r="W7" s="61">
        <v>340065</v>
      </c>
      <c r="X7" s="61">
        <v>319530</v>
      </c>
      <c r="Y7" s="61">
        <v>277633</v>
      </c>
      <c r="Z7" s="61">
        <v>224903</v>
      </c>
      <c r="AA7" s="61">
        <v>241433</v>
      </c>
      <c r="AB7" s="61" t="s">
        <v>137</v>
      </c>
      <c r="AC7" s="61" t="s">
        <v>137</v>
      </c>
      <c r="AD7" s="61" t="s">
        <v>137</v>
      </c>
      <c r="AE7" s="61" t="s">
        <v>137</v>
      </c>
      <c r="AF7" s="61" t="s">
        <v>137</v>
      </c>
      <c r="AG7" s="61" t="s">
        <v>137</v>
      </c>
      <c r="AH7" s="61" t="s">
        <v>137</v>
      </c>
      <c r="AI7" s="61" t="s">
        <v>137</v>
      </c>
      <c r="AJ7" s="61" t="s">
        <v>137</v>
      </c>
      <c r="AK7" s="61" t="s">
        <v>137</v>
      </c>
      <c r="AL7" s="61" t="s">
        <v>137</v>
      </c>
      <c r="AM7" s="61" t="s">
        <v>137</v>
      </c>
      <c r="AN7" s="61" t="s">
        <v>137</v>
      </c>
      <c r="AO7" s="61" t="s">
        <v>137</v>
      </c>
      <c r="AP7" s="61" t="s">
        <v>137</v>
      </c>
      <c r="AQ7" s="61">
        <v>340065</v>
      </c>
      <c r="AR7" s="61">
        <v>319530</v>
      </c>
      <c r="AS7" s="61">
        <v>277633</v>
      </c>
      <c r="AT7" s="61">
        <v>224903</v>
      </c>
      <c r="AU7" s="61">
        <v>241433</v>
      </c>
      <c r="AV7" s="61">
        <v>2591878</v>
      </c>
      <c r="AW7" s="61">
        <v>734877</v>
      </c>
      <c r="AX7" s="61">
        <v>3326755</v>
      </c>
      <c r="AY7" s="64">
        <v>134</v>
      </c>
      <c r="AZ7" s="64">
        <v>126.2</v>
      </c>
      <c r="BA7" s="64">
        <v>143.5</v>
      </c>
      <c r="BB7" s="64">
        <v>138.5</v>
      </c>
      <c r="BC7" s="64">
        <v>100.8</v>
      </c>
      <c r="BD7" s="64">
        <v>134.6</v>
      </c>
      <c r="BE7" s="64">
        <v>131.19999999999999</v>
      </c>
      <c r="BF7" s="64">
        <v>128.1</v>
      </c>
      <c r="BG7" s="64">
        <v>143</v>
      </c>
      <c r="BH7" s="64">
        <v>149</v>
      </c>
      <c r="BI7" s="64">
        <v>100</v>
      </c>
      <c r="BJ7" s="64">
        <v>130.9</v>
      </c>
      <c r="BK7" s="64">
        <v>123.3</v>
      </c>
      <c r="BL7" s="64">
        <v>142</v>
      </c>
      <c r="BM7" s="64">
        <v>139.5</v>
      </c>
      <c r="BN7" s="64">
        <v>97.5</v>
      </c>
      <c r="BO7" s="64">
        <v>133.80000000000001</v>
      </c>
      <c r="BP7" s="64">
        <v>130.19999999999999</v>
      </c>
      <c r="BQ7" s="64">
        <v>127.2</v>
      </c>
      <c r="BR7" s="64">
        <v>143</v>
      </c>
      <c r="BS7" s="64">
        <v>149.5</v>
      </c>
      <c r="BT7" s="64">
        <v>100</v>
      </c>
      <c r="BU7" s="64">
        <v>250.1</v>
      </c>
      <c r="BV7" s="64">
        <v>312.8</v>
      </c>
      <c r="BW7" s="64">
        <v>592.29999999999995</v>
      </c>
      <c r="BX7" s="64">
        <v>167.7</v>
      </c>
      <c r="BY7" s="64">
        <v>159.30000000000001</v>
      </c>
      <c r="BZ7" s="64">
        <v>666.3</v>
      </c>
      <c r="CA7" s="64">
        <v>836.7</v>
      </c>
      <c r="CB7" s="64">
        <v>817.7</v>
      </c>
      <c r="CC7" s="64">
        <v>655.8</v>
      </c>
      <c r="CD7" s="64">
        <v>699.7</v>
      </c>
      <c r="CE7" s="64">
        <v>100</v>
      </c>
      <c r="CF7" s="64">
        <v>7964.5</v>
      </c>
      <c r="CG7" s="64">
        <v>8687</v>
      </c>
      <c r="CH7" s="64">
        <v>9547</v>
      </c>
      <c r="CI7" s="64">
        <v>15142.6</v>
      </c>
      <c r="CJ7" s="64">
        <v>15262.9</v>
      </c>
      <c r="CK7" s="64">
        <v>9268.1</v>
      </c>
      <c r="CL7" s="64">
        <v>9846.1</v>
      </c>
      <c r="CM7" s="64">
        <v>10666.3</v>
      </c>
      <c r="CN7" s="64">
        <v>11251</v>
      </c>
      <c r="CO7" s="64">
        <v>12528</v>
      </c>
      <c r="CP7" s="61">
        <v>1694616</v>
      </c>
      <c r="CQ7" s="61">
        <v>1606936</v>
      </c>
      <c r="CR7" s="61">
        <v>2040061</v>
      </c>
      <c r="CS7" s="61">
        <v>2244290</v>
      </c>
      <c r="CT7" s="61">
        <v>1055590</v>
      </c>
      <c r="CU7" s="61">
        <v>1430009</v>
      </c>
      <c r="CV7" s="61">
        <v>1417603</v>
      </c>
      <c r="CW7" s="61">
        <v>1448786</v>
      </c>
      <c r="CX7" s="61">
        <v>1788378</v>
      </c>
      <c r="CY7" s="61">
        <v>1976787</v>
      </c>
      <c r="CZ7" s="61">
        <v>105511</v>
      </c>
      <c r="DA7" s="64">
        <v>38.4</v>
      </c>
      <c r="DB7" s="64">
        <v>34.9</v>
      </c>
      <c r="DC7" s="64">
        <v>30.2</v>
      </c>
      <c r="DD7" s="64">
        <v>24.4</v>
      </c>
      <c r="DE7" s="64">
        <v>26.1</v>
      </c>
      <c r="DF7" s="64">
        <v>34.4</v>
      </c>
      <c r="DG7" s="64">
        <v>31.9</v>
      </c>
      <c r="DH7" s="64">
        <v>31.3</v>
      </c>
      <c r="DI7" s="64">
        <v>30.3</v>
      </c>
      <c r="DJ7" s="64">
        <v>31</v>
      </c>
      <c r="DK7" s="64">
        <v>15.2</v>
      </c>
      <c r="DL7" s="64">
        <v>8.9</v>
      </c>
      <c r="DM7" s="64">
        <v>8.3000000000000007</v>
      </c>
      <c r="DN7" s="64">
        <v>5.7</v>
      </c>
      <c r="DO7" s="64">
        <v>5.4</v>
      </c>
      <c r="DP7" s="64">
        <v>20.5</v>
      </c>
      <c r="DQ7" s="64">
        <v>18.899999999999999</v>
      </c>
      <c r="DR7" s="64">
        <v>20.9</v>
      </c>
      <c r="DS7" s="64">
        <v>21.7</v>
      </c>
      <c r="DT7" s="64">
        <v>20.8</v>
      </c>
      <c r="DU7" s="64">
        <v>228.7</v>
      </c>
      <c r="DV7" s="64">
        <v>292.89999999999998</v>
      </c>
      <c r="DW7" s="64">
        <v>355.5</v>
      </c>
      <c r="DX7" s="64">
        <v>609.9</v>
      </c>
      <c r="DY7" s="64">
        <v>1125.4000000000001</v>
      </c>
      <c r="DZ7" s="64">
        <v>96.3</v>
      </c>
      <c r="EA7" s="64">
        <v>102.6</v>
      </c>
      <c r="EB7" s="64">
        <v>105.3</v>
      </c>
      <c r="EC7" s="64">
        <v>107</v>
      </c>
      <c r="ED7" s="64">
        <v>103.3</v>
      </c>
      <c r="EE7" s="64">
        <v>61.3</v>
      </c>
      <c r="EF7" s="64">
        <v>54.8</v>
      </c>
      <c r="EG7" s="64">
        <v>53.7</v>
      </c>
      <c r="EH7" s="64">
        <v>54.5</v>
      </c>
      <c r="EI7" s="64">
        <v>49.7</v>
      </c>
      <c r="EJ7" s="64">
        <v>62</v>
      </c>
      <c r="EK7" s="64">
        <v>60.7</v>
      </c>
      <c r="EL7" s="64">
        <v>60.9</v>
      </c>
      <c r="EM7" s="64">
        <v>61.9</v>
      </c>
      <c r="EN7" s="64">
        <v>59.9</v>
      </c>
      <c r="EO7" s="64">
        <v>8.1</v>
      </c>
      <c r="EP7" s="64">
        <v>11.4</v>
      </c>
      <c r="EQ7" s="64">
        <v>18.3</v>
      </c>
      <c r="ER7" s="64">
        <v>14.6</v>
      </c>
      <c r="ES7" s="64">
        <v>22.1</v>
      </c>
      <c r="ET7" s="64">
        <v>23.3</v>
      </c>
      <c r="EU7" s="64">
        <v>29.2</v>
      </c>
      <c r="EV7" s="64">
        <v>30.9</v>
      </c>
      <c r="EW7" s="64">
        <v>29.6</v>
      </c>
      <c r="EX7" s="64">
        <v>26.7</v>
      </c>
      <c r="EY7" s="61">
        <v>105511</v>
      </c>
      <c r="EZ7" s="64">
        <v>38.4</v>
      </c>
      <c r="FA7" s="64">
        <v>34.9</v>
      </c>
      <c r="FB7" s="64">
        <v>30.2</v>
      </c>
      <c r="FC7" s="64">
        <v>24.4</v>
      </c>
      <c r="FD7" s="64">
        <v>26.1</v>
      </c>
      <c r="FE7" s="64">
        <v>35.799999999999997</v>
      </c>
      <c r="FF7" s="64">
        <v>33.1</v>
      </c>
      <c r="FG7" s="64">
        <v>32.4</v>
      </c>
      <c r="FH7" s="64">
        <v>29.2</v>
      </c>
      <c r="FI7" s="64">
        <v>32.4</v>
      </c>
      <c r="FJ7" s="64">
        <v>15.2</v>
      </c>
      <c r="FK7" s="64">
        <v>8.9</v>
      </c>
      <c r="FL7" s="64">
        <v>8.3000000000000007</v>
      </c>
      <c r="FM7" s="64">
        <v>5.7</v>
      </c>
      <c r="FN7" s="64">
        <v>5.4</v>
      </c>
      <c r="FO7" s="64">
        <v>21.9</v>
      </c>
      <c r="FP7" s="64">
        <v>20.2</v>
      </c>
      <c r="FQ7" s="64">
        <v>22</v>
      </c>
      <c r="FR7" s="64">
        <v>23.2</v>
      </c>
      <c r="FS7" s="64">
        <v>22</v>
      </c>
      <c r="FT7" s="64">
        <v>228.7</v>
      </c>
      <c r="FU7" s="64">
        <v>292.89999999999998</v>
      </c>
      <c r="FV7" s="64">
        <v>355.5</v>
      </c>
      <c r="FW7" s="64">
        <v>609.9</v>
      </c>
      <c r="FX7" s="64">
        <v>1125.4000000000001</v>
      </c>
      <c r="FY7" s="64">
        <v>88.6</v>
      </c>
      <c r="FZ7" s="64">
        <v>96.2</v>
      </c>
      <c r="GA7" s="64">
        <v>100.8</v>
      </c>
      <c r="GB7" s="64">
        <v>105.2</v>
      </c>
      <c r="GC7" s="64">
        <v>100.9</v>
      </c>
      <c r="GD7" s="64">
        <v>61.3</v>
      </c>
      <c r="GE7" s="64">
        <v>54.8</v>
      </c>
      <c r="GF7" s="64">
        <v>53.7</v>
      </c>
      <c r="GG7" s="64">
        <v>54.5</v>
      </c>
      <c r="GH7" s="64">
        <v>49.7</v>
      </c>
      <c r="GI7" s="64">
        <v>63.6</v>
      </c>
      <c r="GJ7" s="64">
        <v>62</v>
      </c>
      <c r="GK7" s="64">
        <v>62</v>
      </c>
      <c r="GL7" s="64">
        <v>62.7</v>
      </c>
      <c r="GM7" s="64">
        <v>60.4</v>
      </c>
      <c r="GN7" s="64">
        <v>8.1</v>
      </c>
      <c r="GO7" s="64">
        <v>11.4</v>
      </c>
      <c r="GP7" s="64">
        <v>18.3</v>
      </c>
      <c r="GQ7" s="64">
        <v>14.6</v>
      </c>
      <c r="GR7" s="64">
        <v>22.1</v>
      </c>
      <c r="GS7" s="64">
        <v>17.899999999999999</v>
      </c>
      <c r="GT7" s="64">
        <v>22.3</v>
      </c>
      <c r="GU7" s="64">
        <v>24.5</v>
      </c>
      <c r="GV7" s="64">
        <v>24</v>
      </c>
      <c r="GW7" s="64">
        <v>21.9</v>
      </c>
      <c r="GX7" s="61" t="s">
        <v>137</v>
      </c>
      <c r="GY7" s="64" t="s">
        <v>137</v>
      </c>
      <c r="GZ7" s="64" t="s">
        <v>137</v>
      </c>
      <c r="HA7" s="64" t="s">
        <v>137</v>
      </c>
      <c r="HB7" s="64" t="s">
        <v>137</v>
      </c>
      <c r="HC7" s="64" t="s">
        <v>137</v>
      </c>
      <c r="HD7" s="64">
        <v>17.3</v>
      </c>
      <c r="HE7" s="64">
        <v>17.2</v>
      </c>
      <c r="HF7" s="64">
        <v>17.100000000000001</v>
      </c>
      <c r="HG7" s="64">
        <v>16.899999999999999</v>
      </c>
      <c r="HH7" s="64">
        <v>5.9</v>
      </c>
      <c r="HI7" s="64" t="s">
        <v>137</v>
      </c>
      <c r="HJ7" s="64" t="s">
        <v>137</v>
      </c>
      <c r="HK7" s="64" t="s">
        <v>137</v>
      </c>
      <c r="HL7" s="64" t="s">
        <v>137</v>
      </c>
      <c r="HM7" s="64" t="s">
        <v>137</v>
      </c>
      <c r="HN7" s="64">
        <v>19.2</v>
      </c>
      <c r="HO7" s="64">
        <v>14</v>
      </c>
      <c r="HP7" s="64">
        <v>11.4</v>
      </c>
      <c r="HQ7" s="64">
        <v>4.5999999999999996</v>
      </c>
      <c r="HR7" s="64">
        <v>0.8</v>
      </c>
      <c r="HS7" s="64" t="s">
        <v>137</v>
      </c>
      <c r="HT7" s="64" t="s">
        <v>137</v>
      </c>
      <c r="HU7" s="64" t="s">
        <v>137</v>
      </c>
      <c r="HV7" s="64" t="s">
        <v>137</v>
      </c>
      <c r="HW7" s="64" t="s">
        <v>137</v>
      </c>
      <c r="HX7" s="64">
        <v>0</v>
      </c>
      <c r="HY7" s="64">
        <v>0</v>
      </c>
      <c r="HZ7" s="64">
        <v>0</v>
      </c>
      <c r="IA7" s="64">
        <v>0</v>
      </c>
      <c r="IB7" s="64">
        <v>0</v>
      </c>
      <c r="IC7" s="64" t="s">
        <v>137</v>
      </c>
      <c r="ID7" s="64" t="s">
        <v>137</v>
      </c>
      <c r="IE7" s="64" t="s">
        <v>137</v>
      </c>
      <c r="IF7" s="64" t="s">
        <v>137</v>
      </c>
      <c r="IG7" s="64" t="s">
        <v>137</v>
      </c>
      <c r="IH7" s="64">
        <v>88</v>
      </c>
      <c r="II7" s="64">
        <v>93.3</v>
      </c>
      <c r="IJ7" s="64">
        <v>90</v>
      </c>
      <c r="IK7" s="64">
        <v>92.9</v>
      </c>
      <c r="IL7" s="64" t="s">
        <v>137</v>
      </c>
      <c r="IM7" s="64" t="s">
        <v>137</v>
      </c>
      <c r="IN7" s="64" t="s">
        <v>137</v>
      </c>
      <c r="IO7" s="64" t="s">
        <v>137</v>
      </c>
      <c r="IP7" s="64" t="s">
        <v>137</v>
      </c>
      <c r="IQ7" s="64" t="s">
        <v>137</v>
      </c>
      <c r="IR7" s="64">
        <v>0</v>
      </c>
      <c r="IS7" s="64">
        <v>0</v>
      </c>
      <c r="IT7" s="64">
        <v>0</v>
      </c>
      <c r="IU7" s="64">
        <v>0</v>
      </c>
      <c r="IV7" s="64">
        <v>0</v>
      </c>
      <c r="IW7" s="61" t="s">
        <v>137</v>
      </c>
      <c r="IX7" s="64" t="s">
        <v>137</v>
      </c>
      <c r="IY7" s="64" t="s">
        <v>137</v>
      </c>
      <c r="IZ7" s="64" t="s">
        <v>137</v>
      </c>
      <c r="JA7" s="64" t="s">
        <v>137</v>
      </c>
      <c r="JB7" s="64" t="s">
        <v>137</v>
      </c>
      <c r="JC7" s="64">
        <v>20.9</v>
      </c>
      <c r="JD7" s="64">
        <v>21.5</v>
      </c>
      <c r="JE7" s="64">
        <v>21.2</v>
      </c>
      <c r="JF7" s="64">
        <v>21.3</v>
      </c>
      <c r="JG7" s="64">
        <v>20.6</v>
      </c>
      <c r="JH7" s="64" t="s">
        <v>137</v>
      </c>
      <c r="JI7" s="64" t="s">
        <v>137</v>
      </c>
      <c r="JJ7" s="64" t="s">
        <v>137</v>
      </c>
      <c r="JK7" s="64" t="s">
        <v>137</v>
      </c>
      <c r="JL7" s="64" t="s">
        <v>137</v>
      </c>
      <c r="JM7" s="64">
        <v>15.5</v>
      </c>
      <c r="JN7" s="64">
        <v>16.2</v>
      </c>
      <c r="JO7" s="64">
        <v>19.8</v>
      </c>
      <c r="JP7" s="64">
        <v>13.8</v>
      </c>
      <c r="JQ7" s="64">
        <v>14.2</v>
      </c>
      <c r="JR7" s="64" t="s">
        <v>137</v>
      </c>
      <c r="JS7" s="64" t="s">
        <v>137</v>
      </c>
      <c r="JT7" s="64" t="s">
        <v>137</v>
      </c>
      <c r="JU7" s="64" t="s">
        <v>137</v>
      </c>
      <c r="JV7" s="64" t="s">
        <v>137</v>
      </c>
      <c r="JW7" s="64">
        <v>81.7</v>
      </c>
      <c r="JX7" s="64">
        <v>91.3</v>
      </c>
      <c r="JY7" s="64">
        <v>96.9</v>
      </c>
      <c r="JZ7" s="64">
        <v>73.3</v>
      </c>
      <c r="KA7" s="64">
        <v>109.7</v>
      </c>
      <c r="KB7" s="64" t="s">
        <v>137</v>
      </c>
      <c r="KC7" s="64" t="s">
        <v>137</v>
      </c>
      <c r="KD7" s="64" t="s">
        <v>137</v>
      </c>
      <c r="KE7" s="64" t="s">
        <v>137</v>
      </c>
      <c r="KF7" s="64" t="s">
        <v>137</v>
      </c>
      <c r="KG7" s="64">
        <v>45.4</v>
      </c>
      <c r="KH7" s="64">
        <v>44.2</v>
      </c>
      <c r="KI7" s="64">
        <v>45.5</v>
      </c>
      <c r="KJ7" s="64">
        <v>50.6</v>
      </c>
      <c r="KK7" s="64">
        <v>51.8</v>
      </c>
      <c r="KL7" s="64" t="s">
        <v>137</v>
      </c>
      <c r="KM7" s="64" t="s">
        <v>137</v>
      </c>
      <c r="KN7" s="64" t="s">
        <v>137</v>
      </c>
      <c r="KO7" s="64" t="s">
        <v>137</v>
      </c>
      <c r="KP7" s="64" t="s">
        <v>137</v>
      </c>
      <c r="KQ7" s="64">
        <v>56</v>
      </c>
      <c r="KR7" s="64">
        <v>99.9</v>
      </c>
      <c r="KS7" s="64">
        <v>99.9</v>
      </c>
      <c r="KT7" s="64">
        <v>100</v>
      </c>
      <c r="KU7" s="64">
        <v>98.2</v>
      </c>
      <c r="KV7" s="61" t="s">
        <v>137</v>
      </c>
      <c r="KW7" s="64" t="s">
        <v>137</v>
      </c>
      <c r="KX7" s="64" t="s">
        <v>137</v>
      </c>
      <c r="KY7" s="64" t="s">
        <v>137</v>
      </c>
      <c r="KZ7" s="64" t="s">
        <v>137</v>
      </c>
      <c r="LA7" s="64" t="s">
        <v>137</v>
      </c>
      <c r="LB7" s="64">
        <v>15.2</v>
      </c>
      <c r="LC7" s="64">
        <v>15.2</v>
      </c>
      <c r="LD7" s="64">
        <v>15.4</v>
      </c>
      <c r="LE7" s="64">
        <v>14.8</v>
      </c>
      <c r="LF7" s="64">
        <v>14.2</v>
      </c>
      <c r="LG7" s="64" t="s">
        <v>137</v>
      </c>
      <c r="LH7" s="64" t="s">
        <v>137</v>
      </c>
      <c r="LI7" s="64" t="s">
        <v>137</v>
      </c>
      <c r="LJ7" s="64" t="s">
        <v>137</v>
      </c>
      <c r="LK7" s="64" t="s">
        <v>137</v>
      </c>
      <c r="LL7" s="64">
        <v>3.7</v>
      </c>
      <c r="LM7" s="64">
        <v>1.7</v>
      </c>
      <c r="LN7" s="64">
        <v>4.0999999999999996</v>
      </c>
      <c r="LO7" s="64">
        <v>4.4000000000000004</v>
      </c>
      <c r="LP7" s="64">
        <v>4.8</v>
      </c>
      <c r="LQ7" s="64" t="s">
        <v>137</v>
      </c>
      <c r="LR7" s="64" t="s">
        <v>137</v>
      </c>
      <c r="LS7" s="64" t="s">
        <v>137</v>
      </c>
      <c r="LT7" s="64" t="s">
        <v>137</v>
      </c>
      <c r="LU7" s="64" t="s">
        <v>137</v>
      </c>
      <c r="LV7" s="64">
        <v>252.2</v>
      </c>
      <c r="LW7" s="64">
        <v>230.4</v>
      </c>
      <c r="LX7" s="64">
        <v>203.2</v>
      </c>
      <c r="LY7" s="64">
        <v>185.8</v>
      </c>
      <c r="LZ7" s="64">
        <v>168</v>
      </c>
      <c r="MA7" s="64" t="s">
        <v>137</v>
      </c>
      <c r="MB7" s="64" t="s">
        <v>137</v>
      </c>
      <c r="MC7" s="64" t="s">
        <v>137</v>
      </c>
      <c r="MD7" s="64" t="s">
        <v>137</v>
      </c>
      <c r="ME7" s="64" t="s">
        <v>137</v>
      </c>
      <c r="MF7" s="64">
        <v>32.5</v>
      </c>
      <c r="MG7" s="64">
        <v>37.4</v>
      </c>
      <c r="MH7" s="64">
        <v>42.7</v>
      </c>
      <c r="MI7" s="64">
        <v>48</v>
      </c>
      <c r="MJ7" s="64">
        <v>52.9</v>
      </c>
      <c r="MK7" s="64" t="s">
        <v>137</v>
      </c>
      <c r="ML7" s="64" t="s">
        <v>137</v>
      </c>
      <c r="MM7" s="64" t="s">
        <v>137</v>
      </c>
      <c r="MN7" s="64" t="s">
        <v>137</v>
      </c>
      <c r="MO7" s="64" t="s">
        <v>137</v>
      </c>
      <c r="MP7" s="64">
        <v>100</v>
      </c>
      <c r="MQ7" s="64">
        <v>100</v>
      </c>
      <c r="MR7" s="64">
        <v>100</v>
      </c>
      <c r="MS7" s="64">
        <v>100</v>
      </c>
      <c r="MT7" s="64">
        <v>100</v>
      </c>
      <c r="MU7" s="64">
        <v>17</v>
      </c>
      <c r="MV7" s="64">
        <v>22</v>
      </c>
      <c r="MW7" s="64">
        <v>22</v>
      </c>
      <c r="MX7" s="64">
        <v>22</v>
      </c>
      <c r="MY7" s="64" t="s">
        <v>137</v>
      </c>
      <c r="MZ7" s="64" t="s">
        <v>137</v>
      </c>
      <c r="NA7" s="64" t="s">
        <v>137</v>
      </c>
      <c r="NB7" s="64" t="s">
        <v>137</v>
      </c>
      <c r="NC7" s="64" t="s">
        <v>137</v>
      </c>
      <c r="ND7" s="64" t="s">
        <v>137</v>
      </c>
      <c r="NE7" s="64" t="s">
        <v>137</v>
      </c>
      <c r="NF7" s="64" t="s">
        <v>137</v>
      </c>
      <c r="NG7" s="64" t="s">
        <v>137</v>
      </c>
      <c r="NH7" s="64" t="s">
        <v>137</v>
      </c>
      <c r="NI7" s="64" t="s">
        <v>137</v>
      </c>
      <c r="NJ7" s="64" t="s">
        <v>137</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142</v>
      </c>
      <c r="FB8" s="66"/>
      <c r="FC8" s="66"/>
      <c r="FD8" s="66"/>
      <c r="FE8" s="66"/>
      <c r="FF8" s="67"/>
      <c r="FG8" s="66"/>
      <c r="FH8" s="66"/>
      <c r="FI8" s="66" t="str">
        <f>FJ4</f>
        <v>修繕費比率（％）</v>
      </c>
      <c r="FJ8" s="66" t="b">
        <f>IF(SUM($M$6,$MU$7:$MX$7)=0,FALSE,TRUE)</f>
        <v>1</v>
      </c>
      <c r="FK8" s="68" t="s">
        <v>142</v>
      </c>
      <c r="FL8" s="66"/>
      <c r="FM8" s="66"/>
      <c r="FN8" s="66"/>
      <c r="FO8" s="66"/>
      <c r="FP8" s="66"/>
      <c r="FQ8" s="67"/>
      <c r="FR8" s="66"/>
      <c r="FS8" s="66" t="str">
        <f>FT4</f>
        <v>企業債残高対料金収入比率（％）</v>
      </c>
      <c r="FT8" s="66" t="b">
        <f>IF(SUM($M$6,$MU$7:$MX$7)=0,FALSE,TRUE)</f>
        <v>1</v>
      </c>
      <c r="FU8" s="68" t="s">
        <v>142</v>
      </c>
      <c r="FV8" s="66"/>
      <c r="FW8" s="66"/>
      <c r="FX8" s="66"/>
      <c r="FY8" s="66"/>
      <c r="FZ8" s="66"/>
      <c r="GA8" s="66"/>
      <c r="GB8" s="67"/>
      <c r="GC8" s="66" t="str">
        <f>GD4</f>
        <v>有形固定資産減価償却率（％）</v>
      </c>
      <c r="GD8" s="66" t="b">
        <f>IF(SUM($M$6,$MU$7:$MX$7)=0,FALSE,TRUE)</f>
        <v>1</v>
      </c>
      <c r="GE8" s="68" t="s">
        <v>142</v>
      </c>
      <c r="GF8" s="66"/>
      <c r="GG8" s="66"/>
      <c r="GH8" s="66"/>
      <c r="GI8" s="66"/>
      <c r="GJ8" s="66"/>
      <c r="GK8" s="66"/>
      <c r="GL8" s="66"/>
      <c r="GM8" s="66" t="str">
        <f>GN4</f>
        <v>FIT・FIP収入割合（％）</v>
      </c>
      <c r="GN8" s="66" t="b">
        <f>IF(SUM($M$6,$MU$7:$MX$7)=0,FALSE,TRUE)</f>
        <v>1</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0</v>
      </c>
      <c r="IY8" s="68" t="s">
        <v>142</v>
      </c>
      <c r="IZ8" s="66"/>
      <c r="JA8" s="66"/>
      <c r="JB8" s="66"/>
      <c r="JC8" s="66"/>
      <c r="JD8" s="67"/>
      <c r="JE8" s="66"/>
      <c r="JF8" s="66"/>
      <c r="JG8" s="66" t="str">
        <f>JH4</f>
        <v>修繕費比率（％）</v>
      </c>
      <c r="JH8" s="66" t="b">
        <f>IF(SUM($O$7,$NC$7:$NF$7)=0,FALSE,TRUE)</f>
        <v>0</v>
      </c>
      <c r="JI8" s="68" t="s">
        <v>142</v>
      </c>
      <c r="JJ8" s="66"/>
      <c r="JK8" s="66"/>
      <c r="JL8" s="66"/>
      <c r="JM8" s="66"/>
      <c r="JN8" s="66"/>
      <c r="JO8" s="67"/>
      <c r="JP8" s="66"/>
      <c r="JQ8" s="66" t="str">
        <f>JR4</f>
        <v>企業債残高対料金収入比率（％）</v>
      </c>
      <c r="JR8" s="66" t="b">
        <f>IF(SUM($O$7,$NC$7:$NF$7)=0,FALSE,TRUE)</f>
        <v>0</v>
      </c>
      <c r="JS8" s="68" t="s">
        <v>142</v>
      </c>
      <c r="JT8" s="66"/>
      <c r="JU8" s="66"/>
      <c r="JV8" s="66"/>
      <c r="JW8" s="66"/>
      <c r="JX8" s="66"/>
      <c r="JY8" s="66"/>
      <c r="JZ8" s="67"/>
      <c r="KA8" s="66" t="str">
        <f>KB4</f>
        <v>有形固定資産減価償却率（％）</v>
      </c>
      <c r="KB8" s="66" t="b">
        <f>IF(SUM($O$7,$NC$7:$NF$7)=0,FALSE,TRUE)</f>
        <v>0</v>
      </c>
      <c r="KC8" s="68" t="s">
        <v>142</v>
      </c>
      <c r="KD8" s="66"/>
      <c r="KE8" s="66"/>
      <c r="KF8" s="66"/>
      <c r="KG8" s="66"/>
      <c r="KH8" s="66"/>
      <c r="KI8" s="66"/>
      <c r="KJ8" s="66"/>
      <c r="KK8" s="66" t="str">
        <f>KL4</f>
        <v>FIT・FIP収入割合（％）</v>
      </c>
      <c r="KL8" s="66" t="b">
        <f>IF(SUM($O$7,$NC$7:$NF$7)=0,FALSE,TRUE)</f>
        <v>0</v>
      </c>
      <c r="KM8" s="68" t="s">
        <v>142</v>
      </c>
      <c r="KN8" s="66"/>
      <c r="KO8" s="66"/>
      <c r="KP8" s="66"/>
      <c r="KQ8" s="65"/>
      <c r="KR8" s="65"/>
      <c r="KS8" s="65"/>
      <c r="KT8" s="65"/>
      <c r="KU8" s="66" t="str">
        <f>KV5</f>
        <v>最大出力合計</v>
      </c>
      <c r="KV8" s="66" t="str">
        <f>KW4</f>
        <v>設備利用率（％）</v>
      </c>
      <c r="KW8" s="66" t="b">
        <f>IF(SUM($P$7,$NG$7:$NJ$7)=0,FALSE,TRUE)</f>
        <v>0</v>
      </c>
      <c r="KX8" s="68" t="s">
        <v>142</v>
      </c>
      <c r="KY8" s="66"/>
      <c r="KZ8" s="66"/>
      <c r="LA8" s="66"/>
      <c r="LB8" s="66"/>
      <c r="LC8" s="67"/>
      <c r="LD8" s="66"/>
      <c r="LE8" s="66"/>
      <c r="LF8" s="66" t="str">
        <f>LG4</f>
        <v>修繕費比率（％）</v>
      </c>
      <c r="LG8" s="66" t="b">
        <f>IF(SUM($P$7,$NG$7:$NJ$7)=0,FALSE,TRUE)</f>
        <v>0</v>
      </c>
      <c r="LH8" s="68" t="s">
        <v>142</v>
      </c>
      <c r="LI8" s="66"/>
      <c r="LJ8" s="66"/>
      <c r="LK8" s="66"/>
      <c r="LL8" s="66"/>
      <c r="LM8" s="66"/>
      <c r="LN8" s="67"/>
      <c r="LO8" s="66"/>
      <c r="LP8" s="66" t="str">
        <f>LQ4</f>
        <v>企業債残高対料金収入比率（％）</v>
      </c>
      <c r="LQ8" s="66" t="b">
        <f>IF(SUM($P$7,$NG$7:$NJ$7)=0,FALSE,TRUE)</f>
        <v>0</v>
      </c>
      <c r="LR8" s="68" t="s">
        <v>142</v>
      </c>
      <c r="LS8" s="66"/>
      <c r="LT8" s="66"/>
      <c r="LU8" s="66"/>
      <c r="LV8" s="66"/>
      <c r="LW8" s="66"/>
      <c r="LX8" s="66"/>
      <c r="LY8" s="67"/>
      <c r="LZ8" s="66" t="str">
        <f>MA4</f>
        <v>有形固定資産減価償却率（％）</v>
      </c>
      <c r="MA8" s="66" t="b">
        <f>IF(SUM($P$7,$NG$7:$NJ$7)=0,FALSE,TRUE)</f>
        <v>0</v>
      </c>
      <c r="MB8" s="68" t="s">
        <v>142</v>
      </c>
      <c r="MC8" s="66"/>
      <c r="MD8" s="66"/>
      <c r="ME8" s="66"/>
      <c r="MF8" s="66"/>
      <c r="MG8" s="66"/>
      <c r="MH8" s="66"/>
      <c r="MI8" s="66"/>
      <c r="MJ8" s="66" t="str">
        <f>MK4</f>
        <v>FIT・FIP収入割合（％）</v>
      </c>
      <c r="MK8" s="66" t="b">
        <f>IF(SUM($P$7,$NG$7:$NJ$7)=0,FALSE,TRUE)</f>
        <v>0</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（最大出力合計105,511kW）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（最大出力合計105,511kW）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134</v>
      </c>
      <c r="AZ11" s="75">
        <f>AZ7</f>
        <v>126.2</v>
      </c>
      <c r="BA11" s="75">
        <f>BA7</f>
        <v>143.5</v>
      </c>
      <c r="BB11" s="75">
        <f>BB7</f>
        <v>138.5</v>
      </c>
      <c r="BC11" s="75">
        <f>BC7</f>
        <v>100.8</v>
      </c>
      <c r="BD11" s="65"/>
      <c r="BE11" s="65"/>
      <c r="BF11" s="65"/>
      <c r="BG11" s="65"/>
      <c r="BH11" s="65"/>
      <c r="BI11" s="74" t="s">
        <v>151</v>
      </c>
      <c r="BJ11" s="75">
        <f>BJ7</f>
        <v>130.9</v>
      </c>
      <c r="BK11" s="75">
        <f>BK7</f>
        <v>123.3</v>
      </c>
      <c r="BL11" s="75">
        <f>BL7</f>
        <v>142</v>
      </c>
      <c r="BM11" s="75">
        <f>BM7</f>
        <v>139.5</v>
      </c>
      <c r="BN11" s="75">
        <f>BN7</f>
        <v>97.5</v>
      </c>
      <c r="BO11" s="65"/>
      <c r="BP11" s="65"/>
      <c r="BQ11" s="65"/>
      <c r="BR11" s="65"/>
      <c r="BS11" s="65"/>
      <c r="BT11" s="74" t="s">
        <v>150</v>
      </c>
      <c r="BU11" s="75">
        <f>BU7</f>
        <v>250.1</v>
      </c>
      <c r="BV11" s="75">
        <f>BV7</f>
        <v>312.8</v>
      </c>
      <c r="BW11" s="75">
        <f>BW7</f>
        <v>592.29999999999995</v>
      </c>
      <c r="BX11" s="75">
        <f>BX7</f>
        <v>167.7</v>
      </c>
      <c r="BY11" s="75">
        <f>BY7</f>
        <v>159.30000000000001</v>
      </c>
      <c r="BZ11" s="65"/>
      <c r="CA11" s="65"/>
      <c r="CB11" s="65"/>
      <c r="CC11" s="65"/>
      <c r="CD11" s="65"/>
      <c r="CE11" s="74" t="s">
        <v>150</v>
      </c>
      <c r="CF11" s="75">
        <f>CF7</f>
        <v>7964.5</v>
      </c>
      <c r="CG11" s="75">
        <f>CG7</f>
        <v>8687</v>
      </c>
      <c r="CH11" s="75">
        <f>CH7</f>
        <v>9547</v>
      </c>
      <c r="CI11" s="75">
        <f>CI7</f>
        <v>15142.6</v>
      </c>
      <c r="CJ11" s="75">
        <f>CJ7</f>
        <v>15262.9</v>
      </c>
      <c r="CK11" s="65"/>
      <c r="CL11" s="65"/>
      <c r="CM11" s="65"/>
      <c r="CN11" s="65"/>
      <c r="CO11" s="74" t="s">
        <v>150</v>
      </c>
      <c r="CP11" s="76">
        <f>CP7</f>
        <v>1694616</v>
      </c>
      <c r="CQ11" s="76">
        <f>CQ7</f>
        <v>1606936</v>
      </c>
      <c r="CR11" s="76">
        <f>CR7</f>
        <v>2040061</v>
      </c>
      <c r="CS11" s="76">
        <f>CS7</f>
        <v>2244290</v>
      </c>
      <c r="CT11" s="76">
        <f>CT7</f>
        <v>1055590</v>
      </c>
      <c r="CU11" s="65"/>
      <c r="CV11" s="65"/>
      <c r="CW11" s="65"/>
      <c r="CX11" s="65"/>
      <c r="CY11" s="65"/>
      <c r="CZ11" s="74" t="s">
        <v>152</v>
      </c>
      <c r="DA11" s="75">
        <f>DA7</f>
        <v>38.4</v>
      </c>
      <c r="DB11" s="75">
        <f>DB7</f>
        <v>34.9</v>
      </c>
      <c r="DC11" s="75">
        <f>DC7</f>
        <v>30.2</v>
      </c>
      <c r="DD11" s="75">
        <f>DD7</f>
        <v>24.4</v>
      </c>
      <c r="DE11" s="75">
        <f>DE7</f>
        <v>26.1</v>
      </c>
      <c r="DF11" s="65"/>
      <c r="DG11" s="65"/>
      <c r="DH11" s="65"/>
      <c r="DI11" s="65"/>
      <c r="DJ11" s="74" t="s">
        <v>150</v>
      </c>
      <c r="DK11" s="75">
        <f>DK7</f>
        <v>15.2</v>
      </c>
      <c r="DL11" s="75">
        <f>DL7</f>
        <v>8.9</v>
      </c>
      <c r="DM11" s="75">
        <f>DM7</f>
        <v>8.3000000000000007</v>
      </c>
      <c r="DN11" s="75">
        <f>DN7</f>
        <v>5.7</v>
      </c>
      <c r="DO11" s="75">
        <f>DO7</f>
        <v>5.4</v>
      </c>
      <c r="DP11" s="65"/>
      <c r="DQ11" s="65"/>
      <c r="DR11" s="65"/>
      <c r="DS11" s="65"/>
      <c r="DT11" s="74" t="s">
        <v>150</v>
      </c>
      <c r="DU11" s="75">
        <f>DU7</f>
        <v>228.7</v>
      </c>
      <c r="DV11" s="75">
        <f>DV7</f>
        <v>292.89999999999998</v>
      </c>
      <c r="DW11" s="75">
        <f>DW7</f>
        <v>355.5</v>
      </c>
      <c r="DX11" s="75">
        <f>DX7</f>
        <v>609.9</v>
      </c>
      <c r="DY11" s="75">
        <f>DY7</f>
        <v>1125.4000000000001</v>
      </c>
      <c r="DZ11" s="65"/>
      <c r="EA11" s="65"/>
      <c r="EB11" s="65"/>
      <c r="EC11" s="65"/>
      <c r="ED11" s="74" t="s">
        <v>150</v>
      </c>
      <c r="EE11" s="75">
        <f>EE7</f>
        <v>61.3</v>
      </c>
      <c r="EF11" s="75">
        <f>EF7</f>
        <v>54.8</v>
      </c>
      <c r="EG11" s="75">
        <f>EG7</f>
        <v>53.7</v>
      </c>
      <c r="EH11" s="75">
        <f>EH7</f>
        <v>54.5</v>
      </c>
      <c r="EI11" s="75">
        <f>EI7</f>
        <v>49.7</v>
      </c>
      <c r="EJ11" s="65"/>
      <c r="EK11" s="65"/>
      <c r="EL11" s="65"/>
      <c r="EM11" s="65"/>
      <c r="EN11" s="74" t="s">
        <v>150</v>
      </c>
      <c r="EO11" s="75">
        <f>EO7</f>
        <v>8.1</v>
      </c>
      <c r="EP11" s="75">
        <f>EP7</f>
        <v>11.4</v>
      </c>
      <c r="EQ11" s="75">
        <f>EQ7</f>
        <v>18.3</v>
      </c>
      <c r="ER11" s="75">
        <f>ER7</f>
        <v>14.6</v>
      </c>
      <c r="ES11" s="75">
        <f>ES7</f>
        <v>22.1</v>
      </c>
      <c r="ET11" s="65"/>
      <c r="EU11" s="65"/>
      <c r="EV11" s="65"/>
      <c r="EW11" s="65"/>
      <c r="EX11" s="65"/>
      <c r="EY11" s="74" t="s">
        <v>150</v>
      </c>
      <c r="EZ11" s="75">
        <f>EZ7</f>
        <v>38.4</v>
      </c>
      <c r="FA11" s="75">
        <f>FA7</f>
        <v>34.9</v>
      </c>
      <c r="FB11" s="75">
        <f>FB7</f>
        <v>30.2</v>
      </c>
      <c r="FC11" s="75">
        <f>FC7</f>
        <v>24.4</v>
      </c>
      <c r="FD11" s="75">
        <f>FD7</f>
        <v>26.1</v>
      </c>
      <c r="FE11" s="65"/>
      <c r="FF11" s="65"/>
      <c r="FG11" s="65"/>
      <c r="FH11" s="65"/>
      <c r="FI11" s="74" t="s">
        <v>150</v>
      </c>
      <c r="FJ11" s="75">
        <f>FJ7</f>
        <v>15.2</v>
      </c>
      <c r="FK11" s="75">
        <f>FK7</f>
        <v>8.9</v>
      </c>
      <c r="FL11" s="75">
        <f>FL7</f>
        <v>8.3000000000000007</v>
      </c>
      <c r="FM11" s="75">
        <f>FM7</f>
        <v>5.7</v>
      </c>
      <c r="FN11" s="75">
        <f>FN7</f>
        <v>5.4</v>
      </c>
      <c r="FO11" s="65"/>
      <c r="FP11" s="65"/>
      <c r="FQ11" s="65"/>
      <c r="FR11" s="65"/>
      <c r="FS11" s="74" t="s">
        <v>152</v>
      </c>
      <c r="FT11" s="75">
        <f>FT7</f>
        <v>228.7</v>
      </c>
      <c r="FU11" s="75">
        <f>FU7</f>
        <v>292.89999999999998</v>
      </c>
      <c r="FV11" s="75">
        <f>FV7</f>
        <v>355.5</v>
      </c>
      <c r="FW11" s="75">
        <f>FW7</f>
        <v>609.9</v>
      </c>
      <c r="FX11" s="75">
        <f>FX7</f>
        <v>1125.4000000000001</v>
      </c>
      <c r="FY11" s="65"/>
      <c r="FZ11" s="65"/>
      <c r="GA11" s="65"/>
      <c r="GB11" s="65"/>
      <c r="GC11" s="74" t="s">
        <v>150</v>
      </c>
      <c r="GD11" s="75">
        <f>GD7</f>
        <v>61.3</v>
      </c>
      <c r="GE11" s="75">
        <f>GE7</f>
        <v>54.8</v>
      </c>
      <c r="GF11" s="75">
        <f>GF7</f>
        <v>53.7</v>
      </c>
      <c r="GG11" s="75">
        <f>GG7</f>
        <v>54.5</v>
      </c>
      <c r="GH11" s="75">
        <f>GH7</f>
        <v>49.7</v>
      </c>
      <c r="GI11" s="65"/>
      <c r="GJ11" s="65"/>
      <c r="GK11" s="65"/>
      <c r="GL11" s="65"/>
      <c r="GM11" s="74" t="s">
        <v>150</v>
      </c>
      <c r="GN11" s="75">
        <f>GN7</f>
        <v>8.1</v>
      </c>
      <c r="GO11" s="75">
        <f>GO7</f>
        <v>11.4</v>
      </c>
      <c r="GP11" s="75">
        <f>GP7</f>
        <v>18.3</v>
      </c>
      <c r="GQ11" s="75">
        <f>GQ7</f>
        <v>14.6</v>
      </c>
      <c r="GR11" s="75">
        <f>GR7</f>
        <v>22.1</v>
      </c>
      <c r="GS11" s="65"/>
      <c r="GT11" s="65"/>
      <c r="GU11" s="65"/>
      <c r="GV11" s="65"/>
      <c r="GW11" s="65"/>
      <c r="GX11" s="74" t="s">
        <v>150</v>
      </c>
      <c r="GY11" s="75" t="str">
        <f>GY7</f>
        <v>-</v>
      </c>
      <c r="GZ11" s="75" t="str">
        <f>GZ7</f>
        <v>-</v>
      </c>
      <c r="HA11" s="75" t="str">
        <f>HA7</f>
        <v>-</v>
      </c>
      <c r="HB11" s="75" t="str">
        <f>HB7</f>
        <v>-</v>
      </c>
      <c r="HC11" s="75" t="str">
        <f>HC7</f>
        <v>-</v>
      </c>
      <c r="HD11" s="65"/>
      <c r="HE11" s="65"/>
      <c r="HF11" s="65"/>
      <c r="HG11" s="65"/>
      <c r="HH11" s="74" t="s">
        <v>150</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150</v>
      </c>
      <c r="IC11" s="75" t="str">
        <f>IC7</f>
        <v>-</v>
      </c>
      <c r="ID11" s="75" t="str">
        <f>ID7</f>
        <v>-</v>
      </c>
      <c r="IE11" s="75" t="str">
        <f>IE7</f>
        <v>-</v>
      </c>
      <c r="IF11" s="75" t="str">
        <f>IF7</f>
        <v>-</v>
      </c>
      <c r="IG11" s="75" t="str">
        <f>IG7</f>
        <v>-</v>
      </c>
      <c r="IH11" s="65"/>
      <c r="II11" s="65"/>
      <c r="IJ11" s="65"/>
      <c r="IK11" s="65"/>
      <c r="IL11" s="74" t="s">
        <v>150</v>
      </c>
      <c r="IM11" s="75" t="str">
        <f>IM7</f>
        <v>-</v>
      </c>
      <c r="IN11" s="75" t="str">
        <f>IN7</f>
        <v>-</v>
      </c>
      <c r="IO11" s="75" t="str">
        <f>IO7</f>
        <v>-</v>
      </c>
      <c r="IP11" s="75" t="str">
        <f>IP7</f>
        <v>-</v>
      </c>
      <c r="IQ11" s="75" t="str">
        <f>IQ7</f>
        <v>-</v>
      </c>
      <c r="IR11" s="65"/>
      <c r="IS11" s="65"/>
      <c r="IT11" s="65"/>
      <c r="IU11" s="65"/>
      <c r="IV11" s="65"/>
      <c r="IW11" s="74" t="s">
        <v>153</v>
      </c>
      <c r="IX11" s="75" t="str">
        <f>IX7</f>
        <v>-</v>
      </c>
      <c r="IY11" s="75" t="str">
        <f>IY7</f>
        <v>-</v>
      </c>
      <c r="IZ11" s="75" t="str">
        <f>IZ7</f>
        <v>-</v>
      </c>
      <c r="JA11" s="75" t="str">
        <f>JA7</f>
        <v>-</v>
      </c>
      <c r="JB11" s="75" t="str">
        <f>JB7</f>
        <v>-</v>
      </c>
      <c r="JC11" s="65"/>
      <c r="JD11" s="65"/>
      <c r="JE11" s="65"/>
      <c r="JF11" s="65"/>
      <c r="JG11" s="74" t="s">
        <v>150</v>
      </c>
      <c r="JH11" s="75" t="str">
        <f>JH7</f>
        <v>-</v>
      </c>
      <c r="JI11" s="75" t="str">
        <f>JI7</f>
        <v>-</v>
      </c>
      <c r="JJ11" s="75" t="str">
        <f>JJ7</f>
        <v>-</v>
      </c>
      <c r="JK11" s="75" t="str">
        <f>JK7</f>
        <v>-</v>
      </c>
      <c r="JL11" s="75" t="str">
        <f>JL7</f>
        <v>-</v>
      </c>
      <c r="JM11" s="65"/>
      <c r="JN11" s="65"/>
      <c r="JO11" s="65"/>
      <c r="JP11" s="65"/>
      <c r="JQ11" s="74" t="s">
        <v>150</v>
      </c>
      <c r="JR11" s="75" t="str">
        <f>JR7</f>
        <v>-</v>
      </c>
      <c r="JS11" s="75" t="str">
        <f>JS7</f>
        <v>-</v>
      </c>
      <c r="JT11" s="75" t="str">
        <f>JT7</f>
        <v>-</v>
      </c>
      <c r="JU11" s="75" t="str">
        <f>JU7</f>
        <v>-</v>
      </c>
      <c r="JV11" s="75" t="str">
        <f>JV7</f>
        <v>-</v>
      </c>
      <c r="JW11" s="65"/>
      <c r="JX11" s="65"/>
      <c r="JY11" s="65"/>
      <c r="JZ11" s="65"/>
      <c r="KA11" s="74" t="s">
        <v>150</v>
      </c>
      <c r="KB11" s="75" t="str">
        <f>KB7</f>
        <v>-</v>
      </c>
      <c r="KC11" s="75" t="str">
        <f>KC7</f>
        <v>-</v>
      </c>
      <c r="KD11" s="75" t="str">
        <f>KD7</f>
        <v>-</v>
      </c>
      <c r="KE11" s="75" t="str">
        <f>KE7</f>
        <v>-</v>
      </c>
      <c r="KF11" s="75" t="str">
        <f>KF7</f>
        <v>-</v>
      </c>
      <c r="KG11" s="65"/>
      <c r="KH11" s="65"/>
      <c r="KI11" s="65"/>
      <c r="KJ11" s="65"/>
      <c r="KK11" s="74" t="s">
        <v>150</v>
      </c>
      <c r="KL11" s="75" t="str">
        <f>KL7</f>
        <v>-</v>
      </c>
      <c r="KM11" s="75" t="str">
        <f>KM7</f>
        <v>-</v>
      </c>
      <c r="KN11" s="75" t="str">
        <f>KN7</f>
        <v>-</v>
      </c>
      <c r="KO11" s="75" t="str">
        <f>KO7</f>
        <v>-</v>
      </c>
      <c r="KP11" s="75" t="str">
        <f>KP7</f>
        <v>-</v>
      </c>
      <c r="KQ11" s="65"/>
      <c r="KR11" s="65"/>
      <c r="KS11" s="65"/>
      <c r="KT11" s="65"/>
      <c r="KU11" s="65"/>
      <c r="KV11" s="74" t="s">
        <v>151</v>
      </c>
      <c r="KW11" s="75" t="str">
        <f>KW7</f>
        <v>-</v>
      </c>
      <c r="KX11" s="75" t="str">
        <f>KX7</f>
        <v>-</v>
      </c>
      <c r="KY11" s="75" t="str">
        <f>KY7</f>
        <v>-</v>
      </c>
      <c r="KZ11" s="75" t="str">
        <f>KZ7</f>
        <v>-</v>
      </c>
      <c r="LA11" s="75" t="str">
        <f>LA7</f>
        <v>-</v>
      </c>
      <c r="LB11" s="65"/>
      <c r="LC11" s="65"/>
      <c r="LD11" s="65"/>
      <c r="LE11" s="65"/>
      <c r="LF11" s="74" t="s">
        <v>150</v>
      </c>
      <c r="LG11" s="75" t="str">
        <f>LG7</f>
        <v>-</v>
      </c>
      <c r="LH11" s="75" t="str">
        <f>LH7</f>
        <v>-</v>
      </c>
      <c r="LI11" s="75" t="str">
        <f>LI7</f>
        <v>-</v>
      </c>
      <c r="LJ11" s="75" t="str">
        <f>LJ7</f>
        <v>-</v>
      </c>
      <c r="LK11" s="75" t="str">
        <f>LK7</f>
        <v>-</v>
      </c>
      <c r="LL11" s="65"/>
      <c r="LM11" s="65"/>
      <c r="LN11" s="65"/>
      <c r="LO11" s="65"/>
      <c r="LP11" s="74" t="s">
        <v>150</v>
      </c>
      <c r="LQ11" s="75" t="str">
        <f>LQ7</f>
        <v>-</v>
      </c>
      <c r="LR11" s="75" t="str">
        <f>LR7</f>
        <v>-</v>
      </c>
      <c r="LS11" s="75" t="str">
        <f>LS7</f>
        <v>-</v>
      </c>
      <c r="LT11" s="75" t="str">
        <f>LT7</f>
        <v>-</v>
      </c>
      <c r="LU11" s="75" t="str">
        <f>LU7</f>
        <v>-</v>
      </c>
      <c r="LV11" s="65"/>
      <c r="LW11" s="65"/>
      <c r="LX11" s="65"/>
      <c r="LY11" s="65"/>
      <c r="LZ11" s="74" t="s">
        <v>150</v>
      </c>
      <c r="MA11" s="75" t="str">
        <f>MA7</f>
        <v>-</v>
      </c>
      <c r="MB11" s="75" t="str">
        <f>MB7</f>
        <v>-</v>
      </c>
      <c r="MC11" s="75" t="str">
        <f>MC7</f>
        <v>-</v>
      </c>
      <c r="MD11" s="75" t="str">
        <f>MD7</f>
        <v>-</v>
      </c>
      <c r="ME11" s="75" t="str">
        <f>ME7</f>
        <v>-</v>
      </c>
      <c r="MF11" s="65"/>
      <c r="MG11" s="65"/>
      <c r="MH11" s="65"/>
      <c r="MI11" s="65"/>
      <c r="MJ11" s="74" t="s">
        <v>150</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134.6</v>
      </c>
      <c r="AZ12" s="75">
        <f>BE7</f>
        <v>131.19999999999999</v>
      </c>
      <c r="BA12" s="75">
        <f>BF7</f>
        <v>128.1</v>
      </c>
      <c r="BB12" s="75">
        <f>BG7</f>
        <v>143</v>
      </c>
      <c r="BC12" s="75">
        <f>BH7</f>
        <v>149</v>
      </c>
      <c r="BD12" s="65"/>
      <c r="BE12" s="65"/>
      <c r="BF12" s="65"/>
      <c r="BG12" s="65"/>
      <c r="BH12" s="65"/>
      <c r="BI12" s="74" t="s">
        <v>155</v>
      </c>
      <c r="BJ12" s="75">
        <f>BO7</f>
        <v>133.80000000000001</v>
      </c>
      <c r="BK12" s="75">
        <f>BP7</f>
        <v>130.19999999999999</v>
      </c>
      <c r="BL12" s="75">
        <f>BQ7</f>
        <v>127.2</v>
      </c>
      <c r="BM12" s="75">
        <f>BR7</f>
        <v>143</v>
      </c>
      <c r="BN12" s="75">
        <f>BS7</f>
        <v>149.5</v>
      </c>
      <c r="BO12" s="65"/>
      <c r="BP12" s="65"/>
      <c r="BQ12" s="65"/>
      <c r="BR12" s="65"/>
      <c r="BS12" s="65"/>
      <c r="BT12" s="74" t="s">
        <v>156</v>
      </c>
      <c r="BU12" s="75">
        <f>BZ7</f>
        <v>666.3</v>
      </c>
      <c r="BV12" s="75">
        <f>CA7</f>
        <v>836.7</v>
      </c>
      <c r="BW12" s="75">
        <f>CB7</f>
        <v>817.7</v>
      </c>
      <c r="BX12" s="75">
        <f>CC7</f>
        <v>655.8</v>
      </c>
      <c r="BY12" s="75">
        <f>CD7</f>
        <v>699.7</v>
      </c>
      <c r="BZ12" s="65"/>
      <c r="CA12" s="65"/>
      <c r="CB12" s="65"/>
      <c r="CC12" s="65"/>
      <c r="CD12" s="65"/>
      <c r="CE12" s="74" t="s">
        <v>156</v>
      </c>
      <c r="CF12" s="75">
        <f>CK7</f>
        <v>9268.1</v>
      </c>
      <c r="CG12" s="75">
        <f>CL7</f>
        <v>9846.1</v>
      </c>
      <c r="CH12" s="75">
        <f>CM7</f>
        <v>10666.3</v>
      </c>
      <c r="CI12" s="75">
        <f>CN7</f>
        <v>11251</v>
      </c>
      <c r="CJ12" s="75">
        <f>CO7</f>
        <v>12528</v>
      </c>
      <c r="CK12" s="65"/>
      <c r="CL12" s="65"/>
      <c r="CM12" s="65"/>
      <c r="CN12" s="65"/>
      <c r="CO12" s="74" t="s">
        <v>156</v>
      </c>
      <c r="CP12" s="76">
        <f>CU7</f>
        <v>1430009</v>
      </c>
      <c r="CQ12" s="76">
        <f>CV7</f>
        <v>1417603</v>
      </c>
      <c r="CR12" s="76">
        <f>CW7</f>
        <v>1448786</v>
      </c>
      <c r="CS12" s="76">
        <f>CX7</f>
        <v>1788378</v>
      </c>
      <c r="CT12" s="76">
        <f>CY7</f>
        <v>1976787</v>
      </c>
      <c r="CU12" s="65"/>
      <c r="CV12" s="65"/>
      <c r="CW12" s="65"/>
      <c r="CX12" s="65"/>
      <c r="CY12" s="65"/>
      <c r="CZ12" s="74" t="s">
        <v>157</v>
      </c>
      <c r="DA12" s="75">
        <f>DF7</f>
        <v>34.4</v>
      </c>
      <c r="DB12" s="75">
        <f>DG7</f>
        <v>31.9</v>
      </c>
      <c r="DC12" s="75">
        <f>DH7</f>
        <v>31.3</v>
      </c>
      <c r="DD12" s="75">
        <f>DI7</f>
        <v>30.3</v>
      </c>
      <c r="DE12" s="75">
        <f>DJ7</f>
        <v>31</v>
      </c>
      <c r="DF12" s="65"/>
      <c r="DG12" s="65"/>
      <c r="DH12" s="65"/>
      <c r="DI12" s="65"/>
      <c r="DJ12" s="74" t="s">
        <v>158</v>
      </c>
      <c r="DK12" s="75">
        <f>DP7</f>
        <v>20.5</v>
      </c>
      <c r="DL12" s="75">
        <f>DQ7</f>
        <v>18.899999999999999</v>
      </c>
      <c r="DM12" s="75">
        <f>DR7</f>
        <v>20.9</v>
      </c>
      <c r="DN12" s="75">
        <f>DS7</f>
        <v>21.7</v>
      </c>
      <c r="DO12" s="75">
        <f>DT7</f>
        <v>20.8</v>
      </c>
      <c r="DP12" s="65"/>
      <c r="DQ12" s="65"/>
      <c r="DR12" s="65"/>
      <c r="DS12" s="65"/>
      <c r="DT12" s="74" t="s">
        <v>159</v>
      </c>
      <c r="DU12" s="75">
        <f>DZ7</f>
        <v>96.3</v>
      </c>
      <c r="DV12" s="75">
        <f>EA7</f>
        <v>102.6</v>
      </c>
      <c r="DW12" s="75">
        <f>EB7</f>
        <v>105.3</v>
      </c>
      <c r="DX12" s="75">
        <f>EC7</f>
        <v>107</v>
      </c>
      <c r="DY12" s="75">
        <f>ED7</f>
        <v>103.3</v>
      </c>
      <c r="DZ12" s="65"/>
      <c r="EA12" s="65"/>
      <c r="EB12" s="65"/>
      <c r="EC12" s="65"/>
      <c r="ED12" s="74" t="s">
        <v>158</v>
      </c>
      <c r="EE12" s="75">
        <f>EJ7</f>
        <v>62</v>
      </c>
      <c r="EF12" s="75">
        <f>EK7</f>
        <v>60.7</v>
      </c>
      <c r="EG12" s="75">
        <f>EL7</f>
        <v>60.9</v>
      </c>
      <c r="EH12" s="75">
        <f>EM7</f>
        <v>61.9</v>
      </c>
      <c r="EI12" s="75">
        <f>EN7</f>
        <v>59.9</v>
      </c>
      <c r="EJ12" s="65"/>
      <c r="EK12" s="65"/>
      <c r="EL12" s="65"/>
      <c r="EM12" s="65"/>
      <c r="EN12" s="74" t="s">
        <v>156</v>
      </c>
      <c r="EO12" s="75">
        <f>ET7</f>
        <v>23.3</v>
      </c>
      <c r="EP12" s="75">
        <f>EU7</f>
        <v>29.2</v>
      </c>
      <c r="EQ12" s="75">
        <f>EV7</f>
        <v>30.9</v>
      </c>
      <c r="ER12" s="75">
        <f>EW7</f>
        <v>29.6</v>
      </c>
      <c r="ES12" s="75">
        <f>EX7</f>
        <v>26.7</v>
      </c>
      <c r="ET12" s="65"/>
      <c r="EU12" s="65"/>
      <c r="EV12" s="65"/>
      <c r="EW12" s="65"/>
      <c r="EX12" s="65"/>
      <c r="EY12" s="74" t="s">
        <v>160</v>
      </c>
      <c r="EZ12" s="75">
        <f>IF($EZ$8,FE7,"-")</f>
        <v>35.799999999999997</v>
      </c>
      <c r="FA12" s="75">
        <f>IF($EZ$8,FF7,"-")</f>
        <v>33.1</v>
      </c>
      <c r="FB12" s="75">
        <f>IF($EZ$8,FG7,"-")</f>
        <v>32.4</v>
      </c>
      <c r="FC12" s="75">
        <f>IF($EZ$8,FH7,"-")</f>
        <v>29.2</v>
      </c>
      <c r="FD12" s="75">
        <f>IF($EZ$8,FI7,"-")</f>
        <v>32.4</v>
      </c>
      <c r="FE12" s="65"/>
      <c r="FF12" s="65"/>
      <c r="FG12" s="65"/>
      <c r="FH12" s="65"/>
      <c r="FI12" s="74" t="s">
        <v>156</v>
      </c>
      <c r="FJ12" s="75">
        <f>IF($FJ$8,FO7,"-")</f>
        <v>21.9</v>
      </c>
      <c r="FK12" s="75">
        <f>IF($FJ$8,FP7,"-")</f>
        <v>20.2</v>
      </c>
      <c r="FL12" s="75">
        <f>IF($FJ$8,FQ7,"-")</f>
        <v>22</v>
      </c>
      <c r="FM12" s="75">
        <f>IF($FJ$8,FR7,"-")</f>
        <v>23.2</v>
      </c>
      <c r="FN12" s="75">
        <f>IF($FJ$8,FS7,"-")</f>
        <v>22</v>
      </c>
      <c r="FO12" s="65"/>
      <c r="FP12" s="65"/>
      <c r="FQ12" s="65"/>
      <c r="FR12" s="65"/>
      <c r="FS12" s="74" t="s">
        <v>156</v>
      </c>
      <c r="FT12" s="75">
        <f>IF($FT$8,FY7,"-")</f>
        <v>88.6</v>
      </c>
      <c r="FU12" s="75">
        <f>IF($FT$8,FZ7,"-")</f>
        <v>96.2</v>
      </c>
      <c r="FV12" s="75">
        <f>IF($FT$8,GA7,"-")</f>
        <v>100.8</v>
      </c>
      <c r="FW12" s="75">
        <f>IF($FT$8,GB7,"-")</f>
        <v>105.2</v>
      </c>
      <c r="FX12" s="75">
        <f>IF($FT$8,GC7,"-")</f>
        <v>100.9</v>
      </c>
      <c r="FY12" s="65"/>
      <c r="FZ12" s="65"/>
      <c r="GA12" s="65"/>
      <c r="GB12" s="65"/>
      <c r="GC12" s="74" t="s">
        <v>156</v>
      </c>
      <c r="GD12" s="75">
        <f>IF($GD$8,GI7,"-")</f>
        <v>63.6</v>
      </c>
      <c r="GE12" s="75">
        <f>IF($GD$8,GJ7,"-")</f>
        <v>62</v>
      </c>
      <c r="GF12" s="75">
        <f>IF($GD$8,GK7,"-")</f>
        <v>62</v>
      </c>
      <c r="GG12" s="75">
        <f>IF($GD$8,GL7,"-")</f>
        <v>62.7</v>
      </c>
      <c r="GH12" s="75">
        <f>IF($GD$8,GM7,"-")</f>
        <v>60.4</v>
      </c>
      <c r="GI12" s="65"/>
      <c r="GJ12" s="65"/>
      <c r="GK12" s="65"/>
      <c r="GL12" s="65"/>
      <c r="GM12" s="74" t="s">
        <v>156</v>
      </c>
      <c r="GN12" s="75">
        <f>IF($GN$8,GS7,"-")</f>
        <v>17.899999999999999</v>
      </c>
      <c r="GO12" s="75">
        <f>IF($GN$8,GT7,"-")</f>
        <v>22.3</v>
      </c>
      <c r="GP12" s="75">
        <f>IF($GN$8,GU7,"-")</f>
        <v>24.5</v>
      </c>
      <c r="GQ12" s="75">
        <f>IF($GN$8,GV7,"-")</f>
        <v>24</v>
      </c>
      <c r="GR12" s="75">
        <f>IF($GN$8,GW7,"-")</f>
        <v>21.9</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156</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161</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158</v>
      </c>
      <c r="JR12" s="75" t="str">
        <f>IF($JR$8,JW7,"-")</f>
        <v>-</v>
      </c>
      <c r="JS12" s="75" t="str">
        <f>IF($JR$8,JX7,"-")</f>
        <v>-</v>
      </c>
      <c r="JT12" s="75" t="str">
        <f>IF($JR$8,JY7,"-")</f>
        <v>-</v>
      </c>
      <c r="JU12" s="75" t="str">
        <f>IF($JR$8,JZ7,"-")</f>
        <v>-</v>
      </c>
      <c r="JV12" s="75" t="str">
        <f>IF($JR$8,KA7,"-")</f>
        <v>-</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156</v>
      </c>
      <c r="KL12" s="75" t="str">
        <f>IF($KL$8,KQ7,"-")</f>
        <v>-</v>
      </c>
      <c r="KM12" s="75" t="str">
        <f>IF($KL$8,KR7,"-")</f>
        <v>-</v>
      </c>
      <c r="KN12" s="75" t="str">
        <f>IF($KL$8,KS7,"-")</f>
        <v>-</v>
      </c>
      <c r="KO12" s="75" t="str">
        <f>IF($KL$8,KT7,"-")</f>
        <v>-</v>
      </c>
      <c r="KP12" s="75" t="str">
        <f>IF($KL$8,KU7,"-")</f>
        <v>-</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156</v>
      </c>
      <c r="LG12" s="75" t="str">
        <f>IF($LG$8,LL7,"-")</f>
        <v>-</v>
      </c>
      <c r="LH12" s="75" t="str">
        <f>IF($LG$8,LM7,"-")</f>
        <v>-</v>
      </c>
      <c r="LI12" s="75" t="str">
        <f>IF($LG$8,LN7,"-")</f>
        <v>-</v>
      </c>
      <c r="LJ12" s="75" t="str">
        <f>IF($LG$8,LO7,"-")</f>
        <v>-</v>
      </c>
      <c r="LK12" s="75" t="str">
        <f>IF($LG$8,LP7,"-")</f>
        <v>-</v>
      </c>
      <c r="LL12" s="65"/>
      <c r="LM12" s="65"/>
      <c r="LN12" s="65"/>
      <c r="LO12" s="65"/>
      <c r="LP12" s="74" t="s">
        <v>161</v>
      </c>
      <c r="LQ12" s="75" t="str">
        <f>IF($LQ$8,LV7,"-")</f>
        <v>-</v>
      </c>
      <c r="LR12" s="75" t="str">
        <f>IF($LQ$8,LW7,"-")</f>
        <v>-</v>
      </c>
      <c r="LS12" s="75" t="str">
        <f>IF($LQ$8,LX7,"-")</f>
        <v>-</v>
      </c>
      <c r="LT12" s="75" t="str">
        <f>IF($LQ$8,LY7,"-")</f>
        <v>-</v>
      </c>
      <c r="LU12" s="75" t="str">
        <f>IF($LQ$8,LZ7,"-")</f>
        <v>-</v>
      </c>
      <c r="LV12" s="65"/>
      <c r="LW12" s="65"/>
      <c r="LX12" s="65"/>
      <c r="LY12" s="65"/>
      <c r="LZ12" s="74" t="s">
        <v>162</v>
      </c>
      <c r="MA12" s="75" t="str">
        <f>IF($MA$8,MF7,"-")</f>
        <v>-</v>
      </c>
      <c r="MB12" s="75" t="str">
        <f>IF($MA$8,MG7,"-")</f>
        <v>-</v>
      </c>
      <c r="MC12" s="75" t="str">
        <f>IF($MA$8,MH7,"-")</f>
        <v>-</v>
      </c>
      <c r="MD12" s="75" t="str">
        <f>IF($MA$8,MI7,"-")</f>
        <v>-</v>
      </c>
      <c r="ME12" s="75" t="str">
        <f>IF($MA$8,MJ7,"-")</f>
        <v>-</v>
      </c>
      <c r="MF12" s="65"/>
      <c r="MG12" s="65"/>
      <c r="MH12" s="65"/>
      <c r="MI12" s="65"/>
      <c r="MJ12" s="74" t="s">
        <v>160</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164</v>
      </c>
      <c r="C14" s="79"/>
      <c r="D14" s="80"/>
      <c r="E14" s="79"/>
      <c r="F14" s="191" t="s">
        <v>165</v>
      </c>
      <c r="G14" s="191"/>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81" t="s">
        <v>166</v>
      </c>
      <c r="C15" s="181"/>
      <c r="D15" s="80"/>
      <c r="E15" s="77">
        <v>1</v>
      </c>
      <c r="F15" s="181" t="s">
        <v>167</v>
      </c>
      <c r="G15" s="181"/>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81" t="s">
        <v>170</v>
      </c>
      <c r="C16" s="181"/>
      <c r="D16" s="80"/>
      <c r="E16" s="77">
        <f>E15+1</f>
        <v>2</v>
      </c>
      <c r="F16" s="181" t="s">
        <v>171</v>
      </c>
      <c r="G16" s="181"/>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81" t="s">
        <v>173</v>
      </c>
      <c r="C17" s="181"/>
      <c r="D17" s="80"/>
      <c r="E17" s="77">
        <f>E16+1</f>
        <v>3</v>
      </c>
      <c r="F17" s="181" t="s">
        <v>174</v>
      </c>
      <c r="G17" s="181"/>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134</v>
      </c>
      <c r="AZ17" s="85">
        <f>IF(AZ7="-",NA(),AZ7)</f>
        <v>126.2</v>
      </c>
      <c r="BA17" s="85">
        <f>IF(BA7="-",NA(),BA7)</f>
        <v>143.5</v>
      </c>
      <c r="BB17" s="85">
        <f>IF(BB7="-",NA(),BB7)</f>
        <v>138.5</v>
      </c>
      <c r="BC17" s="85">
        <f>IF(BC7="-",NA(),BC7)</f>
        <v>100.8</v>
      </c>
      <c r="BD17" s="80"/>
      <c r="BE17" s="80"/>
      <c r="BF17" s="80"/>
      <c r="BG17" s="80"/>
      <c r="BH17" s="80"/>
      <c r="BI17" s="84" t="s">
        <v>176</v>
      </c>
      <c r="BJ17" s="85">
        <f>IF(BJ7="-",NA(),BJ7)</f>
        <v>130.9</v>
      </c>
      <c r="BK17" s="85">
        <f>IF(BK7="-",NA(),BK7)</f>
        <v>123.3</v>
      </c>
      <c r="BL17" s="85">
        <f>IF(BL7="-",NA(),BL7)</f>
        <v>142</v>
      </c>
      <c r="BM17" s="85">
        <f>IF(BM7="-",NA(),BM7)</f>
        <v>139.5</v>
      </c>
      <c r="BN17" s="85">
        <f>IF(BN7="-",NA(),BN7)</f>
        <v>97.5</v>
      </c>
      <c r="BO17" s="80"/>
      <c r="BP17" s="80"/>
      <c r="BQ17" s="80"/>
      <c r="BR17" s="80"/>
      <c r="BS17" s="80"/>
      <c r="BT17" s="84" t="s">
        <v>176</v>
      </c>
      <c r="BU17" s="85">
        <f>IF(BU7="-",NA(),BU7)</f>
        <v>250.1</v>
      </c>
      <c r="BV17" s="85">
        <f>IF(BV7="-",NA(),BV7)</f>
        <v>312.8</v>
      </c>
      <c r="BW17" s="85">
        <f>IF(BW7="-",NA(),BW7)</f>
        <v>592.29999999999995</v>
      </c>
      <c r="BX17" s="85">
        <f>IF(BX7="-",NA(),BX7)</f>
        <v>167.7</v>
      </c>
      <c r="BY17" s="85">
        <f>IF(BY7="-",NA(),BY7)</f>
        <v>159.30000000000001</v>
      </c>
      <c r="BZ17" s="80"/>
      <c r="CA17" s="80"/>
      <c r="CB17" s="80"/>
      <c r="CC17" s="80"/>
      <c r="CD17" s="80"/>
      <c r="CE17" s="84" t="s">
        <v>176</v>
      </c>
      <c r="CF17" s="85">
        <f>IF(CF7="-",NA(),CF7)</f>
        <v>7964.5</v>
      </c>
      <c r="CG17" s="85">
        <f>IF(CG7="-",NA(),CG7)</f>
        <v>8687</v>
      </c>
      <c r="CH17" s="85">
        <f>IF(CH7="-",NA(),CH7)</f>
        <v>9547</v>
      </c>
      <c r="CI17" s="85">
        <f>IF(CI7="-",NA(),CI7)</f>
        <v>15142.6</v>
      </c>
      <c r="CJ17" s="85">
        <f>IF(CJ7="-",NA(),CJ7)</f>
        <v>15262.9</v>
      </c>
      <c r="CK17" s="80"/>
      <c r="CL17" s="80"/>
      <c r="CM17" s="80"/>
      <c r="CN17" s="80"/>
      <c r="CO17" s="84" t="s">
        <v>176</v>
      </c>
      <c r="CP17" s="86">
        <f>IF(CP7="-",NA(),CP7)</f>
        <v>1694616</v>
      </c>
      <c r="CQ17" s="86">
        <f>IF(CQ7="-",NA(),CQ7)</f>
        <v>1606936</v>
      </c>
      <c r="CR17" s="86">
        <f>IF(CR7="-",NA(),CR7)</f>
        <v>2040061</v>
      </c>
      <c r="CS17" s="86">
        <f>IF(CS7="-",NA(),CS7)</f>
        <v>2244290</v>
      </c>
      <c r="CT17" s="86">
        <f>IF(CT7="-",NA(),CT7)</f>
        <v>1055590</v>
      </c>
      <c r="CU17" s="80"/>
      <c r="CV17" s="80"/>
      <c r="CW17" s="80"/>
      <c r="CX17" s="80"/>
      <c r="CY17" s="80"/>
      <c r="CZ17" s="84" t="s">
        <v>176</v>
      </c>
      <c r="DA17" s="85">
        <f>IF(DA7="-",NA(),DA7)</f>
        <v>38.4</v>
      </c>
      <c r="DB17" s="85">
        <f>IF(DB7="-",NA(),DB7)</f>
        <v>34.9</v>
      </c>
      <c r="DC17" s="85">
        <f>IF(DC7="-",NA(),DC7)</f>
        <v>30.2</v>
      </c>
      <c r="DD17" s="85">
        <f>IF(DD7="-",NA(),DD7)</f>
        <v>24.4</v>
      </c>
      <c r="DE17" s="85">
        <f>IF(DE7="-",NA(),DE7)</f>
        <v>26.1</v>
      </c>
      <c r="DF17" s="80"/>
      <c r="DG17" s="80"/>
      <c r="DH17" s="80"/>
      <c r="DI17" s="80"/>
      <c r="DJ17" s="84" t="s">
        <v>176</v>
      </c>
      <c r="DK17" s="85">
        <f>IF(DK7="-",NA(),DK7)</f>
        <v>15.2</v>
      </c>
      <c r="DL17" s="85">
        <f>IF(DL7="-",NA(),DL7)</f>
        <v>8.9</v>
      </c>
      <c r="DM17" s="85">
        <f>IF(DM7="-",NA(),DM7)</f>
        <v>8.3000000000000007</v>
      </c>
      <c r="DN17" s="85">
        <f>IF(DN7="-",NA(),DN7)</f>
        <v>5.7</v>
      </c>
      <c r="DO17" s="85">
        <f>IF(DO7="-",NA(),DO7)</f>
        <v>5.4</v>
      </c>
      <c r="DP17" s="80"/>
      <c r="DQ17" s="80"/>
      <c r="DR17" s="80"/>
      <c r="DS17" s="80"/>
      <c r="DT17" s="84" t="s">
        <v>176</v>
      </c>
      <c r="DU17" s="85">
        <f>IF(DU7="-",NA(),DU7)</f>
        <v>228.7</v>
      </c>
      <c r="DV17" s="85">
        <f>IF(DV7="-",NA(),DV7)</f>
        <v>292.89999999999998</v>
      </c>
      <c r="DW17" s="85">
        <f>IF(DW7="-",NA(),DW7)</f>
        <v>355.5</v>
      </c>
      <c r="DX17" s="85">
        <f>IF(DX7="-",NA(),DX7)</f>
        <v>609.9</v>
      </c>
      <c r="DY17" s="85">
        <f>IF(DY7="-",NA(),DY7)</f>
        <v>1125.4000000000001</v>
      </c>
      <c r="DZ17" s="80"/>
      <c r="EA17" s="80"/>
      <c r="EB17" s="80"/>
      <c r="EC17" s="80"/>
      <c r="ED17" s="84" t="s">
        <v>176</v>
      </c>
      <c r="EE17" s="85">
        <f>IF(EE7="-",NA(),EE7)</f>
        <v>61.3</v>
      </c>
      <c r="EF17" s="85">
        <f>IF(EF7="-",NA(),EF7)</f>
        <v>54.8</v>
      </c>
      <c r="EG17" s="85">
        <f>IF(EG7="-",NA(),EG7)</f>
        <v>53.7</v>
      </c>
      <c r="EH17" s="85">
        <f>IF(EH7="-",NA(),EH7)</f>
        <v>54.5</v>
      </c>
      <c r="EI17" s="85">
        <f>IF(EI7="-",NA(),EI7)</f>
        <v>49.7</v>
      </c>
      <c r="EJ17" s="80"/>
      <c r="EK17" s="80"/>
      <c r="EL17" s="80"/>
      <c r="EM17" s="80"/>
      <c r="EN17" s="84" t="s">
        <v>176</v>
      </c>
      <c r="EO17" s="85">
        <f>IF(EO7="-",NA(),EO7)</f>
        <v>8.1</v>
      </c>
      <c r="EP17" s="85">
        <f>IF(EP7="-",NA(),EP7)</f>
        <v>11.4</v>
      </c>
      <c r="EQ17" s="85">
        <f>IF(EQ7="-",NA(),EQ7)</f>
        <v>18.3</v>
      </c>
      <c r="ER17" s="85">
        <f>IF(ER7="-",NA(),ER7)</f>
        <v>14.6</v>
      </c>
      <c r="ES17" s="85">
        <f>IF(ES7="-",NA(),ES7)</f>
        <v>22.1</v>
      </c>
      <c r="ET17" s="80"/>
      <c r="EU17" s="80"/>
      <c r="EV17" s="80"/>
      <c r="EW17" s="80"/>
      <c r="EX17" s="80"/>
      <c r="EY17" s="84" t="s">
        <v>176</v>
      </c>
      <c r="EZ17" s="85">
        <f>IF(EZ7="-",NA(),EZ7)</f>
        <v>38.4</v>
      </c>
      <c r="FA17" s="85">
        <f>IF(FA7="-",NA(),FA7)</f>
        <v>34.9</v>
      </c>
      <c r="FB17" s="85">
        <f>IF(FB7="-",NA(),FB7)</f>
        <v>30.2</v>
      </c>
      <c r="FC17" s="85">
        <f>IF(FC7="-",NA(),FC7)</f>
        <v>24.4</v>
      </c>
      <c r="FD17" s="85">
        <f>IF(FD7="-",NA(),FD7)</f>
        <v>26.1</v>
      </c>
      <c r="FE17" s="80"/>
      <c r="FF17" s="80"/>
      <c r="FG17" s="80"/>
      <c r="FH17" s="80"/>
      <c r="FI17" s="84" t="s">
        <v>176</v>
      </c>
      <c r="FJ17" s="85">
        <f>IF(FJ7="-",NA(),FJ7)</f>
        <v>15.2</v>
      </c>
      <c r="FK17" s="85">
        <f>IF(FK7="-",NA(),FK7)</f>
        <v>8.9</v>
      </c>
      <c r="FL17" s="85">
        <f>IF(FL7="-",NA(),FL7)</f>
        <v>8.3000000000000007</v>
      </c>
      <c r="FM17" s="85">
        <f>IF(FM7="-",NA(),FM7)</f>
        <v>5.7</v>
      </c>
      <c r="FN17" s="85">
        <f>IF(FN7="-",NA(),FN7)</f>
        <v>5.4</v>
      </c>
      <c r="FO17" s="80"/>
      <c r="FP17" s="80"/>
      <c r="FQ17" s="80"/>
      <c r="FR17" s="80"/>
      <c r="FS17" s="84" t="s">
        <v>176</v>
      </c>
      <c r="FT17" s="85">
        <f>IF(FT7="-",NA(),FT7)</f>
        <v>228.7</v>
      </c>
      <c r="FU17" s="85">
        <f>IF(FU7="-",NA(),FU7)</f>
        <v>292.89999999999998</v>
      </c>
      <c r="FV17" s="85">
        <f>IF(FV7="-",NA(),FV7)</f>
        <v>355.5</v>
      </c>
      <c r="FW17" s="85">
        <f>IF(FW7="-",NA(),FW7)</f>
        <v>609.9</v>
      </c>
      <c r="FX17" s="85">
        <f>IF(FX7="-",NA(),FX7)</f>
        <v>1125.4000000000001</v>
      </c>
      <c r="FY17" s="80"/>
      <c r="FZ17" s="80"/>
      <c r="GA17" s="80"/>
      <c r="GB17" s="80"/>
      <c r="GC17" s="84" t="s">
        <v>176</v>
      </c>
      <c r="GD17" s="85">
        <f>IF(GD7="-",NA(),GD7)</f>
        <v>61.3</v>
      </c>
      <c r="GE17" s="85">
        <f>IF(GE7="-",NA(),GE7)</f>
        <v>54.8</v>
      </c>
      <c r="GF17" s="85">
        <f>IF(GF7="-",NA(),GF7)</f>
        <v>53.7</v>
      </c>
      <c r="GG17" s="85">
        <f>IF(GG7="-",NA(),GG7)</f>
        <v>54.5</v>
      </c>
      <c r="GH17" s="85">
        <f>IF(GH7="-",NA(),GH7)</f>
        <v>49.7</v>
      </c>
      <c r="GI17" s="80"/>
      <c r="GJ17" s="80"/>
      <c r="GK17" s="80"/>
      <c r="GL17" s="80"/>
      <c r="GM17" s="84" t="s">
        <v>176</v>
      </c>
      <c r="GN17" s="85">
        <f>IF(GN7="-",NA(),GN7)</f>
        <v>8.1</v>
      </c>
      <c r="GO17" s="85">
        <f>IF(GO7="-",NA(),GO7)</f>
        <v>11.4</v>
      </c>
      <c r="GP17" s="85">
        <f>IF(GP7="-",NA(),GP7)</f>
        <v>18.3</v>
      </c>
      <c r="GQ17" s="85">
        <f>IF(GQ7="-",NA(),GQ7)</f>
        <v>14.6</v>
      </c>
      <c r="GR17" s="85">
        <f>IF(GR7="-",NA(),GR7)</f>
        <v>22.1</v>
      </c>
      <c r="GS17" s="80"/>
      <c r="GT17" s="80"/>
      <c r="GU17" s="80"/>
      <c r="GV17" s="80"/>
      <c r="GW17" s="80"/>
      <c r="GX17" s="84" t="s">
        <v>176</v>
      </c>
      <c r="GY17" s="85" t="e">
        <f>IF(GY7="-",NA(),GY7)</f>
        <v>#N/A</v>
      </c>
      <c r="GZ17" s="85" t="e">
        <f>IF(GZ7="-",NA(),GZ7)</f>
        <v>#N/A</v>
      </c>
      <c r="HA17" s="85" t="e">
        <f>IF(HA7="-",NA(),HA7)</f>
        <v>#N/A</v>
      </c>
      <c r="HB17" s="85" t="e">
        <f>IF(HB7="-",NA(),HB7)</f>
        <v>#N/A</v>
      </c>
      <c r="HC17" s="85" t="e">
        <f>IF(HC7="-",NA(),HC7)</f>
        <v>#N/A</v>
      </c>
      <c r="HD17" s="80"/>
      <c r="HE17" s="80"/>
      <c r="HF17" s="80"/>
      <c r="HG17" s="80"/>
      <c r="HH17" s="84" t="s">
        <v>176</v>
      </c>
      <c r="HI17" s="85" t="e">
        <f>IF(HI7="-",NA(),HI7)</f>
        <v>#N/A</v>
      </c>
      <c r="HJ17" s="85" t="e">
        <f>IF(HJ7="-",NA(),HJ7)</f>
        <v>#N/A</v>
      </c>
      <c r="HK17" s="85" t="e">
        <f>IF(HK7="-",NA(),HK7)</f>
        <v>#N/A</v>
      </c>
      <c r="HL17" s="85" t="e">
        <f>IF(HL7="-",NA(),HL7)</f>
        <v>#N/A</v>
      </c>
      <c r="HM17" s="85" t="e">
        <f>IF(HM7="-",NA(),HM7)</f>
        <v>#N/A</v>
      </c>
      <c r="HN17" s="80"/>
      <c r="HO17" s="80"/>
      <c r="HP17" s="80"/>
      <c r="HQ17" s="80"/>
      <c r="HR17" s="84" t="s">
        <v>176</v>
      </c>
      <c r="HS17" s="85" t="e">
        <f>IF(HS7="-",NA(),HS7)</f>
        <v>#N/A</v>
      </c>
      <c r="HT17" s="85" t="e">
        <f>IF(HT7="-",NA(),HT7)</f>
        <v>#N/A</v>
      </c>
      <c r="HU17" s="85" t="e">
        <f>IF(HU7="-",NA(),HU7)</f>
        <v>#N/A</v>
      </c>
      <c r="HV17" s="85" t="e">
        <f>IF(HV7="-",NA(),HV7)</f>
        <v>#N/A</v>
      </c>
      <c r="HW17" s="85" t="e">
        <f>IF(HW7="-",NA(),HW7)</f>
        <v>#N/A</v>
      </c>
      <c r="HX17" s="80"/>
      <c r="HY17" s="80"/>
      <c r="HZ17" s="80"/>
      <c r="IA17" s="80"/>
      <c r="IB17" s="84" t="s">
        <v>176</v>
      </c>
      <c r="IC17" s="85" t="e">
        <f>IF(IC7="-",NA(),IC7)</f>
        <v>#N/A</v>
      </c>
      <c r="ID17" s="85" t="e">
        <f>IF(ID7="-",NA(),ID7)</f>
        <v>#N/A</v>
      </c>
      <c r="IE17" s="85" t="e">
        <f>IF(IE7="-",NA(),IE7)</f>
        <v>#N/A</v>
      </c>
      <c r="IF17" s="85" t="e">
        <f>IF(IF7="-",NA(),IF7)</f>
        <v>#N/A</v>
      </c>
      <c r="IG17" s="85" t="e">
        <f>IF(IG7="-",NA(),IG7)</f>
        <v>#N/A</v>
      </c>
      <c r="IH17" s="80"/>
      <c r="II17" s="80"/>
      <c r="IJ17" s="80"/>
      <c r="IK17" s="80"/>
      <c r="IL17" s="84" t="s">
        <v>176</v>
      </c>
      <c r="IM17" s="85" t="e">
        <f>IF(IM7="-",NA(),IM7)</f>
        <v>#N/A</v>
      </c>
      <c r="IN17" s="85" t="e">
        <f>IF(IN7="-",NA(),IN7)</f>
        <v>#N/A</v>
      </c>
      <c r="IO17" s="85" t="e">
        <f>IF(IO7="-",NA(),IO7)</f>
        <v>#N/A</v>
      </c>
      <c r="IP17" s="85" t="e">
        <f>IF(IP7="-",NA(),IP7)</f>
        <v>#N/A</v>
      </c>
      <c r="IQ17" s="85" t="e">
        <f>IF(IQ7="-",NA(),IQ7)</f>
        <v>#N/A</v>
      </c>
      <c r="IR17" s="80"/>
      <c r="IS17" s="80"/>
      <c r="IT17" s="80"/>
      <c r="IU17" s="80"/>
      <c r="IV17" s="80"/>
      <c r="IW17" s="84" t="s">
        <v>176</v>
      </c>
      <c r="IX17" s="85" t="e">
        <f>IF(IX7="-",NA(),IX7)</f>
        <v>#N/A</v>
      </c>
      <c r="IY17" s="85" t="e">
        <f>IF(IY7="-",NA(),IY7)</f>
        <v>#N/A</v>
      </c>
      <c r="IZ17" s="85" t="e">
        <f>IF(IZ7="-",NA(),IZ7)</f>
        <v>#N/A</v>
      </c>
      <c r="JA17" s="85" t="e">
        <f>IF(JA7="-",NA(),JA7)</f>
        <v>#N/A</v>
      </c>
      <c r="JB17" s="85" t="e">
        <f>IF(JB7="-",NA(),JB7)</f>
        <v>#N/A</v>
      </c>
      <c r="JC17" s="80"/>
      <c r="JD17" s="80"/>
      <c r="JE17" s="80"/>
      <c r="JF17" s="80"/>
      <c r="JG17" s="84" t="s">
        <v>176</v>
      </c>
      <c r="JH17" s="85" t="e">
        <f>IF(JH7="-",NA(),JH7)</f>
        <v>#N/A</v>
      </c>
      <c r="JI17" s="85" t="e">
        <f>IF(JI7="-",NA(),JI7)</f>
        <v>#N/A</v>
      </c>
      <c r="JJ17" s="85" t="e">
        <f>IF(JJ7="-",NA(),JJ7)</f>
        <v>#N/A</v>
      </c>
      <c r="JK17" s="85" t="e">
        <f>IF(JK7="-",NA(),JK7)</f>
        <v>#N/A</v>
      </c>
      <c r="JL17" s="85" t="e">
        <f>IF(JL7="-",NA(),JL7)</f>
        <v>#N/A</v>
      </c>
      <c r="JM17" s="80"/>
      <c r="JN17" s="80"/>
      <c r="JO17" s="80"/>
      <c r="JP17" s="80"/>
      <c r="JQ17" s="84" t="s">
        <v>176</v>
      </c>
      <c r="JR17" s="85" t="e">
        <f>IF(JR7="-",NA(),JR7)</f>
        <v>#N/A</v>
      </c>
      <c r="JS17" s="85" t="e">
        <f>IF(JS7="-",NA(),JS7)</f>
        <v>#N/A</v>
      </c>
      <c r="JT17" s="85" t="e">
        <f>IF(JT7="-",NA(),JT7)</f>
        <v>#N/A</v>
      </c>
      <c r="JU17" s="85" t="e">
        <f>IF(JU7="-",NA(),JU7)</f>
        <v>#N/A</v>
      </c>
      <c r="JV17" s="85" t="e">
        <f>IF(JV7="-",NA(),JV7)</f>
        <v>#N/A</v>
      </c>
      <c r="JW17" s="80"/>
      <c r="JX17" s="80"/>
      <c r="JY17" s="80"/>
      <c r="JZ17" s="80"/>
      <c r="KA17" s="84" t="s">
        <v>176</v>
      </c>
      <c r="KB17" s="85" t="e">
        <f>IF(KB7="-",NA(),KB7)</f>
        <v>#N/A</v>
      </c>
      <c r="KC17" s="85" t="e">
        <f>IF(KC7="-",NA(),KC7)</f>
        <v>#N/A</v>
      </c>
      <c r="KD17" s="85" t="e">
        <f>IF(KD7="-",NA(),KD7)</f>
        <v>#N/A</v>
      </c>
      <c r="KE17" s="85" t="e">
        <f>IF(KE7="-",NA(),KE7)</f>
        <v>#N/A</v>
      </c>
      <c r="KF17" s="85" t="e">
        <f>IF(KF7="-",NA(),KF7)</f>
        <v>#N/A</v>
      </c>
      <c r="KG17" s="80"/>
      <c r="KH17" s="80"/>
      <c r="KI17" s="80"/>
      <c r="KJ17" s="80"/>
      <c r="KK17" s="84" t="s">
        <v>176</v>
      </c>
      <c r="KL17" s="85" t="e">
        <f>IF(KL7="-",NA(),KL7)</f>
        <v>#N/A</v>
      </c>
      <c r="KM17" s="85" t="e">
        <f>IF(KM7="-",NA(),KM7)</f>
        <v>#N/A</v>
      </c>
      <c r="KN17" s="85" t="e">
        <f>IF(KN7="-",NA(),KN7)</f>
        <v>#N/A</v>
      </c>
      <c r="KO17" s="85" t="e">
        <f>IF(KO7="-",NA(),KO7)</f>
        <v>#N/A</v>
      </c>
      <c r="KP17" s="85" t="e">
        <f>IF(KP7="-",NA(),KP7)</f>
        <v>#N/A</v>
      </c>
      <c r="KQ17" s="80"/>
      <c r="KR17" s="80"/>
      <c r="KS17" s="80"/>
      <c r="KT17" s="80"/>
      <c r="KU17" s="80"/>
      <c r="KV17" s="84" t="s">
        <v>176</v>
      </c>
      <c r="KW17" s="85" t="e">
        <f>IF(KW7="-",NA(),KW7)</f>
        <v>#N/A</v>
      </c>
      <c r="KX17" s="85" t="e">
        <f>IF(KX7="-",NA(),KX7)</f>
        <v>#N/A</v>
      </c>
      <c r="KY17" s="85" t="e">
        <f>IF(KY7="-",NA(),KY7)</f>
        <v>#N/A</v>
      </c>
      <c r="KZ17" s="85" t="e">
        <f>IF(KZ7="-",NA(),KZ7)</f>
        <v>#N/A</v>
      </c>
      <c r="LA17" s="85" t="e">
        <f>IF(LA7="-",NA(),LA7)</f>
        <v>#N/A</v>
      </c>
      <c r="LB17" s="80"/>
      <c r="LC17" s="80"/>
      <c r="LD17" s="80"/>
      <c r="LE17" s="80"/>
      <c r="LF17" s="84" t="s">
        <v>176</v>
      </c>
      <c r="LG17" s="85" t="e">
        <f>IF(LG7="-",NA(),LG7)</f>
        <v>#N/A</v>
      </c>
      <c r="LH17" s="85" t="e">
        <f>IF(LH7="-",NA(),LH7)</f>
        <v>#N/A</v>
      </c>
      <c r="LI17" s="85" t="e">
        <f>IF(LI7="-",NA(),LI7)</f>
        <v>#N/A</v>
      </c>
      <c r="LJ17" s="85" t="e">
        <f>IF(LJ7="-",NA(),LJ7)</f>
        <v>#N/A</v>
      </c>
      <c r="LK17" s="85" t="e">
        <f>IF(LK7="-",NA(),LK7)</f>
        <v>#N/A</v>
      </c>
      <c r="LL17" s="80"/>
      <c r="LM17" s="80"/>
      <c r="LN17" s="80"/>
      <c r="LO17" s="80"/>
      <c r="LP17" s="84" t="s">
        <v>176</v>
      </c>
      <c r="LQ17" s="85" t="e">
        <f>IF(LQ7="-",NA(),LQ7)</f>
        <v>#N/A</v>
      </c>
      <c r="LR17" s="85" t="e">
        <f>IF(LR7="-",NA(),LR7)</f>
        <v>#N/A</v>
      </c>
      <c r="LS17" s="85" t="e">
        <f>IF(LS7="-",NA(),LS7)</f>
        <v>#N/A</v>
      </c>
      <c r="LT17" s="85" t="e">
        <f>IF(LT7="-",NA(),LT7)</f>
        <v>#N/A</v>
      </c>
      <c r="LU17" s="85" t="e">
        <f>IF(LU7="-",NA(),LU7)</f>
        <v>#N/A</v>
      </c>
      <c r="LV17" s="80"/>
      <c r="LW17" s="80"/>
      <c r="LX17" s="80"/>
      <c r="LY17" s="80"/>
      <c r="LZ17" s="84" t="s">
        <v>176</v>
      </c>
      <c r="MA17" s="85" t="e">
        <f>IF(MA7="-",NA(),MA7)</f>
        <v>#N/A</v>
      </c>
      <c r="MB17" s="85" t="e">
        <f>IF(MB7="-",NA(),MB7)</f>
        <v>#N/A</v>
      </c>
      <c r="MC17" s="85" t="e">
        <f>IF(MC7="-",NA(),MC7)</f>
        <v>#N/A</v>
      </c>
      <c r="MD17" s="85" t="e">
        <f>IF(MD7="-",NA(),MD7)</f>
        <v>#N/A</v>
      </c>
      <c r="ME17" s="85" t="e">
        <f>IF(ME7="-",NA(),ME7)</f>
        <v>#N/A</v>
      </c>
      <c r="MF17" s="80"/>
      <c r="MG17" s="80"/>
      <c r="MH17" s="80"/>
      <c r="MI17" s="80"/>
      <c r="MJ17" s="84" t="s">
        <v>176</v>
      </c>
      <c r="MK17" s="85" t="e">
        <f>IF(MK7="-",NA(),MK7)</f>
        <v>#N/A</v>
      </c>
      <c r="ML17" s="85" t="e">
        <f>IF(ML7="-",NA(),ML7)</f>
        <v>#N/A</v>
      </c>
      <c r="MM17" s="85" t="e">
        <f>IF(MM7="-",NA(),MM7)</f>
        <v>#N/A</v>
      </c>
      <c r="MN17" s="85" t="e">
        <f>IF(MN7="-",NA(),MN7)</f>
        <v>#N/A</v>
      </c>
      <c r="MO17" s="85" t="e">
        <f>IF(MO7="-",NA(),MO7)</f>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81" t="s">
        <v>177</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178</v>
      </c>
      <c r="AY18" s="85">
        <f>IF(BD7="-",NA(),BD7)</f>
        <v>134.6</v>
      </c>
      <c r="AZ18" s="85">
        <f>IF(BE7="-",NA(),BE7)</f>
        <v>131.19999999999999</v>
      </c>
      <c r="BA18" s="85">
        <f>IF(BF7="-",NA(),BF7)</f>
        <v>128.1</v>
      </c>
      <c r="BB18" s="85">
        <f>IF(BG7="-",NA(),BG7)</f>
        <v>143</v>
      </c>
      <c r="BC18" s="85">
        <f>IF(BH7="-",NA(),BH7)</f>
        <v>149</v>
      </c>
      <c r="BD18" s="80"/>
      <c r="BE18" s="80"/>
      <c r="BF18" s="80"/>
      <c r="BG18" s="80"/>
      <c r="BH18" s="80"/>
      <c r="BI18" s="84" t="s">
        <v>178</v>
      </c>
      <c r="BJ18" s="85">
        <f>IF(BO7="-",NA(),BO7)</f>
        <v>133.80000000000001</v>
      </c>
      <c r="BK18" s="85">
        <f>IF(BP7="-",NA(),BP7)</f>
        <v>130.19999999999999</v>
      </c>
      <c r="BL18" s="85">
        <f>IF(BQ7="-",NA(),BQ7)</f>
        <v>127.2</v>
      </c>
      <c r="BM18" s="85">
        <f>IF(BR7="-",NA(),BR7)</f>
        <v>143</v>
      </c>
      <c r="BN18" s="85">
        <f>IF(BS7="-",NA(),BS7)</f>
        <v>149.5</v>
      </c>
      <c r="BO18" s="80"/>
      <c r="BP18" s="80"/>
      <c r="BQ18" s="80"/>
      <c r="BR18" s="80"/>
      <c r="BS18" s="80"/>
      <c r="BT18" s="84" t="s">
        <v>178</v>
      </c>
      <c r="BU18" s="85">
        <f>IF(BZ7="-",NA(),BZ7)</f>
        <v>666.3</v>
      </c>
      <c r="BV18" s="85">
        <f>IF(CA7="-",NA(),CA7)</f>
        <v>836.7</v>
      </c>
      <c r="BW18" s="85">
        <f>IF(CB7="-",NA(),CB7)</f>
        <v>817.7</v>
      </c>
      <c r="BX18" s="85">
        <f>IF(CC7="-",NA(),CC7)</f>
        <v>655.8</v>
      </c>
      <c r="BY18" s="85">
        <f>IF(CD7="-",NA(),CD7)</f>
        <v>699.7</v>
      </c>
      <c r="BZ18" s="80"/>
      <c r="CA18" s="80"/>
      <c r="CB18" s="80"/>
      <c r="CC18" s="80"/>
      <c r="CD18" s="80"/>
      <c r="CE18" s="84" t="s">
        <v>178</v>
      </c>
      <c r="CF18" s="85">
        <f>IF(CK7="-",NA(),CK7)</f>
        <v>9268.1</v>
      </c>
      <c r="CG18" s="85">
        <f>IF(CL7="-",NA(),CL7)</f>
        <v>9846.1</v>
      </c>
      <c r="CH18" s="85">
        <f>IF(CM7="-",NA(),CM7)</f>
        <v>10666.3</v>
      </c>
      <c r="CI18" s="85">
        <f>IF(CN7="-",NA(),CN7)</f>
        <v>11251</v>
      </c>
      <c r="CJ18" s="85">
        <f>IF(CO7="-",NA(),CO7)</f>
        <v>12528</v>
      </c>
      <c r="CK18" s="80"/>
      <c r="CL18" s="80"/>
      <c r="CM18" s="80"/>
      <c r="CN18" s="80"/>
      <c r="CO18" s="84" t="s">
        <v>178</v>
      </c>
      <c r="CP18" s="86">
        <f>IF(CU7="-",NA(),CU7)</f>
        <v>1430009</v>
      </c>
      <c r="CQ18" s="86">
        <f>IF(CV7="-",NA(),CV7)</f>
        <v>1417603</v>
      </c>
      <c r="CR18" s="86">
        <f>IF(CW7="-",NA(),CW7)</f>
        <v>1448786</v>
      </c>
      <c r="CS18" s="86">
        <f>IF(CX7="-",NA(),CX7)</f>
        <v>1788378</v>
      </c>
      <c r="CT18" s="86">
        <f>IF(CY7="-",NA(),CY7)</f>
        <v>1976787</v>
      </c>
      <c r="CU18" s="80"/>
      <c r="CV18" s="80"/>
      <c r="CW18" s="80"/>
      <c r="CX18" s="80"/>
      <c r="CY18" s="80"/>
      <c r="CZ18" s="84" t="s">
        <v>178</v>
      </c>
      <c r="DA18" s="85">
        <f>IF(DF7="-",NA(),DF7)</f>
        <v>34.4</v>
      </c>
      <c r="DB18" s="85">
        <f>IF(DG7="-",NA(),DG7)</f>
        <v>31.9</v>
      </c>
      <c r="DC18" s="85">
        <f>IF(DH7="-",NA(),DH7)</f>
        <v>31.3</v>
      </c>
      <c r="DD18" s="85">
        <f>IF(DI7="-",NA(),DI7)</f>
        <v>30.3</v>
      </c>
      <c r="DE18" s="85">
        <f>IF(DJ7="-",NA(),DJ7)</f>
        <v>31</v>
      </c>
      <c r="DF18" s="80"/>
      <c r="DG18" s="80"/>
      <c r="DH18" s="80"/>
      <c r="DI18" s="80"/>
      <c r="DJ18" s="84" t="s">
        <v>178</v>
      </c>
      <c r="DK18" s="85">
        <f>IF(DP7="-",NA(),DP7)</f>
        <v>20.5</v>
      </c>
      <c r="DL18" s="85">
        <f>IF(DQ7="-",NA(),DQ7)</f>
        <v>18.899999999999999</v>
      </c>
      <c r="DM18" s="85">
        <f>IF(DR7="-",NA(),DR7)</f>
        <v>20.9</v>
      </c>
      <c r="DN18" s="85">
        <f>IF(DS7="-",NA(),DS7)</f>
        <v>21.7</v>
      </c>
      <c r="DO18" s="85">
        <f>IF(DT7="-",NA(),DT7)</f>
        <v>20.8</v>
      </c>
      <c r="DP18" s="80"/>
      <c r="DQ18" s="80"/>
      <c r="DR18" s="80"/>
      <c r="DS18" s="80"/>
      <c r="DT18" s="84" t="s">
        <v>178</v>
      </c>
      <c r="DU18" s="85">
        <f>IF(DZ7="-",NA(),DZ7)</f>
        <v>96.3</v>
      </c>
      <c r="DV18" s="85">
        <f>IF(EA7="-",NA(),EA7)</f>
        <v>102.6</v>
      </c>
      <c r="DW18" s="85">
        <f>IF(EB7="-",NA(),EB7)</f>
        <v>105.3</v>
      </c>
      <c r="DX18" s="85">
        <f>IF(EC7="-",NA(),EC7)</f>
        <v>107</v>
      </c>
      <c r="DY18" s="85">
        <f>IF(ED7="-",NA(),ED7)</f>
        <v>103.3</v>
      </c>
      <c r="DZ18" s="80"/>
      <c r="EA18" s="80"/>
      <c r="EB18" s="80"/>
      <c r="EC18" s="80"/>
      <c r="ED18" s="84" t="s">
        <v>178</v>
      </c>
      <c r="EE18" s="85">
        <f>IF(EJ7="-",NA(),EJ7)</f>
        <v>62</v>
      </c>
      <c r="EF18" s="85">
        <f>IF(EK7="-",NA(),EK7)</f>
        <v>60.7</v>
      </c>
      <c r="EG18" s="85">
        <f>IF(EL7="-",NA(),EL7)</f>
        <v>60.9</v>
      </c>
      <c r="EH18" s="85">
        <f>IF(EM7="-",NA(),EM7)</f>
        <v>61.9</v>
      </c>
      <c r="EI18" s="85">
        <f>IF(EN7="-",NA(),EN7)</f>
        <v>59.9</v>
      </c>
      <c r="EJ18" s="80"/>
      <c r="EK18" s="80"/>
      <c r="EL18" s="80"/>
      <c r="EM18" s="80"/>
      <c r="EN18" s="84" t="s">
        <v>178</v>
      </c>
      <c r="EO18" s="85">
        <f>IF(ET7="-",NA(),ET7)</f>
        <v>23.3</v>
      </c>
      <c r="EP18" s="85">
        <f>IF(EU7="-",NA(),EU7)</f>
        <v>29.2</v>
      </c>
      <c r="EQ18" s="85">
        <f>IF(EV7="-",NA(),EV7)</f>
        <v>30.9</v>
      </c>
      <c r="ER18" s="85">
        <f>IF(EW7="-",NA(),EW7)</f>
        <v>29.6</v>
      </c>
      <c r="ES18" s="85">
        <f>IF(EX7="-",NA(),EX7)</f>
        <v>26.7</v>
      </c>
      <c r="ET18" s="80"/>
      <c r="EU18" s="80"/>
      <c r="EV18" s="80"/>
      <c r="EW18" s="80"/>
      <c r="EX18" s="80"/>
      <c r="EY18" s="84" t="s">
        <v>178</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178</v>
      </c>
      <c r="FJ18" s="85">
        <f>IF(OR(NOT($FJ$8),FO7="-"),NA(),FO7)</f>
        <v>21.9</v>
      </c>
      <c r="FK18" s="85">
        <f>IF(OR(NOT($FJ$8),FP7="-"),NA(),FP7)</f>
        <v>20.2</v>
      </c>
      <c r="FL18" s="85">
        <f>IF(OR(NOT($FJ$8),FQ7="-"),NA(),FQ7)</f>
        <v>22</v>
      </c>
      <c r="FM18" s="85">
        <f>IF(OR(NOT($FJ$8),FR7="-"),NA(),FR7)</f>
        <v>23.2</v>
      </c>
      <c r="FN18" s="85">
        <f>IF(OR(NOT($FJ$8),FS7="-"),NA(),FS7)</f>
        <v>22</v>
      </c>
      <c r="FO18" s="80"/>
      <c r="FP18" s="80"/>
      <c r="FQ18" s="80"/>
      <c r="FR18" s="80"/>
      <c r="FS18" s="84" t="s">
        <v>178</v>
      </c>
      <c r="FT18" s="85">
        <f>IF(OR(NOT($FT$8),FY7="-"),NA(),FY7)</f>
        <v>88.6</v>
      </c>
      <c r="FU18" s="85">
        <f>IF(OR(NOT($FT$8),FZ7="-"),NA(),FZ7)</f>
        <v>96.2</v>
      </c>
      <c r="FV18" s="85">
        <f>IF(OR(NOT($FT$8),GA7="-"),NA(),GA7)</f>
        <v>100.8</v>
      </c>
      <c r="FW18" s="85">
        <f>IF(OR(NOT($FT$8),GB7="-"),NA(),GB7)</f>
        <v>105.2</v>
      </c>
      <c r="FX18" s="85">
        <f>IF(OR(NOT($FT$8),GC7="-"),NA(),GC7)</f>
        <v>100.9</v>
      </c>
      <c r="FY18" s="80"/>
      <c r="FZ18" s="80"/>
      <c r="GA18" s="80"/>
      <c r="GB18" s="80"/>
      <c r="GC18" s="84" t="s">
        <v>178</v>
      </c>
      <c r="GD18" s="85">
        <f>IF(OR(NOT($GD$8),GI7="-"),NA(),GI7)</f>
        <v>63.6</v>
      </c>
      <c r="GE18" s="85">
        <f>IF(OR(NOT($GD$8),GJ7="-"),NA(),GJ7)</f>
        <v>62</v>
      </c>
      <c r="GF18" s="85">
        <f>IF(OR(NOT($GD$8),GK7="-"),NA(),GK7)</f>
        <v>62</v>
      </c>
      <c r="GG18" s="85">
        <f>IF(OR(NOT($GD$8),GL7="-"),NA(),GL7)</f>
        <v>62.7</v>
      </c>
      <c r="GH18" s="85">
        <f>IF(OR(NOT($GD$8),GM7="-"),NA(),GM7)</f>
        <v>60.4</v>
      </c>
      <c r="GI18" s="80"/>
      <c r="GJ18" s="80"/>
      <c r="GK18" s="80"/>
      <c r="GL18" s="80"/>
      <c r="GM18" s="84" t="s">
        <v>178</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178</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178</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178</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81" t="s">
        <v>179</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$BI$7</f>
        <v>100</v>
      </c>
      <c r="BA19" s="85">
        <f>$BI$7</f>
        <v>100</v>
      </c>
      <c r="BB19" s="85">
        <f>$BI$7</f>
        <v>100</v>
      </c>
      <c r="BC19" s="85">
        <f>$BI$7</f>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81" t="s">
        <v>180</v>
      </c>
      <c r="C20" s="181"/>
      <c r="D20" s="80"/>
    </row>
    <row r="21" spans="1:374" x14ac:dyDescent="0.2">
      <c r="A21" s="77">
        <f t="shared" si="7"/>
        <v>7</v>
      </c>
      <c r="B21" s="181" t="s">
        <v>181</v>
      </c>
      <c r="C21" s="181"/>
      <c r="D21" s="80"/>
    </row>
    <row r="22" spans="1:374" x14ac:dyDescent="0.2">
      <c r="A22" s="77">
        <f t="shared" si="7"/>
        <v>8</v>
      </c>
      <c r="B22" s="181" t="s">
        <v>182</v>
      </c>
      <c r="C22" s="181"/>
      <c r="D22" s="80"/>
      <c r="E22" s="182" t="s">
        <v>183</v>
      </c>
      <c r="F22" s="183"/>
      <c r="G22" s="183"/>
      <c r="H22" s="183"/>
      <c r="I22" s="184"/>
    </row>
    <row r="23" spans="1:374" x14ac:dyDescent="0.2">
      <c r="A23" s="77">
        <f t="shared" si="7"/>
        <v>9</v>
      </c>
      <c r="B23" s="181" t="s">
        <v>184</v>
      </c>
      <c r="C23" s="181"/>
      <c r="D23" s="80"/>
      <c r="E23" s="185"/>
      <c r="F23" s="186"/>
      <c r="G23" s="186"/>
      <c r="H23" s="186"/>
      <c r="I23" s="187"/>
    </row>
    <row r="24" spans="1:374" x14ac:dyDescent="0.2">
      <c r="A24" s="77">
        <f t="shared" si="7"/>
        <v>10</v>
      </c>
      <c r="B24" s="181" t="s">
        <v>185</v>
      </c>
      <c r="C24" s="181"/>
      <c r="D24" s="80"/>
      <c r="E24" s="185"/>
      <c r="F24" s="186"/>
      <c r="G24" s="186"/>
      <c r="H24" s="186"/>
      <c r="I24" s="187"/>
    </row>
    <row r="25" spans="1:374" x14ac:dyDescent="0.2">
      <c r="A25" s="77">
        <f t="shared" si="7"/>
        <v>11</v>
      </c>
      <c r="B25" s="181" t="s">
        <v>186</v>
      </c>
      <c r="C25" s="181"/>
      <c r="D25" s="80"/>
      <c r="E25" s="185"/>
      <c r="F25" s="186"/>
      <c r="G25" s="186"/>
      <c r="H25" s="186"/>
      <c r="I25" s="187"/>
    </row>
    <row r="26" spans="1:374" x14ac:dyDescent="0.2">
      <c r="A26" s="77">
        <f t="shared" si="7"/>
        <v>12</v>
      </c>
      <c r="B26" s="181" t="s">
        <v>187</v>
      </c>
      <c r="C26" s="181"/>
      <c r="D26" s="80"/>
      <c r="E26" s="185"/>
      <c r="F26" s="186"/>
      <c r="G26" s="186"/>
      <c r="H26" s="186"/>
      <c r="I26" s="187"/>
    </row>
    <row r="27" spans="1:374" x14ac:dyDescent="0.2">
      <c r="A27" s="77">
        <f t="shared" si="7"/>
        <v>13</v>
      </c>
      <c r="B27" s="181" t="s">
        <v>188</v>
      </c>
      <c r="C27" s="181"/>
      <c r="D27" s="80"/>
      <c r="E27" s="185"/>
      <c r="F27" s="186"/>
      <c r="G27" s="186"/>
      <c r="H27" s="186"/>
      <c r="I27" s="187"/>
    </row>
    <row r="28" spans="1:374" x14ac:dyDescent="0.2">
      <c r="A28" s="77">
        <f t="shared" si="7"/>
        <v>14</v>
      </c>
      <c r="B28" s="181" t="s">
        <v>189</v>
      </c>
      <c r="C28" s="181"/>
      <c r="D28" s="80"/>
      <c r="E28" s="185"/>
      <c r="F28" s="186"/>
      <c r="G28" s="186"/>
      <c r="H28" s="186"/>
      <c r="I28" s="187"/>
    </row>
    <row r="29" spans="1:374" x14ac:dyDescent="0.2">
      <c r="A29" s="77">
        <f t="shared" si="7"/>
        <v>15</v>
      </c>
      <c r="B29" s="181" t="s">
        <v>190</v>
      </c>
      <c r="C29" s="181"/>
      <c r="D29" s="80"/>
      <c r="E29" s="185"/>
      <c r="F29" s="186"/>
      <c r="G29" s="186"/>
      <c r="H29" s="186"/>
      <c r="I29" s="187"/>
    </row>
    <row r="30" spans="1:374" x14ac:dyDescent="0.2">
      <c r="A30" s="77">
        <f t="shared" si="7"/>
        <v>16</v>
      </c>
      <c r="B30" s="181" t="s">
        <v>191</v>
      </c>
      <c r="C30" s="181"/>
      <c r="D30" s="80"/>
      <c r="E30" s="185"/>
      <c r="F30" s="186"/>
      <c r="G30" s="186"/>
      <c r="H30" s="186"/>
      <c r="I30" s="187"/>
    </row>
    <row r="31" spans="1:374" x14ac:dyDescent="0.2">
      <c r="A31" s="77">
        <f t="shared" si="7"/>
        <v>17</v>
      </c>
      <c r="B31" s="181" t="s">
        <v>192</v>
      </c>
      <c r="C31" s="181"/>
      <c r="D31" s="80"/>
      <c r="E31" s="185"/>
      <c r="F31" s="186"/>
      <c r="G31" s="186"/>
      <c r="H31" s="186"/>
      <c r="I31" s="187"/>
    </row>
    <row r="32" spans="1:374" x14ac:dyDescent="0.2">
      <c r="A32" s="77">
        <f t="shared" si="7"/>
        <v>18</v>
      </c>
      <c r="B32" s="181" t="s">
        <v>193</v>
      </c>
      <c r="C32" s="181"/>
      <c r="D32" s="80"/>
      <c r="E32" s="185"/>
      <c r="F32" s="186"/>
      <c r="G32" s="186"/>
      <c r="H32" s="186"/>
      <c r="I32" s="187"/>
    </row>
    <row r="33" spans="1:9" x14ac:dyDescent="0.2">
      <c r="A33" s="77">
        <f t="shared" si="7"/>
        <v>19</v>
      </c>
      <c r="B33" s="181" t="s">
        <v>194</v>
      </c>
      <c r="C33" s="181"/>
      <c r="D33" s="80"/>
      <c r="E33" s="185"/>
      <c r="F33" s="186"/>
      <c r="G33" s="186"/>
      <c r="H33" s="186"/>
      <c r="I33" s="187"/>
    </row>
    <row r="34" spans="1:9" x14ac:dyDescent="0.2">
      <c r="A34" s="77">
        <f t="shared" si="7"/>
        <v>20</v>
      </c>
      <c r="B34" s="181" t="s">
        <v>195</v>
      </c>
      <c r="C34" s="181"/>
      <c r="D34" s="80"/>
      <c r="E34" s="185"/>
      <c r="F34" s="186"/>
      <c r="G34" s="186"/>
      <c r="H34" s="186"/>
      <c r="I34" s="187"/>
    </row>
    <row r="35" spans="1:9" ht="25.5" customHeight="1" x14ac:dyDescent="0.2">
      <c r="E35" s="188"/>
      <c r="F35" s="189"/>
      <c r="G35" s="189"/>
      <c r="H35" s="189"/>
      <c r="I35" s="190"/>
    </row>
    <row r="36" spans="1:9" x14ac:dyDescent="0.2">
      <c r="A36" t="s">
        <v>196</v>
      </c>
      <c r="B36" t="s">
        <v>197</v>
      </c>
    </row>
    <row r="37" spans="1:9" x14ac:dyDescent="0.2">
      <c r="A37" t="s">
        <v>198</v>
      </c>
      <c r="B37" t="s">
        <v>199</v>
      </c>
    </row>
    <row r="38" spans="1:9" x14ac:dyDescent="0.2">
      <c r="A38" t="s">
        <v>200</v>
      </c>
      <c r="B38" t="s">
        <v>201</v>
      </c>
    </row>
    <row r="39" spans="1:9" x14ac:dyDescent="0.2">
      <c r="A39" t="s">
        <v>202</v>
      </c>
      <c r="B39" t="s">
        <v>203</v>
      </c>
    </row>
    <row r="40" spans="1:9" x14ac:dyDescent="0.2">
      <c r="A40" t="s">
        <v>204</v>
      </c>
      <c r="B40" t="s">
        <v>205</v>
      </c>
    </row>
    <row r="41" spans="1:9" x14ac:dyDescent="0.2">
      <c r="A41" t="s">
        <v>206</v>
      </c>
      <c r="B41" t="s">
        <v>207</v>
      </c>
    </row>
    <row r="42" spans="1:9" x14ac:dyDescent="0.2">
      <c r="A42" t="s">
        <v>208</v>
      </c>
      <c r="B42" t="s">
        <v>209</v>
      </c>
    </row>
    <row r="43" spans="1:9" x14ac:dyDescent="0.2">
      <c r="A43" t="s">
        <v>210</v>
      </c>
      <c r="B43" t="s">
        <v>211</v>
      </c>
    </row>
    <row r="44" spans="1:9" x14ac:dyDescent="0.2">
      <c r="A44" t="s">
        <v>212</v>
      </c>
      <c r="B44" t="s">
        <v>213</v>
      </c>
    </row>
    <row r="45" spans="1:9" x14ac:dyDescent="0.2">
      <c r="A45" t="s">
        <v>214</v>
      </c>
      <c r="B45" t="s">
        <v>215</v>
      </c>
    </row>
    <row r="46" spans="1:9" x14ac:dyDescent="0.2">
      <c r="A46" t="s">
        <v>216</v>
      </c>
      <c r="B46" t="s">
        <v>217</v>
      </c>
    </row>
    <row r="47" spans="1:9" x14ac:dyDescent="0.2">
      <c r="A47" t="s">
        <v>218</v>
      </c>
      <c r="B47" t="s">
        <v>219</v>
      </c>
    </row>
    <row r="48" spans="1:9" x14ac:dyDescent="0.2">
      <c r="A48" t="s">
        <v>220</v>
      </c>
      <c r="B48" t="s">
        <v>221</v>
      </c>
    </row>
    <row r="49" spans="1:2" x14ac:dyDescent="0.2">
      <c r="A49" t="s">
        <v>222</v>
      </c>
      <c r="B49" t="s">
        <v>223</v>
      </c>
    </row>
    <row r="50" spans="1:2" x14ac:dyDescent="0.2">
      <c r="A50" t="s">
        <v>224</v>
      </c>
      <c r="B50" t="s">
        <v>225</v>
      </c>
    </row>
    <row r="51" spans="1:2" x14ac:dyDescent="0.2">
      <c r="A51" t="s">
        <v>226</v>
      </c>
      <c r="B51" t="s">
        <v>227</v>
      </c>
    </row>
    <row r="52" spans="1:2" x14ac:dyDescent="0.2">
      <c r="A52" t="s">
        <v>228</v>
      </c>
      <c r="B52" t="s">
        <v>229</v>
      </c>
    </row>
    <row r="53" spans="1:2" x14ac:dyDescent="0.2">
      <c r="A53" t="s">
        <v>230</v>
      </c>
      <c r="B53" t="s">
        <v>231</v>
      </c>
    </row>
    <row r="54" spans="1:2" x14ac:dyDescent="0.2">
      <c r="A54" t="s">
        <v>232</v>
      </c>
      <c r="B54" t="s">
        <v>233</v>
      </c>
    </row>
    <row r="55" spans="1:2" x14ac:dyDescent="0.2">
      <c r="A55" t="s">
        <v>234</v>
      </c>
      <c r="B55" t="s">
        <v>235</v>
      </c>
    </row>
    <row r="56" spans="1:2" x14ac:dyDescent="0.2">
      <c r="A56" t="s">
        <v>236</v>
      </c>
      <c r="B56" t="s">
        <v>237</v>
      </c>
    </row>
    <row r="57" spans="1:2" x14ac:dyDescent="0.2">
      <c r="A57" t="s">
        <v>238</v>
      </c>
      <c r="B57" t="s">
        <v>239</v>
      </c>
    </row>
    <row r="58" spans="1:2" x14ac:dyDescent="0.2">
      <c r="A58" t="s">
        <v>240</v>
      </c>
      <c r="B58" t="s">
        <v>241</v>
      </c>
    </row>
    <row r="59" spans="1:2" x14ac:dyDescent="0.2">
      <c r="A59" t="s">
        <v>242</v>
      </c>
      <c r="B59" t="s">
        <v>243</v>
      </c>
    </row>
    <row r="60" spans="1:2" x14ac:dyDescent="0.2">
      <c r="A60" t="s">
        <v>244</v>
      </c>
      <c r="B60" t="s">
        <v>245</v>
      </c>
    </row>
    <row r="61" spans="1:2" x14ac:dyDescent="0.2">
      <c r="A61" t="s">
        <v>246</v>
      </c>
      <c r="B61" t="s">
        <v>247</v>
      </c>
    </row>
    <row r="62" spans="1:2" x14ac:dyDescent="0.2">
      <c r="A62" t="s">
        <v>248</v>
      </c>
      <c r="B62" t="s">
        <v>249</v>
      </c>
    </row>
    <row r="63" spans="1:2" x14ac:dyDescent="0.2">
      <c r="A63" t="s">
        <v>250</v>
      </c>
      <c r="B63" t="s">
        <v>251</v>
      </c>
    </row>
    <row r="64" spans="1:2" x14ac:dyDescent="0.2">
      <c r="A64" t="s">
        <v>252</v>
      </c>
      <c r="B64" t="s">
        <v>253</v>
      </c>
    </row>
    <row r="65" spans="1:2" x14ac:dyDescent="0.2">
      <c r="A65" t="s">
        <v>254</v>
      </c>
      <c r="B65" t="s">
        <v>255</v>
      </c>
    </row>
    <row r="66" spans="1:2" x14ac:dyDescent="0.2">
      <c r="A66" t="s">
        <v>256</v>
      </c>
      <c r="B66" t="s">
        <v>257</v>
      </c>
    </row>
    <row r="67" spans="1:2" x14ac:dyDescent="0.2">
      <c r="A67" t="s">
        <v>258</v>
      </c>
      <c r="B67" t="s">
        <v>257</v>
      </c>
    </row>
    <row r="68" spans="1:2" x14ac:dyDescent="0.2">
      <c r="A68" t="s">
        <v>259</v>
      </c>
      <c r="B68" t="s">
        <v>257</v>
      </c>
    </row>
    <row r="69" spans="1:2" x14ac:dyDescent="0.2">
      <c r="A69" t="s">
        <v>260</v>
      </c>
      <c r="B69" t="s">
        <v>257</v>
      </c>
    </row>
    <row r="70" spans="1:2" x14ac:dyDescent="0.2">
      <c r="A70" t="s">
        <v>261</v>
      </c>
      <c r="B70" t="s">
        <v>257</v>
      </c>
    </row>
    <row r="71" spans="1:2" x14ac:dyDescent="0.2">
      <c r="A71" t="s">
        <v>262</v>
      </c>
      <c r="B71" t="s">
        <v>257</v>
      </c>
    </row>
    <row r="72" spans="1:2" x14ac:dyDescent="0.2">
      <c r="A72" t="s">
        <v>263</v>
      </c>
      <c r="B72" t="s">
        <v>257</v>
      </c>
    </row>
    <row r="73" spans="1:2" x14ac:dyDescent="0.2">
      <c r="A73" t="s">
        <v>264</v>
      </c>
      <c r="B73" t="s">
        <v>257</v>
      </c>
    </row>
    <row r="74" spans="1:2" x14ac:dyDescent="0.2">
      <c r="A74" t="s">
        <v>265</v>
      </c>
      <c r="B74" t="s">
        <v>257</v>
      </c>
    </row>
    <row r="75" spans="1:2" x14ac:dyDescent="0.2">
      <c r="A75" t="s">
        <v>266</v>
      </c>
      <c r="B75" t="s">
        <v>257</v>
      </c>
    </row>
    <row r="76" spans="1:2" x14ac:dyDescent="0.2">
      <c r="A76" t="s">
        <v>267</v>
      </c>
      <c r="B76" t="s">
        <v>257</v>
      </c>
    </row>
    <row r="77" spans="1:2" x14ac:dyDescent="0.2">
      <c r="A77" t="s">
        <v>268</v>
      </c>
      <c r="B77" t="s">
        <v>257</v>
      </c>
    </row>
    <row r="78" spans="1:2" x14ac:dyDescent="0.2">
      <c r="A78" t="s">
        <v>269</v>
      </c>
      <c r="B78" t="s">
        <v>257</v>
      </c>
    </row>
    <row r="79" spans="1:2" x14ac:dyDescent="0.2">
      <c r="A79" t="s">
        <v>270</v>
      </c>
      <c r="B79" t="s">
        <v>257</v>
      </c>
    </row>
    <row r="80" spans="1:2" x14ac:dyDescent="0.2">
      <c r="A80" t="s">
        <v>271</v>
      </c>
      <c r="B80" t="s">
        <v>257</v>
      </c>
    </row>
    <row r="81" spans="1:2" x14ac:dyDescent="0.2">
      <c r="A81" t="s">
        <v>272</v>
      </c>
      <c r="B81" t="s">
        <v>257</v>
      </c>
    </row>
    <row r="82" spans="1:2" x14ac:dyDescent="0.2">
      <c r="A82" t="s">
        <v>273</v>
      </c>
      <c r="B82" t="s">
        <v>257</v>
      </c>
    </row>
    <row r="83" spans="1:2" x14ac:dyDescent="0.2">
      <c r="A83" t="s">
        <v>274</v>
      </c>
      <c r="B83" t="s">
        <v>257</v>
      </c>
    </row>
    <row r="84" spans="1:2" x14ac:dyDescent="0.2">
      <c r="A84" t="s">
        <v>275</v>
      </c>
      <c r="B84" t="s">
        <v>257</v>
      </c>
    </row>
    <row r="85" spans="1:2" x14ac:dyDescent="0.2">
      <c r="A85" t="s">
        <v>276</v>
      </c>
      <c r="B85" t="s">
        <v>257</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9DDC372-D5F5-44C9-AA4A-6AC374C68ACD}"/>
</file>

<file path=customXml/itemProps2.xml><?xml version="1.0" encoding="utf-8"?>
<ds:datastoreItem xmlns:ds="http://schemas.openxmlformats.org/officeDocument/2006/customXml" ds:itemID="{87FACB1D-7FD4-48C2-AE64-E1BE2F779942}"/>
</file>

<file path=customXml/itemProps3.xml><?xml version="1.0" encoding="utf-8"?>
<ds:datastoreItem xmlns:ds="http://schemas.openxmlformats.org/officeDocument/2006/customXml" ds:itemID="{770384E0-45ED-459C-9558-ADA55B947E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2026-01-26T02:33:33Z</cp:lastPrinted>
  <dcterms:created xsi:type="dcterms:W3CDTF">2025-12-22T09:31:03Z</dcterms:created>
  <dcterms:modified xsi:type="dcterms:W3CDTF">2026-01-29T04:33:33Z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