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0_長野県/"/>
    </mc:Choice>
  </mc:AlternateContent>
  <xr:revisionPtr revIDLastSave="0" documentId="13_ncr:1_{F121F808-6C31-4666-8DC0-CBDB96174B7C}" xr6:coauthVersionLast="47" xr6:coauthVersionMax="47" xr10:uidLastSave="{00000000-0000-0000-0000-000000000000}"/>
  <workbookProtection workbookAlgorithmName="SHA-512" workbookHashValue="FETbAY/21ZpGQfSo5d+wDazMFS0YFAYk+OgzNMAZRtdPv0g/c9+Lxd4g9GPm2edNnOqlzcKyEUW6P0bj6Rl4pA==" workbookSaltValue="EreL7k2WPVqNOkmZshr2k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LK79" i="4" s="1"/>
  <c r="FA7" i="5"/>
  <c r="EZ7" i="5"/>
  <c r="KG79" i="4" s="1"/>
  <c r="EX7" i="5"/>
  <c r="EW7" i="5"/>
  <c r="IM80" i="4" s="1"/>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LJ33" i="4" s="1"/>
  <c r="BQ7" i="5"/>
  <c r="BP7" i="5"/>
  <c r="KF33" i="4" s="1"/>
  <c r="BN7" i="5"/>
  <c r="BM7" i="5"/>
  <c r="IK34" i="4" s="1"/>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JW10" i="4" s="1"/>
  <c r="AC6" i="5"/>
  <c r="ID10" i="4" s="1"/>
  <c r="AB6" i="5"/>
  <c r="LP8" i="4" s="1"/>
  <c r="AA6" i="5"/>
  <c r="JW8" i="4" s="1"/>
  <c r="Z6" i="5"/>
  <c r="ID8" i="4" s="1"/>
  <c r="Y6" i="5"/>
  <c r="X6" i="5"/>
  <c r="EG12" i="4" s="1"/>
  <c r="W6" i="5"/>
  <c r="CN12" i="4" s="1"/>
  <c r="V6" i="5"/>
  <c r="AU12" i="4" s="1"/>
  <c r="U6" i="5"/>
  <c r="T6" i="5"/>
  <c r="S6" i="5"/>
  <c r="EG10" i="4" s="1"/>
  <c r="R6" i="5"/>
  <c r="CN10" i="4" s="1"/>
  <c r="Q6" i="5"/>
  <c r="AU10" i="4" s="1"/>
  <c r="P6" i="5"/>
  <c r="O6" i="5"/>
  <c r="N6" i="5"/>
  <c r="EG8" i="4" s="1"/>
  <c r="M6" i="5"/>
  <c r="L6" i="5"/>
  <c r="AU8" i="4" s="1"/>
  <c r="K6" i="5"/>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B90" i="4"/>
  <c r="MO80" i="4"/>
  <c r="LZ80" i="4"/>
  <c r="LK80" i="4"/>
  <c r="KV80" i="4"/>
  <c r="KG80" i="4"/>
  <c r="JB80" i="4"/>
  <c r="HX80" i="4"/>
  <c r="GT80" i="4"/>
  <c r="FO80" i="4"/>
  <c r="EZ80" i="4"/>
  <c r="EK80" i="4"/>
  <c r="DV80" i="4"/>
  <c r="DG80" i="4"/>
  <c r="BX80" i="4"/>
  <c r="AT80" i="4"/>
  <c r="P80" i="4"/>
  <c r="LZ79" i="4"/>
  <c r="KV79" i="4"/>
  <c r="JB79" i="4"/>
  <c r="IM79" i="4"/>
  <c r="HX79" i="4"/>
  <c r="HI79" i="4"/>
  <c r="GT79" i="4"/>
  <c r="EZ79" i="4"/>
  <c r="DV79" i="4"/>
  <c r="BX79" i="4"/>
  <c r="BI79" i="4"/>
  <c r="AT79" i="4"/>
  <c r="AE79" i="4"/>
  <c r="P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JW12" i="4"/>
  <c r="FZ12" i="4"/>
  <c r="B12" i="4"/>
  <c r="FZ10" i="4"/>
  <c r="B10" i="4"/>
  <c r="FZ8" i="4"/>
  <c r="CN8" i="4"/>
  <c r="B8" i="4"/>
  <c r="D11" i="5" l="1"/>
  <c r="B11" i="5"/>
  <c r="F11" i="5"/>
  <c r="IM78" i="4"/>
  <c r="IK54" i="4"/>
  <c r="IK32" i="4"/>
  <c r="EW54" i="4"/>
  <c r="BI78" i="4"/>
  <c r="BI54" i="4"/>
  <c r="BI32" i="4"/>
  <c r="LZ78" i="4"/>
  <c r="LY54" i="4"/>
  <c r="LY32" i="4"/>
  <c r="EZ78" i="4"/>
  <c r="EW32" i="4"/>
  <c r="AT54" i="4"/>
  <c r="AT78" i="4"/>
  <c r="EH32" i="4"/>
  <c r="KF32" i="4"/>
  <c r="MN32" i="4"/>
  <c r="EH54" i="4"/>
  <c r="KF54" i="4"/>
  <c r="MN54" i="4"/>
  <c r="EK78" i="4"/>
  <c r="KG78" i="4"/>
  <c r="MO78" i="4"/>
  <c r="C11" i="5"/>
  <c r="DD32" i="4"/>
  <c r="LJ32" i="4"/>
  <c r="DD54" i="4"/>
  <c r="LJ54" i="4"/>
  <c r="DG78" i="4" l="1"/>
  <c r="GT78" i="4"/>
  <c r="P78" i="4"/>
  <c r="P54" i="4"/>
  <c r="GR54" i="4"/>
  <c r="GR32" i="4"/>
  <c r="P32" i="4"/>
  <c r="FO78" i="4"/>
  <c r="JB78" i="4"/>
  <c r="FL54" i="4"/>
  <c r="FL32" i="4"/>
  <c r="IZ54" i="4"/>
  <c r="BX54" i="4"/>
  <c r="IZ32" i="4"/>
  <c r="BX32" i="4"/>
  <c r="BX78" i="4"/>
  <c r="LK78" i="4"/>
  <c r="HV54" i="4"/>
  <c r="HV32" i="4"/>
  <c r="AT32" i="4"/>
  <c r="HX78" i="4"/>
  <c r="AE78" i="4"/>
  <c r="AE54" i="4"/>
  <c r="AE32" i="4"/>
  <c r="HI78" i="4"/>
  <c r="HG54" i="4"/>
  <c r="HG32" i="4"/>
  <c r="DV78" i="4"/>
  <c r="DS54" i="4"/>
  <c r="DS32" i="4"/>
  <c r="KV78" i="4"/>
  <c r="KU54" i="4"/>
  <c r="KU32" i="4"/>
</calcChain>
</file>

<file path=xl/sharedStrings.xml><?xml version="1.0" encoding="utf-8"?>
<sst xmlns="http://schemas.openxmlformats.org/spreadsheetml/2006/main" count="348" uniqueCount="190">
  <si>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</si>
  <si>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</si>
  <si>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</si>
  <si>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</si>
  <si>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</si>
  <si>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</si>
  <si>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</si>
  <si>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</si>
  <si>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</si>
  <si>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</si>
  <si>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</si>
  <si>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</si>
  <si>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</si>
  <si>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</si>
  <si>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</si>
  <si>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</si>
  <si>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</si>
  <si>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</si>
  <si>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</si>
  <si>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</si>
  <si>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</si>
  <si>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</si>
  <si>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</si>
  <si>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</si>
  <si>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</si>
  <si>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</si>
  <si>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</si>
  <si>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</si>
  <si>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</si>
  <si>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</si>
  <si>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</si>
  <si>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</si>
  <si>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</si>
  <si>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</si>
  <si>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</si>
  <si>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</si>
  <si>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</si>
  <si>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</si>
  <si>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</si>
  <si>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</si>
  <si>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</si>
  <si>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</si>
  <si>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</si>
  <si>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</si>
  <si>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</si>
  <si>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</si>
  <si>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</si>
  <si>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</si>
  <si>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</si>
  <si>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</si>
  <si>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</si>
  <si>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</si>
  <si>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</si>
  <si>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</si>
  <si>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</si>
  <si>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</si>
  <si>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</si>
  <si>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</si>
  <si>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</si>
  <si>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</si>
  <si>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</si>
  <si>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</si>
  <si>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</si>
  <si>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</si>
  <si>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</si>
  <si>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</si>
  <si>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</si>
  <si>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</si>
  <si>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</si>
  <si>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</si>
  <si>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</si>
  <si>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</si>
  <si>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</si>
  <si>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</si>
  <si>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</si>
  <si>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</si>
  <si>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</si>
  <si>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</si>
  <si>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</si>
  <si>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</si>
  <si>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</si>
  <si>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</si>
  <si>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</si>
  <si>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</si>
  <si>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</si>
  <si>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</si>
  <si>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</si>
  <si>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</si>
  <si>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</si>
  <si>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</si>
  <si>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</si>
  <si>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</si>
  <si>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</si>
  <si>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</si>
  <si>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</si>
  <si>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</si>
  <si>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</si>
  <si>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</si>
  <si>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</si>
  <si>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</si>
  <si>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</si>
  <si>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</si>
  <si>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</si>
  <si>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</si>
  <si>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</si>
  <si>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</si>
  <si>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</si>
  <si>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</si>
  <si>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</si>
  <si>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</si>
  <si>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</si>
  <si>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</si>
  <si>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</si>
  <si>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</si>
  <si>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</si>
  <si>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</si>
  <si>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</si>
  <si>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</si>
  <si>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</si>
  <si>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</si>
  <si>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</si>
  <si>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</si>
  <si>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</si>
  <si>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</si>
  <si>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</si>
  <si>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</si>
  <si>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</si>
  <si>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</si>
  <si>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</si>
  <si>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</si>
  <si>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</si>
  <si>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</si>
  <si>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</si>
  <si>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</si>
  <si>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</si>
  <si>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</si>
  <si>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</si>
  <si>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</si>
  <si>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</si>
  <si>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</si>
  <si>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</si>
  <si>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</si>
  <si>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</si>
  <si>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</si>
  <si>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</si>
  <si>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</si>
  <si>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</si>
  <si>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</si>
  <si>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</si>
  <si>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</si>
  <si>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</si>
  <si>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</si>
  <si>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</si>
  <si>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</si>
  <si>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</si>
  <si>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</si>
  <si>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</si>
  <si>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</si>
  <si>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</si>
  <si>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</si>
  <si>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</si>
  <si>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</si>
  <si>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当該値(N-2)</t>
    <phoneticPr fontId="5"/>
  </si>
  <si>
    <t>当該値(N)</t>
    <phoneticPr fontId="5"/>
  </si>
  <si>
    <t>当該値(N-1)</t>
    <phoneticPr fontId="5"/>
  </si>
  <si>
    <t>当該値(N-4)</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</si>
  <si>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</si>
  <si>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</si>
  <si>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</si>
  <si>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</si>
  <si>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長野県</t>
  </si>
  <si>
    <t>地方独立行政法人長野県立病院機構</t>
  </si>
  <si>
    <t>こころの医療センター駒ヶ根</t>
  </si>
  <si>
    <t>地方独立行政法人</t>
  </si>
  <si>
    <t>病院事業</t>
  </si>
  <si>
    <t>精神科病院</t>
  </si>
  <si>
    <t>精神病院</t>
  </si>
  <si>
    <t>非設置</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</si>
  <si>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</si>
  <si>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</si>
  <si>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</si>
  <si>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</si>
  <si>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</si>
  <si>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</si>
  <si>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</si>
  <si>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</si>
  <si>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24時間体制の精神科救急医療、アルコール、薬物及びギャンブル、インターネット・ゲーム等依存症、児童・思春期、青年期精神科医療、医療観察法など多職種チームによる専門医療を提供している。また、他の医療機関では治療困難な精神疾患を持つ患者を全県から受け入れている。認知症医療については、地域型の「認知症疾患医療センター」として、専門医療相談等に対応している。</t>
    </r>
    <r>
      <rPr>
        <sz val="11"/>
        <rFont val="ＭＳ ゴシック"/>
        <family val="3"/>
        <charset val="128"/>
      </rPr>
      <t>新興感染症等の医療提供体制の確保を目的とした「第一種協定指定医療機関」の指定を県から受け、感染拡大時に対応可能な専用病床４床を保有している。</t>
    </r>
    <r>
      <rPr>
        <sz val="11"/>
        <color theme="1"/>
        <rFont val="ＭＳ ゴシック"/>
        <family val="3"/>
        <charset val="128"/>
      </rPr>
      <t xml:space="preserve">
　「精神科研修・研究センター」において</t>
    </r>
    <r>
      <rPr>
        <sz val="11"/>
        <rFont val="ＭＳ ゴシック"/>
        <family val="3"/>
        <charset val="128"/>
      </rPr>
      <t>は</t>
    </r>
    <r>
      <rPr>
        <sz val="11"/>
        <color theme="1"/>
        <rFont val="ＭＳ ゴシック"/>
        <family val="3"/>
        <charset val="128"/>
      </rPr>
      <t>、信州大学との連携大学院教育を実施し、医師や医療スタッフの育成・研修に力を入れている。</t>
    </r>
    <rPh sb="60" eb="61">
      <t>カ</t>
    </rPh>
    <rPh sb="141" eb="144">
      <t>チイキガタ</t>
    </rPh>
    <rPh sb="162" eb="164">
      <t>センモン</t>
    </rPh>
    <rPh sb="164" eb="169">
      <t>イリョウソウダントウ</t>
    </rPh>
    <rPh sb="170" eb="172">
      <t>タイオウ</t>
    </rPh>
    <rPh sb="177" eb="183">
      <t>シンコウカンセンショウトウ</t>
    </rPh>
    <rPh sb="184" eb="188">
      <t>イリョウ</t>
    </rPh>
    <rPh sb="188" eb="190">
      <t>タイセイ</t>
    </rPh>
    <rPh sb="191" eb="193">
      <t>カクホ</t>
    </rPh>
    <rPh sb="194" eb="196">
      <t>モクテキ</t>
    </rPh>
    <rPh sb="200" eb="203">
      <t>ダイイッシュ</t>
    </rPh>
    <rPh sb="203" eb="205">
      <t>キョウテイ</t>
    </rPh>
    <rPh sb="205" eb="207">
      <t>シテイ</t>
    </rPh>
    <rPh sb="207" eb="211">
      <t>イリョウキカン</t>
    </rPh>
    <rPh sb="213" eb="215">
      <t>シテイ</t>
    </rPh>
    <rPh sb="216" eb="217">
      <t>ケン</t>
    </rPh>
    <rPh sb="219" eb="220">
      <t>ウ</t>
    </rPh>
    <rPh sb="222" eb="226">
      <t>カンセンカクダイ</t>
    </rPh>
    <rPh sb="226" eb="227">
      <t>ジ</t>
    </rPh>
    <rPh sb="228" eb="232">
      <t>タイオウカノウ</t>
    </rPh>
    <rPh sb="233" eb="237">
      <t>センヨウビョウショウ</t>
    </rPh>
    <rPh sb="238" eb="239">
      <t>ショウ</t>
    </rPh>
    <rPh sb="240" eb="242">
      <t>ホユウ</t>
    </rPh>
    <rPh sb="283" eb="285">
      <t>ジッシ</t>
    </rPh>
    <phoneticPr fontId="5"/>
  </si>
  <si>
    <t>・有形固定資産の減価償却率は年々上昇傾向にあり、類似病院平均値を上回っている。当面は施設維持に多額の費用を要する見通しはない。しかし、徐々に設備の修繕が増えていることから、今後施設の適切な管理を行い長寿命化を図るとともに、将来の大規模修繕・増改築に備える必要がある。
・器械備品についても、減価償却率は年々上昇しており、引き続き今後の入替えやメンテナンス等の費用が増加することが予想される。</t>
    <rPh sb="24" eb="28">
      <t>ルイジビョウイン</t>
    </rPh>
    <rPh sb="28" eb="31">
      <t>ヘイキンチ</t>
    </rPh>
    <rPh sb="145" eb="147">
      <t>ゲンカ</t>
    </rPh>
    <rPh sb="151" eb="153">
      <t>ネンネン</t>
    </rPh>
    <rPh sb="153" eb="155">
      <t>ジョウショウ</t>
    </rPh>
    <rPh sb="160" eb="161">
      <t>ヒ</t>
    </rPh>
    <rPh sb="162" eb="163">
      <t>ツヅ</t>
    </rPh>
    <phoneticPr fontId="5"/>
  </si>
  <si>
    <r>
      <t>・令和６年度は、①経常収支比率は、前年度を上回り101％となった。３年連続で100％を上回りこれを維持していく必要がある。②医業収支比率及び⑤入院患者１人１日当たり収益、⑥外来患者１人１日当たり収益については、精神科地域包括ケア病棟入院料</t>
    </r>
    <r>
      <rPr>
        <strike/>
        <sz val="11"/>
        <rFont val="ＭＳ ゴシック"/>
        <family val="3"/>
        <charset val="128"/>
      </rPr>
      <t>等</t>
    </r>
    <r>
      <rPr>
        <sz val="11"/>
        <rFont val="ＭＳ ゴシック"/>
        <family val="3"/>
        <charset val="128"/>
      </rPr>
      <t>をはじめとする新規加算の算定を行ったことにより、前年度から伸びている。
・④病床利用率は、前年度に実施した救急・急性期病棟（B1病棟）全室個室化、精神科救急及び青年期精神疾患等への対応のため、閉鎖運用した急性期治療病棟（A2病棟）により、上昇した。</t>
    </r>
    <rPh sb="9" eb="11">
      <t>ケイジョウ</t>
    </rPh>
    <rPh sb="11" eb="15">
      <t>シュウシヒリツ</t>
    </rPh>
    <rPh sb="17" eb="19">
      <t>ゼンネン</t>
    </rPh>
    <rPh sb="19" eb="20">
      <t>ド</t>
    </rPh>
    <rPh sb="21" eb="23">
      <t>ウワマワ</t>
    </rPh>
    <rPh sb="34" eb="37">
      <t>ネンレンゾク</t>
    </rPh>
    <rPh sb="43" eb="45">
      <t>ウワマワ</t>
    </rPh>
    <rPh sb="49" eb="51">
      <t>イジ</t>
    </rPh>
    <rPh sb="55" eb="57">
      <t>ヒツヨウ</t>
    </rPh>
    <rPh sb="68" eb="69">
      <t>オヨ</t>
    </rPh>
    <rPh sb="71" eb="75">
      <t>ニュウインカンジャ</t>
    </rPh>
    <rPh sb="76" eb="77">
      <t>ニン</t>
    </rPh>
    <rPh sb="78" eb="79">
      <t>ニチ</t>
    </rPh>
    <rPh sb="79" eb="80">
      <t>ア</t>
    </rPh>
    <rPh sb="82" eb="84">
      <t>シュウエキ</t>
    </rPh>
    <rPh sb="86" eb="90">
      <t>ガイライカンジャ</t>
    </rPh>
    <rPh sb="91" eb="92">
      <t>ニン</t>
    </rPh>
    <rPh sb="93" eb="94">
      <t>ニチ</t>
    </rPh>
    <rPh sb="94" eb="95">
      <t>ア</t>
    </rPh>
    <rPh sb="97" eb="99">
      <t>シュウエキ</t>
    </rPh>
    <rPh sb="105" eb="108">
      <t>セイシンカ</t>
    </rPh>
    <rPh sb="108" eb="112">
      <t>チイキホウカツ</t>
    </rPh>
    <rPh sb="114" eb="116">
      <t>ビョウトウ</t>
    </rPh>
    <rPh sb="116" eb="119">
      <t>ニュウインリョウ</t>
    </rPh>
    <rPh sb="119" eb="120">
      <t>トウ</t>
    </rPh>
    <rPh sb="127" eb="131">
      <t>シンキカサン</t>
    </rPh>
    <rPh sb="132" eb="134">
      <t>サンテイ</t>
    </rPh>
    <rPh sb="135" eb="136">
      <t>オコナ</t>
    </rPh>
    <rPh sb="144" eb="146">
      <t>ゼンネン</t>
    </rPh>
    <rPh sb="149" eb="150">
      <t>ノ</t>
    </rPh>
    <rPh sb="158" eb="160">
      <t>ビョウショウ</t>
    </rPh>
    <rPh sb="160" eb="163">
      <t>リヨウリツ</t>
    </rPh>
    <rPh sb="166" eb="168">
      <t>ネンド</t>
    </rPh>
    <rPh sb="169" eb="171">
      <t>ジッシ</t>
    </rPh>
    <phoneticPr fontId="5"/>
  </si>
  <si>
    <t>・令和６年度は、患者数が徐々に増加傾向にあり、入院においての１日平均患者数もコロナ以降初めて100人を超えた。引き続き患者数の増加と収益向上により、経営の健全性を高めていく必要がある。
・政策医療を担う県立精神科病院として、①専門医療の提供（精神科救急、m-ECT、rTMS、クロザピン治療、アルコールや薬物及びギャンブル・インターネット・ゲーム等依存症、児童・思春期や青年期医療、医療観察法など）、②地域包括ケアの推進（認知症疾患医療センター、訪問看護STなど）、③人材育成（精神保健指定医や専門医の育成、連携大学院教育、初期研修医、看護学生等研修生の受け入れ）、④医療の質向上（病院機能評価など）、⑤業務運営（働き方改革推進）を実施しつつ、他の医療機関では治療困難な精神疾患を持つ患者の受け入れを引き続き行っていく。</t>
    <rPh sb="8" eb="11">
      <t>カンジャスウ</t>
    </rPh>
    <rPh sb="12" eb="14">
      <t>ジョジョ</t>
    </rPh>
    <rPh sb="23" eb="25">
      <t>ニュウイン</t>
    </rPh>
    <rPh sb="31" eb="32">
      <t>ニチ</t>
    </rPh>
    <rPh sb="32" eb="37">
      <t>ヘイキンカンジャスウ</t>
    </rPh>
    <rPh sb="41" eb="43">
      <t>イコウ</t>
    </rPh>
    <rPh sb="43" eb="44">
      <t>ハジ</t>
    </rPh>
    <rPh sb="49" eb="50">
      <t>ニン</t>
    </rPh>
    <rPh sb="51" eb="52">
      <t>コ</t>
    </rPh>
    <rPh sb="55" eb="56">
      <t>ヒ</t>
    </rPh>
    <rPh sb="57" eb="58">
      <t>ツヅ</t>
    </rPh>
    <rPh sb="113" eb="117">
      <t>センモンイリョウ</t>
    </rPh>
    <rPh sb="118" eb="120">
      <t>テイキョウ</t>
    </rPh>
    <rPh sb="145" eb="147">
      <t>チリョウ</t>
    </rPh>
    <rPh sb="203" eb="207">
      <t>チイキホウカツ</t>
    </rPh>
    <rPh sb="210" eb="212">
      <t>スイシン</t>
    </rPh>
    <rPh sb="213" eb="218">
      <t>ニンチショウシッカン</t>
    </rPh>
    <rPh sb="218" eb="220">
      <t>イリョウ</t>
    </rPh>
    <rPh sb="234" eb="238">
      <t>ジンザイイクセイ</t>
    </rPh>
    <rPh sb="239" eb="246">
      <t>セイシンホケンシテイイ</t>
    </rPh>
    <rPh sb="247" eb="250">
      <t>センモンイ</t>
    </rPh>
    <rPh sb="251" eb="253">
      <t>イクセイ</t>
    </rPh>
    <rPh sb="254" eb="258">
      <t>レンケイダイガク</t>
    </rPh>
    <rPh sb="258" eb="259">
      <t>イン</t>
    </rPh>
    <rPh sb="259" eb="261">
      <t>キョウイク</t>
    </rPh>
    <rPh sb="262" eb="266">
      <t>ショキケンシュウ</t>
    </rPh>
    <rPh sb="266" eb="267">
      <t>イ</t>
    </rPh>
    <rPh sb="268" eb="272">
      <t>カンゴガクセイ</t>
    </rPh>
    <rPh sb="272" eb="273">
      <t>トウ</t>
    </rPh>
    <rPh sb="273" eb="276">
      <t>ケンシュウセイ</t>
    </rPh>
    <rPh sb="277" eb="278">
      <t>ウ</t>
    </rPh>
    <rPh sb="279" eb="280">
      <t>イ</t>
    </rPh>
    <rPh sb="284" eb="286">
      <t>イリョウ</t>
    </rPh>
    <rPh sb="287" eb="288">
      <t>シツ</t>
    </rPh>
    <rPh sb="288" eb="290">
      <t>コウジョウ</t>
    </rPh>
    <rPh sb="291" eb="297">
      <t>ビョウインキノウヒョウカ</t>
    </rPh>
    <rPh sb="302" eb="306">
      <t>ギョウムウンエイ</t>
    </rPh>
    <rPh sb="307" eb="308">
      <t>ハタラ</t>
    </rPh>
    <rPh sb="309" eb="310">
      <t>カタ</t>
    </rPh>
    <rPh sb="310" eb="312">
      <t>カイカク</t>
    </rPh>
    <rPh sb="312" eb="314">
      <t>スイシン</t>
    </rPh>
    <rPh sb="319" eb="321">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</si>
</sst>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73.900000000000006</c:v>
                </c:pt>
                <c:pt idx="1">
                  <c:v>71.599999999999994</c:v>
                </c:pt>
                <c:pt idx="2">
                  <c:v>73.7</c:v>
                </c:pt>
                <c:pt idx="3">
                  <c:v>73.599999999999994</c:v>
                </c:pt>
                <c:pt idx="4">
                  <c:v>78</c:v>
                </c:pt>
              </c:numCache>
            </c:numRef>
          </c:val>
          <c:extLst>
            <c:ext xmlns:c16="http://schemas.microsoft.com/office/drawing/2014/chart" uri="{C3380CC4-5D6E-409C-BE32-E72D297353CC}">
              <c16:uniqueId val="{00000000-6409-4A90-98C0-1C88EACBC7D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6409-4A90-98C0-1C88EACBC7D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7029</c:v>
                </c:pt>
                <c:pt idx="1">
                  <c:v>6847</c:v>
                </c:pt>
                <c:pt idx="2">
                  <c:v>7297</c:v>
                </c:pt>
                <c:pt idx="3">
                  <c:v>7367</c:v>
                </c:pt>
                <c:pt idx="4">
                  <c:v>7491</c:v>
                </c:pt>
              </c:numCache>
            </c:numRef>
          </c:val>
          <c:extLst>
            <c:ext xmlns:c16="http://schemas.microsoft.com/office/drawing/2014/chart" uri="{C3380CC4-5D6E-409C-BE32-E72D297353CC}">
              <c16:uniqueId val="{00000000-080A-42FE-85C1-5CB927F539A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080A-42FE-85C1-5CB927F539A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28258</c:v>
                </c:pt>
                <c:pt idx="1">
                  <c:v>28075</c:v>
                </c:pt>
                <c:pt idx="2">
                  <c:v>29137</c:v>
                </c:pt>
                <c:pt idx="3">
                  <c:v>28718</c:v>
                </c:pt>
                <c:pt idx="4">
                  <c:v>29718</c:v>
                </c:pt>
              </c:numCache>
            </c:numRef>
          </c:val>
          <c:extLst>
            <c:ext xmlns:c16="http://schemas.microsoft.com/office/drawing/2014/chart" uri="{C3380CC4-5D6E-409C-BE32-E72D297353CC}">
              <c16:uniqueId val="{00000000-D6DF-4F5E-9EE1-95944D05CE6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D6DF-4F5E-9EE1-95944D05CE6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2</c:v>
                </c:pt>
                <c:pt idx="2">
                  <c:v>0</c:v>
                </c:pt>
                <c:pt idx="3">
                  <c:v>0</c:v>
                </c:pt>
                <c:pt idx="4">
                  <c:v>0</c:v>
                </c:pt>
              </c:numCache>
            </c:numRef>
          </c:val>
          <c:extLst>
            <c:ext xmlns:c16="http://schemas.microsoft.com/office/drawing/2014/chart" uri="{C3380CC4-5D6E-409C-BE32-E72D297353CC}">
              <c16:uniqueId val="{00000000-7EDF-46A5-83C4-7DBB8B0B28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7EDF-46A5-83C4-7DBB8B0B28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64.400000000000006</c:v>
                </c:pt>
                <c:pt idx="1">
                  <c:v>59.4</c:v>
                </c:pt>
                <c:pt idx="2">
                  <c:v>63.3</c:v>
                </c:pt>
                <c:pt idx="3">
                  <c:v>62.6</c:v>
                </c:pt>
                <c:pt idx="4">
                  <c:v>66.3</c:v>
                </c:pt>
              </c:numCache>
            </c:numRef>
          </c:val>
          <c:extLst>
            <c:ext xmlns:c16="http://schemas.microsoft.com/office/drawing/2014/chart" uri="{C3380CC4-5D6E-409C-BE32-E72D297353CC}">
              <c16:uniqueId val="{00000000-AF67-4F54-A570-A19745525C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AF67-4F54-A570-A19745525C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64.5</c:v>
                </c:pt>
                <c:pt idx="1">
                  <c:v>59.5</c:v>
                </c:pt>
                <c:pt idx="2">
                  <c:v>63.4</c:v>
                </c:pt>
                <c:pt idx="3">
                  <c:v>62.7</c:v>
                </c:pt>
                <c:pt idx="4">
                  <c:v>66.400000000000006</c:v>
                </c:pt>
              </c:numCache>
            </c:numRef>
          </c:val>
          <c:extLst>
            <c:ext xmlns:c16="http://schemas.microsoft.com/office/drawing/2014/chart" uri="{C3380CC4-5D6E-409C-BE32-E72D297353CC}">
              <c16:uniqueId val="{00000000-9BAE-4825-89D7-4E00864AF91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9BAE-4825-89D7-4E00864AF91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107.4</c:v>
                </c:pt>
                <c:pt idx="1">
                  <c:v>98</c:v>
                </c:pt>
                <c:pt idx="2">
                  <c:v>106.1</c:v>
                </c:pt>
                <c:pt idx="3">
                  <c:v>100.2</c:v>
                </c:pt>
                <c:pt idx="4">
                  <c:v>101.5</c:v>
                </c:pt>
              </c:numCache>
            </c:numRef>
          </c:val>
          <c:extLst>
            <c:ext xmlns:c16="http://schemas.microsoft.com/office/drawing/2014/chart" uri="{C3380CC4-5D6E-409C-BE32-E72D297353CC}">
              <c16:uniqueId val="{00000000-5B06-4360-AEC0-A009C189D90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5B06-4360-AEC0-A009C189D90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46.5</c:v>
                </c:pt>
                <c:pt idx="1">
                  <c:v>49.9</c:v>
                </c:pt>
                <c:pt idx="2">
                  <c:v>54.4</c:v>
                </c:pt>
                <c:pt idx="3">
                  <c:v>56.7</c:v>
                </c:pt>
                <c:pt idx="4">
                  <c:v>59.1</c:v>
                </c:pt>
              </c:numCache>
            </c:numRef>
          </c:val>
          <c:extLst>
            <c:ext xmlns:c16="http://schemas.microsoft.com/office/drawing/2014/chart" uri="{C3380CC4-5D6E-409C-BE32-E72D297353CC}">
              <c16:uniqueId val="{00000000-C299-4CA6-ACB2-31AF130D0DD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C299-4CA6-ACB2-31AF130D0DD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76.099999999999994</c:v>
                </c:pt>
                <c:pt idx="1">
                  <c:v>81</c:v>
                </c:pt>
                <c:pt idx="2">
                  <c:v>86.7</c:v>
                </c:pt>
                <c:pt idx="3">
                  <c:v>87</c:v>
                </c:pt>
                <c:pt idx="4">
                  <c:v>88.8</c:v>
                </c:pt>
              </c:numCache>
            </c:numRef>
          </c:val>
          <c:extLst>
            <c:ext xmlns:c16="http://schemas.microsoft.com/office/drawing/2014/chart" uri="{C3380CC4-5D6E-409C-BE32-E72D297353CC}">
              <c16:uniqueId val="{00000000-99E8-4A91-B9D7-CF1990DAF9E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99E8-4A91-B9D7-CF1990DAF9E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29422891</c:v>
                </c:pt>
                <c:pt idx="1">
                  <c:v>30148000</c:v>
                </c:pt>
                <c:pt idx="2">
                  <c:v>30394403</c:v>
                </c:pt>
                <c:pt idx="3">
                  <c:v>31455426</c:v>
                </c:pt>
                <c:pt idx="4">
                  <c:v>31556116</c:v>
                </c:pt>
              </c:numCache>
            </c:numRef>
          </c:val>
          <c:extLst>
            <c:ext xmlns:c16="http://schemas.microsoft.com/office/drawing/2014/chart" uri="{C3380CC4-5D6E-409C-BE32-E72D297353CC}">
              <c16:uniqueId val="{00000000-5DDA-409A-AA26-67AA20235F2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5DDA-409A-AA26-67AA20235F2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5.2</c:v>
                </c:pt>
                <c:pt idx="1">
                  <c:v>4.9000000000000004</c:v>
                </c:pt>
                <c:pt idx="2">
                  <c:v>4.5</c:v>
                </c:pt>
                <c:pt idx="3">
                  <c:v>5.0999999999999996</c:v>
                </c:pt>
                <c:pt idx="4">
                  <c:v>5.3</c:v>
                </c:pt>
              </c:numCache>
            </c:numRef>
          </c:val>
          <c:extLst>
            <c:ext xmlns:c16="http://schemas.microsoft.com/office/drawing/2014/chart" uri="{C3380CC4-5D6E-409C-BE32-E72D297353CC}">
              <c16:uniqueId val="{00000000-046D-4849-B555-65BA479D914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046D-4849-B555-65BA479D914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63.9</c:v>
                </c:pt>
                <c:pt idx="1">
                  <c:v>70.900000000000006</c:v>
                </c:pt>
                <c:pt idx="2">
                  <c:v>64.900000000000006</c:v>
                </c:pt>
                <c:pt idx="3">
                  <c:v>68.900000000000006</c:v>
                </c:pt>
                <c:pt idx="4">
                  <c:v>68.7</c:v>
                </c:pt>
              </c:numCache>
            </c:numRef>
          </c:val>
          <c:extLst>
            <c:ext xmlns:c16="http://schemas.microsoft.com/office/drawing/2014/chart" uri="{C3380CC4-5D6E-409C-BE32-E72D297353CC}">
              <c16:uniqueId val="{00000000-4263-4ADC-9952-CF5D77B2542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4263-4ADC-9952-CF5D77B2542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x14ac:dyDescent="0.2">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x14ac:dyDescent="0.2">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4" t="str">
        <f>データ!H6</f>
        <v>長野県地方独立行政法人長野県立病院機構　こころの医療センター駒ヶ根</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145" t="s">
        <v>9</v>
      </c>
      <c r="NK7" s="146"/>
      <c r="NL7" s="146"/>
      <c r="NM7" s="146"/>
      <c r="NN7" s="146"/>
      <c r="NO7" s="146"/>
      <c r="NP7" s="146"/>
      <c r="NQ7" s="146"/>
      <c r="NR7" s="146"/>
      <c r="NS7" s="146"/>
      <c r="NT7" s="146"/>
      <c r="NU7" s="146"/>
      <c r="NV7" s="146"/>
      <c r="NW7" s="147"/>
      <c r="NX7" s="3"/>
    </row>
    <row r="8" spans="1:388" ht="18.75" customHeight="1" x14ac:dyDescent="0.2">
      <c r="A8" s="2"/>
      <c r="B8" s="125" t="str">
        <f>データ!K6</f>
        <v>地方独立行政法人</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精神科病院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精神病院</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非設置</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09" t="str">
        <f>データ!Z6</f>
        <v>-</v>
      </c>
      <c r="IE8" s="110"/>
      <c r="IF8" s="110"/>
      <c r="IG8" s="110"/>
      <c r="IH8" s="110"/>
      <c r="II8" s="110"/>
      <c r="IJ8" s="110"/>
      <c r="IK8" s="110"/>
      <c r="IL8" s="110"/>
      <c r="IM8" s="110"/>
      <c r="IN8" s="110"/>
      <c r="IO8" s="110"/>
      <c r="IP8" s="110"/>
      <c r="IQ8" s="110"/>
      <c r="IR8" s="110"/>
      <c r="IS8" s="110"/>
      <c r="IT8" s="110"/>
      <c r="IU8" s="110"/>
      <c r="IV8" s="110"/>
      <c r="IW8" s="110"/>
      <c r="IX8" s="110"/>
      <c r="IY8" s="110"/>
      <c r="IZ8" s="110"/>
      <c r="JA8" s="110"/>
      <c r="JB8" s="110"/>
      <c r="JC8" s="110"/>
      <c r="JD8" s="110"/>
      <c r="JE8" s="110"/>
      <c r="JF8" s="110"/>
      <c r="JG8" s="110"/>
      <c r="JH8" s="110"/>
      <c r="JI8" s="110"/>
      <c r="JJ8" s="110"/>
      <c r="JK8" s="110"/>
      <c r="JL8" s="110"/>
      <c r="JM8" s="110"/>
      <c r="JN8" s="110"/>
      <c r="JO8" s="110"/>
      <c r="JP8" s="110"/>
      <c r="JQ8" s="110"/>
      <c r="JR8" s="110"/>
      <c r="JS8" s="110"/>
      <c r="JT8" s="110"/>
      <c r="JU8" s="110"/>
      <c r="JV8" s="111"/>
      <c r="JW8" s="109" t="str">
        <f>データ!AA6</f>
        <v>-</v>
      </c>
      <c r="JX8" s="110"/>
      <c r="JY8" s="110"/>
      <c r="JZ8" s="110"/>
      <c r="KA8" s="110"/>
      <c r="KB8" s="110"/>
      <c r="KC8" s="110"/>
      <c r="KD8" s="110"/>
      <c r="KE8" s="110"/>
      <c r="KF8" s="110"/>
      <c r="KG8" s="110"/>
      <c r="KH8" s="110"/>
      <c r="KI8" s="110"/>
      <c r="KJ8" s="110"/>
      <c r="KK8" s="110"/>
      <c r="KL8" s="110"/>
      <c r="KM8" s="110"/>
      <c r="KN8" s="110"/>
      <c r="KO8" s="110"/>
      <c r="KP8" s="110"/>
      <c r="KQ8" s="110"/>
      <c r="KR8" s="110"/>
      <c r="KS8" s="110"/>
      <c r="KT8" s="110"/>
      <c r="KU8" s="110"/>
      <c r="KV8" s="110"/>
      <c r="KW8" s="110"/>
      <c r="KX8" s="110"/>
      <c r="KY8" s="110"/>
      <c r="KZ8" s="110"/>
      <c r="LA8" s="110"/>
      <c r="LB8" s="110"/>
      <c r="LC8" s="110"/>
      <c r="LD8" s="110"/>
      <c r="LE8" s="110"/>
      <c r="LF8" s="110"/>
      <c r="LG8" s="110"/>
      <c r="LH8" s="110"/>
      <c r="LI8" s="110"/>
      <c r="LJ8" s="110"/>
      <c r="LK8" s="110"/>
      <c r="LL8" s="110"/>
      <c r="LM8" s="110"/>
      <c r="LN8" s="110"/>
      <c r="LO8" s="111"/>
      <c r="LP8" s="109" t="str">
        <f>データ!AB6</f>
        <v>-</v>
      </c>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110"/>
      <c r="ND8" s="110"/>
      <c r="NE8" s="110"/>
      <c r="NF8" s="110"/>
      <c r="NG8" s="110"/>
      <c r="NH8" s="111"/>
      <c r="NI8" s="3"/>
      <c r="NJ8" s="141" t="s">
        <v>10</v>
      </c>
      <c r="NK8" s="142"/>
      <c r="NL8" s="135" t="s">
        <v>11</v>
      </c>
      <c r="NM8" s="135"/>
      <c r="NN8" s="135"/>
      <c r="NO8" s="135"/>
      <c r="NP8" s="135"/>
      <c r="NQ8" s="135"/>
      <c r="NR8" s="135"/>
      <c r="NS8" s="135"/>
      <c r="NT8" s="135"/>
      <c r="NU8" s="135"/>
      <c r="NV8" s="135"/>
      <c r="NW8" s="136"/>
      <c r="NX8" s="3"/>
    </row>
    <row r="9" spans="1:388" ht="18.75" customHeight="1" x14ac:dyDescent="0.2">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7" t="s">
        <v>20</v>
      </c>
      <c r="NK9" s="138"/>
      <c r="NL9" s="139" t="s">
        <v>21</v>
      </c>
      <c r="NM9" s="139"/>
      <c r="NN9" s="139"/>
      <c r="NO9" s="139"/>
      <c r="NP9" s="139"/>
      <c r="NQ9" s="139"/>
      <c r="NR9" s="139"/>
      <c r="NS9" s="139"/>
      <c r="NT9" s="139"/>
      <c r="NU9" s="139"/>
      <c r="NV9" s="139"/>
      <c r="NW9" s="140"/>
      <c r="NX9" s="3"/>
    </row>
    <row r="10" spans="1:388" ht="18.75" customHeight="1" x14ac:dyDescent="0.2">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09">
        <f>データ!Q6</f>
        <v>1</v>
      </c>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1"/>
      <c r="CN10" s="125" t="str">
        <f>データ!R6</f>
        <v>-</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09">
        <f>データ!AC6</f>
        <v>129</v>
      </c>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c r="JR10" s="110"/>
      <c r="JS10" s="110"/>
      <c r="JT10" s="110"/>
      <c r="JU10" s="110"/>
      <c r="JV10" s="111"/>
      <c r="JW10" s="109" t="str">
        <f>データ!AD6</f>
        <v>-</v>
      </c>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110"/>
      <c r="LK10" s="110"/>
      <c r="LL10" s="110"/>
      <c r="LM10" s="110"/>
      <c r="LN10" s="110"/>
      <c r="LO10" s="111"/>
      <c r="LP10" s="109">
        <f>データ!AE6</f>
        <v>129</v>
      </c>
      <c r="LQ10" s="110"/>
      <c r="LR10" s="110"/>
      <c r="LS10" s="110"/>
      <c r="LT10" s="110"/>
      <c r="LU10" s="110"/>
      <c r="LV10" s="110"/>
      <c r="LW10" s="110"/>
      <c r="LX10" s="110"/>
      <c r="LY10" s="110"/>
      <c r="LZ10" s="110"/>
      <c r="MA10" s="110"/>
      <c r="MB10" s="110"/>
      <c r="MC10" s="110"/>
      <c r="MD10" s="110"/>
      <c r="ME10" s="110"/>
      <c r="MF10" s="110"/>
      <c r="MG10" s="110"/>
      <c r="MH10" s="110"/>
      <c r="MI10" s="110"/>
      <c r="MJ10" s="110"/>
      <c r="MK10" s="110"/>
      <c r="ML10" s="110"/>
      <c r="MM10" s="110"/>
      <c r="MN10" s="110"/>
      <c r="MO10" s="110"/>
      <c r="MP10" s="110"/>
      <c r="MQ10" s="110"/>
      <c r="MR10" s="110"/>
      <c r="MS10" s="110"/>
      <c r="MT10" s="110"/>
      <c r="MU10" s="110"/>
      <c r="MV10" s="110"/>
      <c r="MW10" s="110"/>
      <c r="MX10" s="110"/>
      <c r="MY10" s="110"/>
      <c r="MZ10" s="110"/>
      <c r="NA10" s="110"/>
      <c r="NB10" s="110"/>
      <c r="NC10" s="110"/>
      <c r="ND10" s="110"/>
      <c r="NE10" s="110"/>
      <c r="NF10" s="110"/>
      <c r="NG10" s="110"/>
      <c r="NH10" s="111"/>
      <c r="NI10" s="2"/>
      <c r="NJ10" s="133" t="s">
        <v>22</v>
      </c>
      <c r="NK10" s="134"/>
      <c r="NL10" s="128" t="s">
        <v>23</v>
      </c>
      <c r="NM10" s="128"/>
      <c r="NN10" s="128"/>
      <c r="NO10" s="128"/>
      <c r="NP10" s="128"/>
      <c r="NQ10" s="128"/>
      <c r="NR10" s="128"/>
      <c r="NS10" s="128"/>
      <c r="NT10" s="128"/>
      <c r="NU10" s="128"/>
      <c r="NV10" s="128"/>
      <c r="NW10" s="129"/>
      <c r="NX10" s="3"/>
    </row>
    <row r="11" spans="1:388" ht="18.75" customHeight="1" x14ac:dyDescent="0.2">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FZ11" s="130" t="s">
        <v>28</v>
      </c>
      <c r="GA11" s="131"/>
      <c r="GB11" s="131"/>
      <c r="GC11" s="131"/>
      <c r="GD11" s="131"/>
      <c r="GE11" s="131"/>
      <c r="GF11" s="131"/>
      <c r="GG11" s="131"/>
      <c r="GH11" s="131"/>
      <c r="GI11" s="131"/>
      <c r="GJ11" s="131"/>
      <c r="GK11" s="131"/>
      <c r="GL11" s="131"/>
      <c r="GM11" s="131"/>
      <c r="GN11" s="131"/>
      <c r="GO11" s="131"/>
      <c r="GP11" s="131"/>
      <c r="GQ11" s="131"/>
      <c r="GR11" s="131"/>
      <c r="GS11" s="131"/>
      <c r="GT11" s="131"/>
      <c r="GU11" s="131"/>
      <c r="GV11" s="131"/>
      <c r="GW11" s="131"/>
      <c r="GX11" s="131"/>
      <c r="GY11" s="131"/>
      <c r="GZ11" s="131"/>
      <c r="HA11" s="131"/>
      <c r="HB11" s="131"/>
      <c r="HC11" s="131"/>
      <c r="HD11" s="131"/>
      <c r="HE11" s="131"/>
      <c r="HF11" s="131"/>
      <c r="HG11" s="131"/>
      <c r="HH11" s="131"/>
      <c r="HI11" s="131"/>
      <c r="HJ11" s="131"/>
      <c r="HK11" s="131"/>
      <c r="HL11" s="131"/>
      <c r="HM11" s="131"/>
      <c r="HN11" s="131"/>
      <c r="HO11" s="131"/>
      <c r="HP11" s="131"/>
      <c r="HQ11" s="131"/>
      <c r="HR11" s="132"/>
      <c r="ID11" s="130" t="s">
        <v>29</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30</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31</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5"/>
      <c r="NJ11" s="3"/>
      <c r="NK11" s="3"/>
      <c r="NL11" s="3"/>
      <c r="NM11" s="3"/>
      <c r="NN11" s="3"/>
      <c r="NO11" s="3"/>
      <c r="NP11" s="3"/>
      <c r="NQ11" s="3"/>
      <c r="NR11" s="3"/>
      <c r="NS11" s="3"/>
      <c r="NT11" s="3"/>
      <c r="NU11" s="3"/>
      <c r="NV11" s="3"/>
      <c r="NW11" s="3"/>
      <c r="NX11" s="3"/>
    </row>
    <row r="12" spans="1:388" ht="18.75" customHeight="1" x14ac:dyDescent="0.2">
      <c r="A12" s="2"/>
      <c r="B12" s="109" t="str">
        <f>データ!U6</f>
        <v>-</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1"/>
      <c r="AU12" s="109">
        <f>データ!V6</f>
        <v>10261</v>
      </c>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1"/>
      <c r="CN12" s="125" t="str">
        <f>データ!W6</f>
        <v>非該当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非該当</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FZ12" s="125" t="str">
        <f>データ!Y6</f>
        <v>１５：１</v>
      </c>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7"/>
      <c r="ID12" s="109" t="str">
        <f>データ!AF6</f>
        <v>-</v>
      </c>
      <c r="IE12" s="110"/>
      <c r="IF12" s="110"/>
      <c r="IG12" s="110"/>
      <c r="IH12" s="110"/>
      <c r="II12" s="110"/>
      <c r="IJ12" s="110"/>
      <c r="IK12" s="110"/>
      <c r="IL12" s="110"/>
      <c r="IM12" s="110"/>
      <c r="IN12" s="110"/>
      <c r="IO12" s="110"/>
      <c r="IP12" s="110"/>
      <c r="IQ12" s="110"/>
      <c r="IR12" s="110"/>
      <c r="IS12" s="110"/>
      <c r="IT12" s="110"/>
      <c r="IU12" s="110"/>
      <c r="IV12" s="110"/>
      <c r="IW12" s="110"/>
      <c r="IX12" s="110"/>
      <c r="IY12" s="110"/>
      <c r="IZ12" s="110"/>
      <c r="JA12" s="110"/>
      <c r="JB12" s="110"/>
      <c r="JC12" s="110"/>
      <c r="JD12" s="110"/>
      <c r="JE12" s="110"/>
      <c r="JF12" s="110"/>
      <c r="JG12" s="110"/>
      <c r="JH12" s="110"/>
      <c r="JI12" s="110"/>
      <c r="JJ12" s="110"/>
      <c r="JK12" s="110"/>
      <c r="JL12" s="110"/>
      <c r="JM12" s="110"/>
      <c r="JN12" s="110"/>
      <c r="JO12" s="110"/>
      <c r="JP12" s="110"/>
      <c r="JQ12" s="110"/>
      <c r="JR12" s="110"/>
      <c r="JS12" s="110"/>
      <c r="JT12" s="110"/>
      <c r="JU12" s="110"/>
      <c r="JV12" s="111"/>
      <c r="JW12" s="109" t="str">
        <f>データ!AG6</f>
        <v>-</v>
      </c>
      <c r="JX12" s="110"/>
      <c r="JY12" s="110"/>
      <c r="JZ12" s="110"/>
      <c r="KA12" s="110"/>
      <c r="KB12" s="110"/>
      <c r="KC12" s="110"/>
      <c r="KD12" s="110"/>
      <c r="KE12" s="110"/>
      <c r="KF12" s="110"/>
      <c r="KG12" s="110"/>
      <c r="KH12" s="110"/>
      <c r="KI12" s="110"/>
      <c r="KJ12" s="110"/>
      <c r="KK12" s="110"/>
      <c r="KL12" s="110"/>
      <c r="KM12" s="110"/>
      <c r="KN12" s="110"/>
      <c r="KO12" s="110"/>
      <c r="KP12" s="110"/>
      <c r="KQ12" s="110"/>
      <c r="KR12" s="110"/>
      <c r="KS12" s="110"/>
      <c r="KT12" s="110"/>
      <c r="KU12" s="110"/>
      <c r="KV12" s="110"/>
      <c r="KW12" s="110"/>
      <c r="KX12" s="110"/>
      <c r="KY12" s="110"/>
      <c r="KZ12" s="110"/>
      <c r="LA12" s="110"/>
      <c r="LB12" s="110"/>
      <c r="LC12" s="110"/>
      <c r="LD12" s="110"/>
      <c r="LE12" s="110"/>
      <c r="LF12" s="110"/>
      <c r="LG12" s="110"/>
      <c r="LH12" s="110"/>
      <c r="LI12" s="110"/>
      <c r="LJ12" s="110"/>
      <c r="LK12" s="110"/>
      <c r="LL12" s="110"/>
      <c r="LM12" s="110"/>
      <c r="LN12" s="110"/>
      <c r="LO12" s="111"/>
      <c r="LP12" s="109" t="str">
        <f>データ!AH6</f>
        <v>-</v>
      </c>
      <c r="LQ12" s="110"/>
      <c r="LR12" s="110"/>
      <c r="LS12" s="110"/>
      <c r="LT12" s="110"/>
      <c r="LU12" s="110"/>
      <c r="LV12" s="110"/>
      <c r="LW12" s="110"/>
      <c r="LX12" s="110"/>
      <c r="LY12" s="110"/>
      <c r="LZ12" s="110"/>
      <c r="MA12" s="110"/>
      <c r="MB12" s="110"/>
      <c r="MC12" s="110"/>
      <c r="MD12" s="110"/>
      <c r="ME12" s="110"/>
      <c r="MF12" s="110"/>
      <c r="MG12" s="110"/>
      <c r="MH12" s="110"/>
      <c r="MI12" s="110"/>
      <c r="MJ12" s="110"/>
      <c r="MK12" s="110"/>
      <c r="ML12" s="110"/>
      <c r="MM12" s="110"/>
      <c r="MN12" s="110"/>
      <c r="MO12" s="110"/>
      <c r="MP12" s="110"/>
      <c r="MQ12" s="110"/>
      <c r="MR12" s="110"/>
      <c r="MS12" s="110"/>
      <c r="MT12" s="110"/>
      <c r="MU12" s="110"/>
      <c r="MV12" s="110"/>
      <c r="MW12" s="110"/>
      <c r="MX12" s="110"/>
      <c r="MY12" s="110"/>
      <c r="MZ12" s="110"/>
      <c r="NA12" s="110"/>
      <c r="NB12" s="110"/>
      <c r="NC12" s="110"/>
      <c r="ND12" s="110"/>
      <c r="NE12" s="110"/>
      <c r="NF12" s="110"/>
      <c r="NG12" s="110"/>
      <c r="NH12" s="111"/>
      <c r="NI12" s="5"/>
      <c r="NJ12" s="3"/>
      <c r="NK12" s="3"/>
      <c r="NL12" s="3"/>
      <c r="NM12" s="3"/>
      <c r="NN12" s="3"/>
      <c r="NO12" s="3"/>
      <c r="NP12" s="3"/>
      <c r="NQ12" s="3"/>
      <c r="NR12" s="3"/>
      <c r="NS12" s="3"/>
      <c r="NT12" s="3"/>
      <c r="NU12" s="3"/>
      <c r="NV12" s="3"/>
      <c r="NW12" s="3"/>
      <c r="NX12" s="3"/>
    </row>
    <row r="13" spans="1:388" ht="17.25" customHeight="1" x14ac:dyDescent="0.25">
      <c r="A13" s="2"/>
      <c r="B13" s="112" t="s">
        <v>32</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c r="IW13" s="112"/>
      <c r="IX13" s="112"/>
      <c r="IY13" s="112"/>
      <c r="IZ13" s="112"/>
      <c r="JA13" s="112"/>
      <c r="JB13" s="112"/>
      <c r="JC13" s="112"/>
      <c r="JD13" s="112"/>
      <c r="JE13" s="112"/>
      <c r="JF13" s="112"/>
      <c r="JG13" s="112"/>
      <c r="JH13" s="112"/>
      <c r="JI13" s="112"/>
      <c r="JJ13" s="112"/>
      <c r="JK13" s="112"/>
      <c r="JL13" s="112"/>
      <c r="JM13" s="112"/>
      <c r="JN13" s="112"/>
      <c r="JO13" s="112"/>
      <c r="JP13" s="112"/>
      <c r="JQ13" s="112"/>
      <c r="JR13" s="112"/>
      <c r="JS13" s="112"/>
      <c r="JT13" s="112"/>
      <c r="JU13" s="112"/>
      <c r="JV13" s="112"/>
      <c r="JW13" s="112"/>
      <c r="JX13" s="112"/>
      <c r="JY13" s="112"/>
      <c r="JZ13" s="112"/>
      <c r="KA13" s="112"/>
      <c r="KB13" s="112"/>
      <c r="KC13" s="112"/>
      <c r="KD13" s="112"/>
      <c r="KE13" s="112"/>
      <c r="KF13" s="112"/>
      <c r="KG13" s="112"/>
      <c r="KH13" s="112"/>
      <c r="KI13" s="112"/>
      <c r="KJ13" s="112"/>
      <c r="KK13" s="112"/>
      <c r="KL13" s="112"/>
      <c r="KM13" s="112"/>
      <c r="KN13" s="112"/>
      <c r="KO13" s="112"/>
      <c r="KP13" s="112"/>
      <c r="KQ13" s="112"/>
      <c r="KR13" s="112"/>
      <c r="KS13" s="112"/>
      <c r="KT13" s="112"/>
      <c r="KU13" s="112"/>
      <c r="KV13" s="112"/>
      <c r="KW13" s="112"/>
      <c r="KX13" s="112"/>
      <c r="KY13" s="112"/>
      <c r="KZ13" s="112"/>
      <c r="LA13" s="112"/>
      <c r="LB13" s="112"/>
      <c r="LC13" s="112"/>
      <c r="LD13" s="112"/>
      <c r="LE13" s="112"/>
      <c r="LF13" s="112"/>
      <c r="LG13" s="112"/>
      <c r="LH13" s="112"/>
      <c r="LI13" s="112"/>
      <c r="LJ13" s="112"/>
      <c r="LK13" s="112"/>
      <c r="LL13" s="112"/>
      <c r="LM13" s="112"/>
      <c r="LN13" s="112"/>
      <c r="LO13" s="112"/>
      <c r="LP13" s="112"/>
      <c r="LQ13" s="112"/>
      <c r="LR13" s="112"/>
      <c r="LS13" s="112"/>
      <c r="LT13" s="112"/>
      <c r="LU13" s="112"/>
      <c r="LV13" s="112"/>
      <c r="LW13" s="112"/>
      <c r="LX13" s="112"/>
      <c r="LY13" s="112"/>
      <c r="LZ13" s="112"/>
      <c r="MA13" s="112"/>
      <c r="MB13" s="112"/>
      <c r="MC13" s="112"/>
      <c r="MD13" s="112"/>
      <c r="ME13" s="112"/>
      <c r="MF13" s="112"/>
      <c r="MG13" s="112"/>
      <c r="MH13" s="112"/>
      <c r="MI13" s="112"/>
      <c r="MJ13" s="112"/>
      <c r="MK13" s="112"/>
      <c r="ML13" s="112"/>
      <c r="MM13" s="112"/>
      <c r="MN13" s="112"/>
      <c r="MO13" s="112"/>
      <c r="MP13" s="112"/>
      <c r="MQ13" s="112"/>
      <c r="MR13" s="112"/>
      <c r="MS13" s="112"/>
      <c r="MT13" s="112"/>
      <c r="MU13" s="112"/>
      <c r="MV13" s="112"/>
      <c r="MW13" s="112"/>
      <c r="MX13" s="112"/>
      <c r="MY13" s="112"/>
      <c r="MZ13" s="112"/>
      <c r="NA13" s="112"/>
      <c r="NB13" s="112"/>
      <c r="NC13" s="112"/>
      <c r="ND13" s="112"/>
      <c r="NE13" s="112"/>
      <c r="NF13" s="112"/>
      <c r="NG13" s="112"/>
      <c r="NH13" s="112"/>
      <c r="NI13" s="5"/>
      <c r="NJ13" s="6"/>
      <c r="NK13" s="6"/>
      <c r="NL13" s="6"/>
      <c r="NM13" s="6"/>
      <c r="NN13" s="6"/>
      <c r="NO13" s="6"/>
      <c r="NP13" s="6"/>
      <c r="NQ13" s="6"/>
      <c r="NR13" s="6"/>
      <c r="NS13" s="6"/>
      <c r="NT13" s="6"/>
      <c r="NU13" s="6"/>
      <c r="NV13" s="6"/>
      <c r="NW13" s="6"/>
      <c r="NX13" s="6"/>
    </row>
    <row r="14" spans="1:388" ht="17.25" customHeight="1" x14ac:dyDescent="0.2">
      <c r="A14" s="2"/>
      <c r="B14" s="112" t="s">
        <v>33</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112"/>
      <c r="MX14" s="112"/>
      <c r="MY14" s="112"/>
      <c r="MZ14" s="112"/>
      <c r="NA14" s="112"/>
      <c r="NB14" s="112"/>
      <c r="NC14" s="112"/>
      <c r="ND14" s="112"/>
      <c r="NE14" s="112"/>
      <c r="NF14" s="112"/>
      <c r="NG14" s="112"/>
      <c r="NH14" s="112"/>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3" t="s">
        <v>36</v>
      </c>
      <c r="NK16" s="114"/>
      <c r="NL16" s="114"/>
      <c r="NM16" s="114"/>
      <c r="NN16" s="115"/>
      <c r="NO16" s="116" t="s">
        <v>37</v>
      </c>
      <c r="NP16" s="117"/>
      <c r="NQ16" s="117"/>
      <c r="NR16" s="117"/>
      <c r="NS16" s="118"/>
      <c r="NT16" s="116" t="s">
        <v>38</v>
      </c>
      <c r="NU16" s="117"/>
      <c r="NV16" s="117"/>
      <c r="NW16" s="117"/>
      <c r="NX16" s="118"/>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2" t="s">
        <v>39</v>
      </c>
      <c r="NK17" s="123"/>
      <c r="NL17" s="123"/>
      <c r="NM17" s="123"/>
      <c r="NN17" s="124"/>
      <c r="NO17" s="119"/>
      <c r="NP17" s="120"/>
      <c r="NQ17" s="120"/>
      <c r="NR17" s="120"/>
      <c r="NS17" s="121"/>
      <c r="NT17" s="119"/>
      <c r="NU17" s="120"/>
      <c r="NV17" s="120"/>
      <c r="NW17" s="120"/>
      <c r="NX17" s="121"/>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1" t="s">
        <v>40</v>
      </c>
      <c r="NK18" s="102"/>
      <c r="NL18" s="102"/>
      <c r="NM18" s="105" t="s">
        <v>41</v>
      </c>
      <c r="NN18" s="106"/>
      <c r="NO18" s="101" t="s">
        <v>69</v>
      </c>
      <c r="NP18" s="102"/>
      <c r="NQ18" s="102"/>
      <c r="NR18" s="105" t="s">
        <v>41</v>
      </c>
      <c r="NS18" s="106"/>
      <c r="NT18" s="101" t="s">
        <v>40</v>
      </c>
      <c r="NU18" s="102"/>
      <c r="NV18" s="102"/>
      <c r="NW18" s="105" t="s">
        <v>41</v>
      </c>
      <c r="NX18" s="106"/>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3"/>
      <c r="NK19" s="104"/>
      <c r="NL19" s="104"/>
      <c r="NM19" s="107"/>
      <c r="NN19" s="108"/>
      <c r="NO19" s="103"/>
      <c r="NP19" s="104"/>
      <c r="NQ19" s="104"/>
      <c r="NR19" s="107"/>
      <c r="NS19" s="108"/>
      <c r="NT19" s="103"/>
      <c r="NU19" s="104"/>
      <c r="NV19" s="104"/>
      <c r="NW19" s="107"/>
      <c r="NX19" s="108"/>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8" t="s">
        <v>186</v>
      </c>
      <c r="NK22" s="99"/>
      <c r="NL22" s="99"/>
      <c r="NM22" s="99"/>
      <c r="NN22" s="99"/>
      <c r="NO22" s="99"/>
      <c r="NP22" s="99"/>
      <c r="NQ22" s="99"/>
      <c r="NR22" s="99"/>
      <c r="NS22" s="99"/>
      <c r="NT22" s="99"/>
      <c r="NU22" s="99"/>
      <c r="NV22" s="99"/>
      <c r="NW22" s="99"/>
      <c r="NX22" s="100"/>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4"/>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4"/>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4"/>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4"/>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4"/>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4"/>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4"/>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4"/>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4"/>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4"/>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107.4</v>
      </c>
      <c r="Q33" s="70"/>
      <c r="R33" s="70"/>
      <c r="S33" s="70"/>
      <c r="T33" s="70"/>
      <c r="U33" s="70"/>
      <c r="V33" s="70"/>
      <c r="W33" s="70"/>
      <c r="X33" s="70"/>
      <c r="Y33" s="70"/>
      <c r="Z33" s="70"/>
      <c r="AA33" s="70"/>
      <c r="AB33" s="70"/>
      <c r="AC33" s="70"/>
      <c r="AD33" s="71"/>
      <c r="AE33" s="69">
        <f>データ!AJ7</f>
        <v>98</v>
      </c>
      <c r="AF33" s="70"/>
      <c r="AG33" s="70"/>
      <c r="AH33" s="70"/>
      <c r="AI33" s="70"/>
      <c r="AJ33" s="70"/>
      <c r="AK33" s="70"/>
      <c r="AL33" s="70"/>
      <c r="AM33" s="70"/>
      <c r="AN33" s="70"/>
      <c r="AO33" s="70"/>
      <c r="AP33" s="70"/>
      <c r="AQ33" s="70"/>
      <c r="AR33" s="70"/>
      <c r="AS33" s="71"/>
      <c r="AT33" s="69">
        <f>データ!AK7</f>
        <v>106.1</v>
      </c>
      <c r="AU33" s="70"/>
      <c r="AV33" s="70"/>
      <c r="AW33" s="70"/>
      <c r="AX33" s="70"/>
      <c r="AY33" s="70"/>
      <c r="AZ33" s="70"/>
      <c r="BA33" s="70"/>
      <c r="BB33" s="70"/>
      <c r="BC33" s="70"/>
      <c r="BD33" s="70"/>
      <c r="BE33" s="70"/>
      <c r="BF33" s="70"/>
      <c r="BG33" s="70"/>
      <c r="BH33" s="71"/>
      <c r="BI33" s="69">
        <f>データ!AL7</f>
        <v>100.2</v>
      </c>
      <c r="BJ33" s="70"/>
      <c r="BK33" s="70"/>
      <c r="BL33" s="70"/>
      <c r="BM33" s="70"/>
      <c r="BN33" s="70"/>
      <c r="BO33" s="70"/>
      <c r="BP33" s="70"/>
      <c r="BQ33" s="70"/>
      <c r="BR33" s="70"/>
      <c r="BS33" s="70"/>
      <c r="BT33" s="70"/>
      <c r="BU33" s="70"/>
      <c r="BV33" s="70"/>
      <c r="BW33" s="71"/>
      <c r="BX33" s="69">
        <f>データ!AM7</f>
        <v>101.5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64.5</v>
      </c>
      <c r="DE33" s="70"/>
      <c r="DF33" s="70"/>
      <c r="DG33" s="70"/>
      <c r="DH33" s="70"/>
      <c r="DI33" s="70"/>
      <c r="DJ33" s="70"/>
      <c r="DK33" s="70"/>
      <c r="DL33" s="70"/>
      <c r="DM33" s="70"/>
      <c r="DN33" s="70"/>
      <c r="DO33" s="70"/>
      <c r="DP33" s="70"/>
      <c r="DQ33" s="70"/>
      <c r="DR33" s="71"/>
      <c r="DS33" s="69">
        <f>データ!AU7</f>
        <v>59.5</v>
      </c>
      <c r="DT33" s="70"/>
      <c r="DU33" s="70"/>
      <c r="DV33" s="70"/>
      <c r="DW33" s="70"/>
      <c r="DX33" s="70"/>
      <c r="DY33" s="70"/>
      <c r="DZ33" s="70"/>
      <c r="EA33" s="70"/>
      <c r="EB33" s="70"/>
      <c r="EC33" s="70"/>
      <c r="ED33" s="70"/>
      <c r="EE33" s="70"/>
      <c r="EF33" s="70"/>
      <c r="EG33" s="71"/>
      <c r="EH33" s="69">
        <f>データ!AV7</f>
        <v>63.4</v>
      </c>
      <c r="EI33" s="70"/>
      <c r="EJ33" s="70"/>
      <c r="EK33" s="70"/>
      <c r="EL33" s="70"/>
      <c r="EM33" s="70"/>
      <c r="EN33" s="70"/>
      <c r="EO33" s="70"/>
      <c r="EP33" s="70"/>
      <c r="EQ33" s="70"/>
      <c r="ER33" s="70"/>
      <c r="ES33" s="70"/>
      <c r="ET33" s="70"/>
      <c r="EU33" s="70"/>
      <c r="EV33" s="71"/>
      <c r="EW33" s="69">
        <f>データ!AW7</f>
        <v>62.7</v>
      </c>
      <c r="EX33" s="70"/>
      <c r="EY33" s="70"/>
      <c r="EZ33" s="70"/>
      <c r="FA33" s="70"/>
      <c r="FB33" s="70"/>
      <c r="FC33" s="70"/>
      <c r="FD33" s="70"/>
      <c r="FE33" s="70"/>
      <c r="FF33" s="70"/>
      <c r="FG33" s="70"/>
      <c r="FH33" s="70"/>
      <c r="FI33" s="70"/>
      <c r="FJ33" s="70"/>
      <c r="FK33" s="71"/>
      <c r="FL33" s="69">
        <f>データ!AX7</f>
        <v>66.400000000000006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64.400000000000006</v>
      </c>
      <c r="GS33" s="70"/>
      <c r="GT33" s="70"/>
      <c r="GU33" s="70"/>
      <c r="GV33" s="70"/>
      <c r="GW33" s="70"/>
      <c r="GX33" s="70"/>
      <c r="GY33" s="70"/>
      <c r="GZ33" s="70"/>
      <c r="HA33" s="70"/>
      <c r="HB33" s="70"/>
      <c r="HC33" s="70"/>
      <c r="HD33" s="70"/>
      <c r="HE33" s="70"/>
      <c r="HF33" s="71"/>
      <c r="HG33" s="69">
        <f>データ!BF7</f>
        <v>59.4</v>
      </c>
      <c r="HH33" s="70"/>
      <c r="HI33" s="70"/>
      <c r="HJ33" s="70"/>
      <c r="HK33" s="70"/>
      <c r="HL33" s="70"/>
      <c r="HM33" s="70"/>
      <c r="HN33" s="70"/>
      <c r="HO33" s="70"/>
      <c r="HP33" s="70"/>
      <c r="HQ33" s="70"/>
      <c r="HR33" s="70"/>
      <c r="HS33" s="70"/>
      <c r="HT33" s="70"/>
      <c r="HU33" s="71"/>
      <c r="HV33" s="69">
        <f>データ!BG7</f>
        <v>63.3</v>
      </c>
      <c r="HW33" s="70"/>
      <c r="HX33" s="70"/>
      <c r="HY33" s="70"/>
      <c r="HZ33" s="70"/>
      <c r="IA33" s="70"/>
      <c r="IB33" s="70"/>
      <c r="IC33" s="70"/>
      <c r="ID33" s="70"/>
      <c r="IE33" s="70"/>
      <c r="IF33" s="70"/>
      <c r="IG33" s="70"/>
      <c r="IH33" s="70"/>
      <c r="II33" s="70"/>
      <c r="IJ33" s="71"/>
      <c r="IK33" s="69">
        <f>データ!BH7</f>
        <v>62.6</v>
      </c>
      <c r="IL33" s="70"/>
      <c r="IM33" s="70"/>
      <c r="IN33" s="70"/>
      <c r="IO33" s="70"/>
      <c r="IP33" s="70"/>
      <c r="IQ33" s="70"/>
      <c r="IR33" s="70"/>
      <c r="IS33" s="70"/>
      <c r="IT33" s="70"/>
      <c r="IU33" s="70"/>
      <c r="IV33" s="70"/>
      <c r="IW33" s="70"/>
      <c r="IX33" s="70"/>
      <c r="IY33" s="71"/>
      <c r="IZ33" s="69">
        <f>データ!BI7</f>
        <v>66.3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73.900000000000006</v>
      </c>
      <c r="KG33" s="70"/>
      <c r="KH33" s="70"/>
      <c r="KI33" s="70"/>
      <c r="KJ33" s="70"/>
      <c r="KK33" s="70"/>
      <c r="KL33" s="70"/>
      <c r="KM33" s="70"/>
      <c r="KN33" s="70"/>
      <c r="KO33" s="70"/>
      <c r="KP33" s="70"/>
      <c r="KQ33" s="70"/>
      <c r="KR33" s="70"/>
      <c r="KS33" s="70"/>
      <c r="KT33" s="71"/>
      <c r="KU33" s="69">
        <f>データ!BQ7</f>
        <v>71.599999999999994</v>
      </c>
      <c r="KV33" s="70"/>
      <c r="KW33" s="70"/>
      <c r="KX33" s="70"/>
      <c r="KY33" s="70"/>
      <c r="KZ33" s="70"/>
      <c r="LA33" s="70"/>
      <c r="LB33" s="70"/>
      <c r="LC33" s="70"/>
      <c r="LD33" s="70"/>
      <c r="LE33" s="70"/>
      <c r="LF33" s="70"/>
      <c r="LG33" s="70"/>
      <c r="LH33" s="70"/>
      <c r="LI33" s="71"/>
      <c r="LJ33" s="69">
        <f>データ!BR7</f>
        <v>73.7</v>
      </c>
      <c r="LK33" s="70"/>
      <c r="LL33" s="70"/>
      <c r="LM33" s="70"/>
      <c r="LN33" s="70"/>
      <c r="LO33" s="70"/>
      <c r="LP33" s="70"/>
      <c r="LQ33" s="70"/>
      <c r="LR33" s="70"/>
      <c r="LS33" s="70"/>
      <c r="LT33" s="70"/>
      <c r="LU33" s="70"/>
      <c r="LV33" s="70"/>
      <c r="LW33" s="70"/>
      <c r="LX33" s="71"/>
      <c r="LY33" s="69">
        <f>データ!BS7</f>
        <v>73.599999999999994</v>
      </c>
      <c r="LZ33" s="70"/>
      <c r="MA33" s="70"/>
      <c r="MB33" s="70"/>
      <c r="MC33" s="70"/>
      <c r="MD33" s="70"/>
      <c r="ME33" s="70"/>
      <c r="MF33" s="70"/>
      <c r="MG33" s="70"/>
      <c r="MH33" s="70"/>
      <c r="MI33" s="70"/>
      <c r="MJ33" s="70"/>
      <c r="MK33" s="70"/>
      <c r="ML33" s="70"/>
      <c r="MM33" s="71"/>
      <c r="MN33" s="69">
        <f>データ!BT7</f>
        <v>78</v>
      </c>
      <c r="MO33" s="70"/>
      <c r="MP33" s="70"/>
      <c r="MQ33" s="70"/>
      <c r="MR33" s="70"/>
      <c r="MS33" s="70"/>
      <c r="MT33" s="70"/>
      <c r="MU33" s="70"/>
      <c r="MV33" s="70"/>
      <c r="MW33" s="70"/>
      <c r="MX33" s="70"/>
      <c r="MY33" s="70"/>
      <c r="MZ33" s="70"/>
      <c r="NA33" s="70"/>
      <c r="NB33" s="71"/>
      <c r="ND33" s="2"/>
      <c r="NE33" s="2"/>
      <c r="NF33" s="2"/>
      <c r="NG33" s="2"/>
      <c r="NH33" s="15"/>
      <c r="NI33" s="2"/>
      <c r="NJ33" s="94"/>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5"/>
      <c r="NK34" s="96"/>
      <c r="NL34" s="96"/>
      <c r="NM34" s="96"/>
      <c r="NN34" s="96"/>
      <c r="NO34" s="96"/>
      <c r="NP34" s="96"/>
      <c r="NQ34" s="96"/>
      <c r="NR34" s="96"/>
      <c r="NS34" s="96"/>
      <c r="NT34" s="96"/>
      <c r="NU34" s="96"/>
      <c r="NV34" s="96"/>
      <c r="NW34" s="96"/>
      <c r="NX34" s="97"/>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4"/>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4"/>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4"/>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4"/>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4"/>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4"/>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4"/>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4"/>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4"/>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4"/>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4"/>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28258</v>
      </c>
      <c r="Q55" s="67"/>
      <c r="R55" s="67"/>
      <c r="S55" s="67"/>
      <c r="T55" s="67"/>
      <c r="U55" s="67"/>
      <c r="V55" s="67"/>
      <c r="W55" s="67"/>
      <c r="X55" s="67"/>
      <c r="Y55" s="67"/>
      <c r="Z55" s="67"/>
      <c r="AA55" s="67"/>
      <c r="AB55" s="67"/>
      <c r="AC55" s="67"/>
      <c r="AD55" s="68"/>
      <c r="AE55" s="66">
        <f>データ!CB7</f>
        <v>28075</v>
      </c>
      <c r="AF55" s="67"/>
      <c r="AG55" s="67"/>
      <c r="AH55" s="67"/>
      <c r="AI55" s="67"/>
      <c r="AJ55" s="67"/>
      <c r="AK55" s="67"/>
      <c r="AL55" s="67"/>
      <c r="AM55" s="67"/>
      <c r="AN55" s="67"/>
      <c r="AO55" s="67"/>
      <c r="AP55" s="67"/>
      <c r="AQ55" s="67"/>
      <c r="AR55" s="67"/>
      <c r="AS55" s="68"/>
      <c r="AT55" s="66">
        <f>データ!CC7</f>
        <v>29137</v>
      </c>
      <c r="AU55" s="67"/>
      <c r="AV55" s="67"/>
      <c r="AW55" s="67"/>
      <c r="AX55" s="67"/>
      <c r="AY55" s="67"/>
      <c r="AZ55" s="67"/>
      <c r="BA55" s="67"/>
      <c r="BB55" s="67"/>
      <c r="BC55" s="67"/>
      <c r="BD55" s="67"/>
      <c r="BE55" s="67"/>
      <c r="BF55" s="67"/>
      <c r="BG55" s="67"/>
      <c r="BH55" s="68"/>
      <c r="BI55" s="66">
        <f>データ!CD7</f>
        <v>28718</v>
      </c>
      <c r="BJ55" s="67"/>
      <c r="BK55" s="67"/>
      <c r="BL55" s="67"/>
      <c r="BM55" s="67"/>
      <c r="BN55" s="67"/>
      <c r="BO55" s="67"/>
      <c r="BP55" s="67"/>
      <c r="BQ55" s="67"/>
      <c r="BR55" s="67"/>
      <c r="BS55" s="67"/>
      <c r="BT55" s="67"/>
      <c r="BU55" s="67"/>
      <c r="BV55" s="67"/>
      <c r="BW55" s="68"/>
      <c r="BX55" s="66">
        <f>データ!CE7</f>
        <v>29718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7029</v>
      </c>
      <c r="DE55" s="67"/>
      <c r="DF55" s="67"/>
      <c r="DG55" s="67"/>
      <c r="DH55" s="67"/>
      <c r="DI55" s="67"/>
      <c r="DJ55" s="67"/>
      <c r="DK55" s="67"/>
      <c r="DL55" s="67"/>
      <c r="DM55" s="67"/>
      <c r="DN55" s="67"/>
      <c r="DO55" s="67"/>
      <c r="DP55" s="67"/>
      <c r="DQ55" s="67"/>
      <c r="DR55" s="68"/>
      <c r="DS55" s="66">
        <f>データ!CM7</f>
        <v>6847</v>
      </c>
      <c r="DT55" s="67"/>
      <c r="DU55" s="67"/>
      <c r="DV55" s="67"/>
      <c r="DW55" s="67"/>
      <c r="DX55" s="67"/>
      <c r="DY55" s="67"/>
      <c r="DZ55" s="67"/>
      <c r="EA55" s="67"/>
      <c r="EB55" s="67"/>
      <c r="EC55" s="67"/>
      <c r="ED55" s="67"/>
      <c r="EE55" s="67"/>
      <c r="EF55" s="67"/>
      <c r="EG55" s="68"/>
      <c r="EH55" s="66">
        <f>データ!CN7</f>
        <v>7297</v>
      </c>
      <c r="EI55" s="67"/>
      <c r="EJ55" s="67"/>
      <c r="EK55" s="67"/>
      <c r="EL55" s="67"/>
      <c r="EM55" s="67"/>
      <c r="EN55" s="67"/>
      <c r="EO55" s="67"/>
      <c r="EP55" s="67"/>
      <c r="EQ55" s="67"/>
      <c r="ER55" s="67"/>
      <c r="ES55" s="67"/>
      <c r="ET55" s="67"/>
      <c r="EU55" s="67"/>
      <c r="EV55" s="68"/>
      <c r="EW55" s="66">
        <f>データ!CO7</f>
        <v>7367</v>
      </c>
      <c r="EX55" s="67"/>
      <c r="EY55" s="67"/>
      <c r="EZ55" s="67"/>
      <c r="FA55" s="67"/>
      <c r="FB55" s="67"/>
      <c r="FC55" s="67"/>
      <c r="FD55" s="67"/>
      <c r="FE55" s="67"/>
      <c r="FF55" s="67"/>
      <c r="FG55" s="67"/>
      <c r="FH55" s="67"/>
      <c r="FI55" s="67"/>
      <c r="FJ55" s="67"/>
      <c r="FK55" s="68"/>
      <c r="FL55" s="66">
        <f>データ!CP7</f>
        <v>7491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63.9</v>
      </c>
      <c r="GS55" s="70"/>
      <c r="GT55" s="70"/>
      <c r="GU55" s="70"/>
      <c r="GV55" s="70"/>
      <c r="GW55" s="70"/>
      <c r="GX55" s="70"/>
      <c r="GY55" s="70"/>
      <c r="GZ55" s="70"/>
      <c r="HA55" s="70"/>
      <c r="HB55" s="70"/>
      <c r="HC55" s="70"/>
      <c r="HD55" s="70"/>
      <c r="HE55" s="70"/>
      <c r="HF55" s="71"/>
      <c r="HG55" s="69">
        <f>データ!CX7</f>
        <v>70.900000000000006</v>
      </c>
      <c r="HH55" s="70"/>
      <c r="HI55" s="70"/>
      <c r="HJ55" s="70"/>
      <c r="HK55" s="70"/>
      <c r="HL55" s="70"/>
      <c r="HM55" s="70"/>
      <c r="HN55" s="70"/>
      <c r="HO55" s="70"/>
      <c r="HP55" s="70"/>
      <c r="HQ55" s="70"/>
      <c r="HR55" s="70"/>
      <c r="HS55" s="70"/>
      <c r="HT55" s="70"/>
      <c r="HU55" s="71"/>
      <c r="HV55" s="69">
        <f>データ!CY7</f>
        <v>64.900000000000006</v>
      </c>
      <c r="HW55" s="70"/>
      <c r="HX55" s="70"/>
      <c r="HY55" s="70"/>
      <c r="HZ55" s="70"/>
      <c r="IA55" s="70"/>
      <c r="IB55" s="70"/>
      <c r="IC55" s="70"/>
      <c r="ID55" s="70"/>
      <c r="IE55" s="70"/>
      <c r="IF55" s="70"/>
      <c r="IG55" s="70"/>
      <c r="IH55" s="70"/>
      <c r="II55" s="70"/>
      <c r="IJ55" s="71"/>
      <c r="IK55" s="69">
        <f>データ!CZ7</f>
        <v>68.900000000000006</v>
      </c>
      <c r="IL55" s="70"/>
      <c r="IM55" s="70"/>
      <c r="IN55" s="70"/>
      <c r="IO55" s="70"/>
      <c r="IP55" s="70"/>
      <c r="IQ55" s="70"/>
      <c r="IR55" s="70"/>
      <c r="IS55" s="70"/>
      <c r="IT55" s="70"/>
      <c r="IU55" s="70"/>
      <c r="IV55" s="70"/>
      <c r="IW55" s="70"/>
      <c r="IX55" s="70"/>
      <c r="IY55" s="71"/>
      <c r="IZ55" s="69">
        <f>データ!DA7</f>
        <v>68.7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5.2</v>
      </c>
      <c r="KG55" s="70"/>
      <c r="KH55" s="70"/>
      <c r="KI55" s="70"/>
      <c r="KJ55" s="70"/>
      <c r="KK55" s="70"/>
      <c r="KL55" s="70"/>
      <c r="KM55" s="70"/>
      <c r="KN55" s="70"/>
      <c r="KO55" s="70"/>
      <c r="KP55" s="70"/>
      <c r="KQ55" s="70"/>
      <c r="KR55" s="70"/>
      <c r="KS55" s="70"/>
      <c r="KT55" s="71"/>
      <c r="KU55" s="69">
        <f>データ!DI7</f>
        <v>4.9000000000000004</v>
      </c>
      <c r="KV55" s="70"/>
      <c r="KW55" s="70"/>
      <c r="KX55" s="70"/>
      <c r="KY55" s="70"/>
      <c r="KZ55" s="70"/>
      <c r="LA55" s="70"/>
      <c r="LB55" s="70"/>
      <c r="LC55" s="70"/>
      <c r="LD55" s="70"/>
      <c r="LE55" s="70"/>
      <c r="LF55" s="70"/>
      <c r="LG55" s="70"/>
      <c r="LH55" s="70"/>
      <c r="LI55" s="71"/>
      <c r="LJ55" s="69">
        <f>データ!DJ7</f>
        <v>4.5</v>
      </c>
      <c r="LK55" s="70"/>
      <c r="LL55" s="70"/>
      <c r="LM55" s="70"/>
      <c r="LN55" s="70"/>
      <c r="LO55" s="70"/>
      <c r="LP55" s="70"/>
      <c r="LQ55" s="70"/>
      <c r="LR55" s="70"/>
      <c r="LS55" s="70"/>
      <c r="LT55" s="70"/>
      <c r="LU55" s="70"/>
      <c r="LV55" s="70"/>
      <c r="LW55" s="70"/>
      <c r="LX55" s="71"/>
      <c r="LY55" s="69">
        <f>データ!DK7</f>
        <v>5.0999999999999996</v>
      </c>
      <c r="LZ55" s="70"/>
      <c r="MA55" s="70"/>
      <c r="MB55" s="70"/>
      <c r="MC55" s="70"/>
      <c r="MD55" s="70"/>
      <c r="ME55" s="70"/>
      <c r="MF55" s="70"/>
      <c r="MG55" s="70"/>
      <c r="MH55" s="70"/>
      <c r="MI55" s="70"/>
      <c r="MJ55" s="70"/>
      <c r="MK55" s="70"/>
      <c r="ML55" s="70"/>
      <c r="MM55" s="71"/>
      <c r="MN55" s="69">
        <f>データ!DL7</f>
        <v>5.3</v>
      </c>
      <c r="MO55" s="70"/>
      <c r="MP55" s="70"/>
      <c r="MQ55" s="70"/>
      <c r="MR55" s="70"/>
      <c r="MS55" s="70"/>
      <c r="MT55" s="70"/>
      <c r="MU55" s="70"/>
      <c r="MV55" s="70"/>
      <c r="MW55" s="70"/>
      <c r="MX55" s="70"/>
      <c r="MY55" s="70"/>
      <c r="MZ55" s="70"/>
      <c r="NA55" s="70"/>
      <c r="NB55" s="71"/>
      <c r="NC55" s="2"/>
      <c r="ND55" s="2"/>
      <c r="NE55" s="2"/>
      <c r="NF55" s="2"/>
      <c r="NG55" s="2"/>
      <c r="NH55" s="15"/>
      <c r="NI55" s="2"/>
      <c r="NJ55" s="94"/>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4"/>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4"/>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4"/>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4"/>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4"/>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4"/>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4"/>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4"/>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4"/>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4"/>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4"/>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5"/>
      <c r="NK67" s="96"/>
      <c r="NL67" s="96"/>
      <c r="NM67" s="96"/>
      <c r="NN67" s="96"/>
      <c r="NO67" s="96"/>
      <c r="NP67" s="96"/>
      <c r="NQ67" s="96"/>
      <c r="NR67" s="96"/>
      <c r="NS67" s="96"/>
      <c r="NT67" s="96"/>
      <c r="NU67" s="96"/>
      <c r="NV67" s="96"/>
      <c r="NW67" s="96"/>
      <c r="NX67" s="97"/>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2</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46.5</v>
      </c>
      <c r="DH79" s="70"/>
      <c r="DI79" s="70"/>
      <c r="DJ79" s="70"/>
      <c r="DK79" s="70"/>
      <c r="DL79" s="70"/>
      <c r="DM79" s="70"/>
      <c r="DN79" s="70"/>
      <c r="DO79" s="70"/>
      <c r="DP79" s="70"/>
      <c r="DQ79" s="70"/>
      <c r="DR79" s="70"/>
      <c r="DS79" s="70"/>
      <c r="DT79" s="70"/>
      <c r="DU79" s="71"/>
      <c r="DV79" s="69">
        <f>データ!EE7</f>
        <v>49.9</v>
      </c>
      <c r="DW79" s="70"/>
      <c r="DX79" s="70"/>
      <c r="DY79" s="70"/>
      <c r="DZ79" s="70"/>
      <c r="EA79" s="70"/>
      <c r="EB79" s="70"/>
      <c r="EC79" s="70"/>
      <c r="ED79" s="70"/>
      <c r="EE79" s="70"/>
      <c r="EF79" s="70"/>
      <c r="EG79" s="70"/>
      <c r="EH79" s="70"/>
      <c r="EI79" s="70"/>
      <c r="EJ79" s="71"/>
      <c r="EK79" s="69">
        <f>データ!EF7</f>
        <v>54.4</v>
      </c>
      <c r="EL79" s="70"/>
      <c r="EM79" s="70"/>
      <c r="EN79" s="70"/>
      <c r="EO79" s="70"/>
      <c r="EP79" s="70"/>
      <c r="EQ79" s="70"/>
      <c r="ER79" s="70"/>
      <c r="ES79" s="70"/>
      <c r="ET79" s="70"/>
      <c r="EU79" s="70"/>
      <c r="EV79" s="70"/>
      <c r="EW79" s="70"/>
      <c r="EX79" s="70"/>
      <c r="EY79" s="71"/>
      <c r="EZ79" s="69">
        <f>データ!EG7</f>
        <v>56.7</v>
      </c>
      <c r="FA79" s="70"/>
      <c r="FB79" s="70"/>
      <c r="FC79" s="70"/>
      <c r="FD79" s="70"/>
      <c r="FE79" s="70"/>
      <c r="FF79" s="70"/>
      <c r="FG79" s="70"/>
      <c r="FH79" s="70"/>
      <c r="FI79" s="70"/>
      <c r="FJ79" s="70"/>
      <c r="FK79" s="70"/>
      <c r="FL79" s="70"/>
      <c r="FM79" s="70"/>
      <c r="FN79" s="71"/>
      <c r="FO79" s="69">
        <f>データ!EH7</f>
        <v>59.1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76.099999999999994</v>
      </c>
      <c r="GU79" s="70"/>
      <c r="GV79" s="70"/>
      <c r="GW79" s="70"/>
      <c r="GX79" s="70"/>
      <c r="GY79" s="70"/>
      <c r="GZ79" s="70"/>
      <c r="HA79" s="70"/>
      <c r="HB79" s="70"/>
      <c r="HC79" s="70"/>
      <c r="HD79" s="70"/>
      <c r="HE79" s="70"/>
      <c r="HF79" s="70"/>
      <c r="HG79" s="70"/>
      <c r="HH79" s="71"/>
      <c r="HI79" s="69">
        <f>データ!EP7</f>
        <v>81</v>
      </c>
      <c r="HJ79" s="70"/>
      <c r="HK79" s="70"/>
      <c r="HL79" s="70"/>
      <c r="HM79" s="70"/>
      <c r="HN79" s="70"/>
      <c r="HO79" s="70"/>
      <c r="HP79" s="70"/>
      <c r="HQ79" s="70"/>
      <c r="HR79" s="70"/>
      <c r="HS79" s="70"/>
      <c r="HT79" s="70"/>
      <c r="HU79" s="70"/>
      <c r="HV79" s="70"/>
      <c r="HW79" s="71"/>
      <c r="HX79" s="69">
        <f>データ!EQ7</f>
        <v>86.7</v>
      </c>
      <c r="HY79" s="70"/>
      <c r="HZ79" s="70"/>
      <c r="IA79" s="70"/>
      <c r="IB79" s="70"/>
      <c r="IC79" s="70"/>
      <c r="ID79" s="70"/>
      <c r="IE79" s="70"/>
      <c r="IF79" s="70"/>
      <c r="IG79" s="70"/>
      <c r="IH79" s="70"/>
      <c r="II79" s="70"/>
      <c r="IJ79" s="70"/>
      <c r="IK79" s="70"/>
      <c r="IL79" s="71"/>
      <c r="IM79" s="69">
        <f>データ!ER7</f>
        <v>87</v>
      </c>
      <c r="IN79" s="70"/>
      <c r="IO79" s="70"/>
      <c r="IP79" s="70"/>
      <c r="IQ79" s="70"/>
      <c r="IR79" s="70"/>
      <c r="IS79" s="70"/>
      <c r="IT79" s="70"/>
      <c r="IU79" s="70"/>
      <c r="IV79" s="70"/>
      <c r="IW79" s="70"/>
      <c r="IX79" s="70"/>
      <c r="IY79" s="70"/>
      <c r="IZ79" s="70"/>
      <c r="JA79" s="71"/>
      <c r="JB79" s="69">
        <f>データ!ES7</f>
        <v>88.8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29422891</v>
      </c>
      <c r="KH79" s="67"/>
      <c r="KI79" s="67"/>
      <c r="KJ79" s="67"/>
      <c r="KK79" s="67"/>
      <c r="KL79" s="67"/>
      <c r="KM79" s="67"/>
      <c r="KN79" s="67"/>
      <c r="KO79" s="67"/>
      <c r="KP79" s="67"/>
      <c r="KQ79" s="67"/>
      <c r="KR79" s="67"/>
      <c r="KS79" s="67"/>
      <c r="KT79" s="67"/>
      <c r="KU79" s="68"/>
      <c r="KV79" s="66">
        <f>データ!FA7</f>
        <v>30148000</v>
      </c>
      <c r="KW79" s="67"/>
      <c r="KX79" s="67"/>
      <c r="KY79" s="67"/>
      <c r="KZ79" s="67"/>
      <c r="LA79" s="67"/>
      <c r="LB79" s="67"/>
      <c r="LC79" s="67"/>
      <c r="LD79" s="67"/>
      <c r="LE79" s="67"/>
      <c r="LF79" s="67"/>
      <c r="LG79" s="67"/>
      <c r="LH79" s="67"/>
      <c r="LI79" s="67"/>
      <c r="LJ79" s="68"/>
      <c r="LK79" s="66">
        <f>データ!FB7</f>
        <v>30394403</v>
      </c>
      <c r="LL79" s="67"/>
      <c r="LM79" s="67"/>
      <c r="LN79" s="67"/>
      <c r="LO79" s="67"/>
      <c r="LP79" s="67"/>
      <c r="LQ79" s="67"/>
      <c r="LR79" s="67"/>
      <c r="LS79" s="67"/>
      <c r="LT79" s="67"/>
      <c r="LU79" s="67"/>
      <c r="LV79" s="67"/>
      <c r="LW79" s="67"/>
      <c r="LX79" s="67"/>
      <c r="LY79" s="68"/>
      <c r="LZ79" s="66">
        <f>データ!FC7</f>
        <v>31455426</v>
      </c>
      <c r="MA79" s="67"/>
      <c r="MB79" s="67"/>
      <c r="MC79" s="67"/>
      <c r="MD79" s="67"/>
      <c r="ME79" s="67"/>
      <c r="MF79" s="67"/>
      <c r="MG79" s="67"/>
      <c r="MH79" s="67"/>
      <c r="MI79" s="67"/>
      <c r="MJ79" s="67"/>
      <c r="MK79" s="67"/>
      <c r="ML79" s="67"/>
      <c r="MM79" s="67"/>
      <c r="MN79" s="68"/>
      <c r="MO79" s="66">
        <f>データ!FD7</f>
        <v>31556116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7b67cMXWyUrNfW4EKoEzKpr7cAUsnzwPvgCu+7R2PWbsSXXbCxySWQmHYrV9NectobfVd4VJ32vjsv4BPnOVA==" saltValue="23mT72Emryl8olg/xuED6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3" t="s">
        <v>112</v>
      </c>
      <c r="AJ4" s="154"/>
      <c r="AK4" s="154"/>
      <c r="AL4" s="154"/>
      <c r="AM4" s="154"/>
      <c r="AN4" s="154"/>
      <c r="AO4" s="154"/>
      <c r="AP4" s="154"/>
      <c r="AQ4" s="154"/>
      <c r="AR4" s="154"/>
      <c r="AS4" s="155"/>
      <c r="AT4" s="152" t="s">
        <v>113</v>
      </c>
      <c r="AU4" s="151"/>
      <c r="AV4" s="151"/>
      <c r="AW4" s="151"/>
      <c r="AX4" s="151"/>
      <c r="AY4" s="151"/>
      <c r="AZ4" s="151"/>
      <c r="BA4" s="151"/>
      <c r="BB4" s="151"/>
      <c r="BC4" s="151"/>
      <c r="BD4" s="151"/>
      <c r="BE4" s="152" t="s">
        <v>114</v>
      </c>
      <c r="BF4" s="151"/>
      <c r="BG4" s="151"/>
      <c r="BH4" s="151"/>
      <c r="BI4" s="151"/>
      <c r="BJ4" s="151"/>
      <c r="BK4" s="151"/>
      <c r="BL4" s="151"/>
      <c r="BM4" s="151"/>
      <c r="BN4" s="151"/>
      <c r="BO4" s="151"/>
      <c r="BP4" s="153" t="s">
        <v>115</v>
      </c>
      <c r="BQ4" s="154"/>
      <c r="BR4" s="154"/>
      <c r="BS4" s="154"/>
      <c r="BT4" s="154"/>
      <c r="BU4" s="154"/>
      <c r="BV4" s="154"/>
      <c r="BW4" s="154"/>
      <c r="BX4" s="154"/>
      <c r="BY4" s="154"/>
      <c r="BZ4" s="155"/>
      <c r="CA4" s="151" t="s">
        <v>116</v>
      </c>
      <c r="CB4" s="151"/>
      <c r="CC4" s="151"/>
      <c r="CD4" s="151"/>
      <c r="CE4" s="151"/>
      <c r="CF4" s="151"/>
      <c r="CG4" s="151"/>
      <c r="CH4" s="151"/>
      <c r="CI4" s="151"/>
      <c r="CJ4" s="151"/>
      <c r="CK4" s="151"/>
      <c r="CL4" s="152" t="s">
        <v>117</v>
      </c>
      <c r="CM4" s="151"/>
      <c r="CN4" s="151"/>
      <c r="CO4" s="151"/>
      <c r="CP4" s="151"/>
      <c r="CQ4" s="151"/>
      <c r="CR4" s="151"/>
      <c r="CS4" s="151"/>
      <c r="CT4" s="151"/>
      <c r="CU4" s="151"/>
      <c r="CV4" s="151"/>
      <c r="CW4" s="151" t="s">
        <v>118</v>
      </c>
      <c r="CX4" s="151"/>
      <c r="CY4" s="151"/>
      <c r="CZ4" s="151"/>
      <c r="DA4" s="151"/>
      <c r="DB4" s="151"/>
      <c r="DC4" s="151"/>
      <c r="DD4" s="151"/>
      <c r="DE4" s="151"/>
      <c r="DF4" s="151"/>
      <c r="DG4" s="151"/>
      <c r="DH4" s="151" t="s">
        <v>119</v>
      </c>
      <c r="DI4" s="151"/>
      <c r="DJ4" s="151"/>
      <c r="DK4" s="151"/>
      <c r="DL4" s="151"/>
      <c r="DM4" s="151"/>
      <c r="DN4" s="151"/>
      <c r="DO4" s="151"/>
      <c r="DP4" s="151"/>
      <c r="DQ4" s="151"/>
      <c r="DR4" s="151"/>
      <c r="DS4" s="152" t="s">
        <v>120</v>
      </c>
      <c r="DT4" s="151"/>
      <c r="DU4" s="151"/>
      <c r="DV4" s="151"/>
      <c r="DW4" s="151"/>
      <c r="DX4" s="151"/>
      <c r="DY4" s="151"/>
      <c r="DZ4" s="151"/>
      <c r="EA4" s="151"/>
      <c r="EB4" s="151"/>
      <c r="EC4" s="151"/>
      <c r="ED4" s="153" t="s">
        <v>121</v>
      </c>
      <c r="EE4" s="154"/>
      <c r="EF4" s="154"/>
      <c r="EG4" s="154"/>
      <c r="EH4" s="154"/>
      <c r="EI4" s="154"/>
      <c r="EJ4" s="154"/>
      <c r="EK4" s="154"/>
      <c r="EL4" s="154"/>
      <c r="EM4" s="154"/>
      <c r="EN4" s="155"/>
      <c r="EO4" s="151" t="s">
        <v>122</v>
      </c>
      <c r="EP4" s="151"/>
      <c r="EQ4" s="151"/>
      <c r="ER4" s="151"/>
      <c r="ES4" s="151"/>
      <c r="ET4" s="151"/>
      <c r="EU4" s="151"/>
      <c r="EV4" s="151"/>
      <c r="EW4" s="151"/>
      <c r="EX4" s="151"/>
      <c r="EY4" s="151"/>
      <c r="EZ4" s="151" t="s">
        <v>123</v>
      </c>
      <c r="FA4" s="151"/>
      <c r="FB4" s="151"/>
      <c r="FC4" s="151"/>
      <c r="FD4" s="151"/>
      <c r="FE4" s="151"/>
      <c r="FF4" s="151"/>
      <c r="FG4" s="151"/>
      <c r="FH4" s="151"/>
      <c r="FI4" s="151"/>
      <c r="FJ4" s="151"/>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159</v>
      </c>
      <c r="BH5" s="49" t="s">
        <v>151</v>
      </c>
      <c r="BI5" s="49" t="s">
        <v>152</v>
      </c>
      <c r="BJ5" s="49" t="s">
        <v>153</v>
      </c>
      <c r="BK5" s="49" t="s">
        <v>154</v>
      </c>
      <c r="BL5" s="49" t="s">
        <v>155</v>
      </c>
      <c r="BM5" s="49" t="s">
        <v>156</v>
      </c>
      <c r="BN5" s="49" t="s">
        <v>157</v>
      </c>
      <c r="BO5" s="49" t="s">
        <v>158</v>
      </c>
      <c r="BP5" s="49" t="s">
        <v>160</v>
      </c>
      <c r="BQ5" s="49" t="s">
        <v>149</v>
      </c>
      <c r="BR5" s="49" t="s">
        <v>150</v>
      </c>
      <c r="BS5" s="49" t="s">
        <v>151</v>
      </c>
      <c r="BT5" s="49" t="s">
        <v>152</v>
      </c>
      <c r="BU5" s="49" t="s">
        <v>153</v>
      </c>
      <c r="BV5" s="49" t="s">
        <v>154</v>
      </c>
      <c r="BW5" s="49" t="s">
        <v>155</v>
      </c>
      <c r="BX5" s="49" t="s">
        <v>156</v>
      </c>
      <c r="BY5" s="49" t="s">
        <v>157</v>
      </c>
      <c r="BZ5" s="49" t="s">
        <v>158</v>
      </c>
      <c r="CA5" s="49" t="s">
        <v>148</v>
      </c>
      <c r="CB5" s="49" t="s">
        <v>161</v>
      </c>
      <c r="CC5" s="49" t="s">
        <v>162</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163</v>
      </c>
      <c r="CQ5" s="49" t="s">
        <v>153</v>
      </c>
      <c r="CR5" s="49" t="s">
        <v>154</v>
      </c>
      <c r="CS5" s="49" t="s">
        <v>155</v>
      </c>
      <c r="CT5" s="49" t="s">
        <v>156</v>
      </c>
      <c r="CU5" s="49" t="s">
        <v>157</v>
      </c>
      <c r="CV5" s="49" t="s">
        <v>158</v>
      </c>
      <c r="CW5" s="49" t="s">
        <v>148</v>
      </c>
      <c r="CX5" s="49" t="s">
        <v>149</v>
      </c>
      <c r="CY5" s="49" t="s">
        <v>159</v>
      </c>
      <c r="CZ5" s="49" t="s">
        <v>151</v>
      </c>
      <c r="DA5" s="49" t="s">
        <v>152</v>
      </c>
      <c r="DB5" s="49" t="s">
        <v>153</v>
      </c>
      <c r="DC5" s="49" t="s">
        <v>154</v>
      </c>
      <c r="DD5" s="49" t="s">
        <v>155</v>
      </c>
      <c r="DE5" s="49" t="s">
        <v>156</v>
      </c>
      <c r="DF5" s="49" t="s">
        <v>157</v>
      </c>
      <c r="DG5" s="49" t="s">
        <v>158</v>
      </c>
      <c r="DH5" s="49" t="s">
        <v>148</v>
      </c>
      <c r="DI5" s="49" t="s">
        <v>149</v>
      </c>
      <c r="DJ5" s="49" t="s">
        <v>150</v>
      </c>
      <c r="DK5" s="49" t="s">
        <v>164</v>
      </c>
      <c r="DL5" s="49" t="s">
        <v>152</v>
      </c>
      <c r="DM5" s="49" t="s">
        <v>153</v>
      </c>
      <c r="DN5" s="49" t="s">
        <v>154</v>
      </c>
      <c r="DO5" s="49" t="s">
        <v>155</v>
      </c>
      <c r="DP5" s="49" t="s">
        <v>156</v>
      </c>
      <c r="DQ5" s="49" t="s">
        <v>157</v>
      </c>
      <c r="DR5" s="49" t="s">
        <v>158</v>
      </c>
      <c r="DS5" s="49" t="s">
        <v>165</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166</v>
      </c>
      <c r="EZ5" s="49" t="s">
        <v>148</v>
      </c>
      <c r="FA5" s="49" t="s">
        <v>149</v>
      </c>
      <c r="FB5" s="49" t="s">
        <v>159</v>
      </c>
      <c r="FC5" s="49" t="s">
        <v>167</v>
      </c>
      <c r="FD5" s="49" t="s">
        <v>163</v>
      </c>
      <c r="FE5" s="49" t="s">
        <v>153</v>
      </c>
      <c r="FF5" s="49" t="s">
        <v>154</v>
      </c>
      <c r="FG5" s="49" t="s">
        <v>155</v>
      </c>
      <c r="FH5" s="49" t="s">
        <v>156</v>
      </c>
      <c r="FI5" s="49" t="s">
        <v>157</v>
      </c>
      <c r="FJ5" s="49" t="s">
        <v>158</v>
      </c>
    </row>
    <row r="6" spans="1:166" s="54" customFormat="1" x14ac:dyDescent="0.2">
      <c r="A6" s="35" t="s">
        <v>168</v>
      </c>
      <c r="B6" s="50">
        <f>B8</f>
        <v>2024</v>
      </c>
      <c r="C6" s="50">
        <f t="shared" ref="C6:M6" si="2">C8</f>
        <v>207500</v>
      </c>
      <c r="D6" s="50">
        <f t="shared" si="2"/>
        <v>46</v>
      </c>
      <c r="E6" s="50">
        <f t="shared" si="2"/>
        <v>6</v>
      </c>
      <c r="F6" s="50">
        <f t="shared" si="2"/>
        <v>0</v>
      </c>
      <c r="G6" s="50">
        <f t="shared" si="2"/>
        <v>2</v>
      </c>
      <c r="H6" s="148" t="str">
        <f>IF(H8&lt;&gt;I8,H8,"")&amp;IF(I8&lt;&gt;J8,I8,"")&amp;"　"&amp;J8</f>
        <v>長野県地方独立行政法人長野県立病院機構　こころの医療センター駒ヶ根</v>
      </c>
      <c r="I6" s="149"/>
      <c r="J6" s="150"/>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1</v>
      </c>
      <c r="R6" s="50" t="str">
        <f t="shared" si="3"/>
        <v>-</v>
      </c>
      <c r="S6" s="50" t="str">
        <f t="shared" si="3"/>
        <v>-</v>
      </c>
      <c r="T6" s="50" t="str">
        <f t="shared" si="3"/>
        <v>-</v>
      </c>
      <c r="U6" s="51" t="str">
        <f>U8</f>
        <v>-</v>
      </c>
      <c r="V6" s="51">
        <f>V8</f>
        <v>10261</v>
      </c>
      <c r="W6" s="50" t="str">
        <f>W8</f>
        <v>非該当</v>
      </c>
      <c r="X6" s="50" t="str">
        <f t="shared" ref="X6" si="4">X8</f>
        <v>非該当</v>
      </c>
      <c r="Y6" s="50" t="str">
        <f t="shared" si="3"/>
        <v>１５：１</v>
      </c>
      <c r="Z6" s="51" t="str">
        <f t="shared" si="3"/>
        <v>-</v>
      </c>
      <c r="AA6" s="51" t="str">
        <f t="shared" si="3"/>
        <v>-</v>
      </c>
      <c r="AB6" s="51" t="str">
        <f t="shared" si="3"/>
        <v>-</v>
      </c>
      <c r="AC6" s="51">
        <f t="shared" si="3"/>
        <v>129</v>
      </c>
      <c r="AD6" s="51" t="str">
        <f t="shared" si="3"/>
        <v>-</v>
      </c>
      <c r="AE6" s="51">
        <f t="shared" si="3"/>
        <v>129</v>
      </c>
      <c r="AF6" s="51" t="str">
        <f t="shared" si="3"/>
        <v>-</v>
      </c>
      <c r="AG6" s="51" t="str">
        <f t="shared" si="3"/>
        <v>-</v>
      </c>
      <c r="AH6" s="51" t="str">
        <f t="shared" si="3"/>
        <v>-</v>
      </c>
      <c r="AI6" s="52">
        <f>IF(AI8="-",NA(),AI8)</f>
        <v>107.4</v>
      </c>
      <c r="AJ6" s="52">
        <f t="shared" ref="AJ6:AR6" si="5">IF(AJ8="-",NA(),AJ8)</f>
        <v>98</v>
      </c>
      <c r="AK6" s="52">
        <f t="shared" si="5"/>
        <v>106.1</v>
      </c>
      <c r="AL6" s="52">
        <f t="shared" si="5"/>
        <v>100.2</v>
      </c>
      <c r="AM6" s="52">
        <f t="shared" si="5"/>
        <v>101.5</v>
      </c>
      <c r="AN6" s="52">
        <f t="shared" si="5"/>
        <v>102.3</v>
      </c>
      <c r="AO6" s="52">
        <f t="shared" si="5"/>
        <v>103.5</v>
      </c>
      <c r="AP6" s="52">
        <f t="shared" si="5"/>
        <v>102.5</v>
      </c>
      <c r="AQ6" s="52">
        <f t="shared" si="5"/>
        <v>100.2</v>
      </c>
      <c r="AR6" s="52">
        <f t="shared" si="5"/>
        <v>96.5</v>
      </c>
      <c r="AS6" s="52" t="str">
        <f>IF(AS8="-","【-】","【"&amp;SUBSTITUTE(TEXT(AS8,"#,##0.0"),"-","△")&amp;"】")</f>
        <v>【93.7】</v>
      </c>
      <c r="AT6" s="52">
        <f>IF(AT8="-",NA(),AT8)</f>
        <v>64.5</v>
      </c>
      <c r="AU6" s="52">
        <f t="shared" ref="AU6:BC6" si="6">IF(AU8="-",NA(),AU8)</f>
        <v>59.5</v>
      </c>
      <c r="AV6" s="52">
        <f t="shared" si="6"/>
        <v>63.4</v>
      </c>
      <c r="AW6" s="52">
        <f t="shared" si="6"/>
        <v>62.7</v>
      </c>
      <c r="AX6" s="52">
        <f t="shared" si="6"/>
        <v>66.400000000000006</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64.400000000000006</v>
      </c>
      <c r="BF6" s="52">
        <f t="shared" ref="BF6:BN6" si="7">IF(BF8="-",NA(),BF8)</f>
        <v>59.4</v>
      </c>
      <c r="BG6" s="52">
        <f t="shared" si="7"/>
        <v>63.3</v>
      </c>
      <c r="BH6" s="52">
        <f t="shared" si="7"/>
        <v>62.6</v>
      </c>
      <c r="BI6" s="52">
        <f t="shared" si="7"/>
        <v>66.3</v>
      </c>
      <c r="BJ6" s="52">
        <f t="shared" si="7"/>
        <v>61.9</v>
      </c>
      <c r="BK6" s="52">
        <f t="shared" si="7"/>
        <v>61.7</v>
      </c>
      <c r="BL6" s="52">
        <f t="shared" si="7"/>
        <v>61.5</v>
      </c>
      <c r="BM6" s="52">
        <f t="shared" si="7"/>
        <v>61.1</v>
      </c>
      <c r="BN6" s="52">
        <f t="shared" si="7"/>
        <v>59.5</v>
      </c>
      <c r="BO6" s="52" t="str">
        <f>IF(BO8="-","【-】","【"&amp;SUBSTITUTE(TEXT(BO8,"#,##0.0"),"-","△")&amp;"】")</f>
        <v>【82.6】</v>
      </c>
      <c r="BP6" s="52">
        <f>IF(BP8="-",NA(),BP8)</f>
        <v>73.900000000000006</v>
      </c>
      <c r="BQ6" s="52">
        <f t="shared" ref="BQ6:BY6" si="8">IF(BQ8="-",NA(),BQ8)</f>
        <v>71.599999999999994</v>
      </c>
      <c r="BR6" s="52">
        <f t="shared" si="8"/>
        <v>73.7</v>
      </c>
      <c r="BS6" s="52">
        <f t="shared" si="8"/>
        <v>73.599999999999994</v>
      </c>
      <c r="BT6" s="52">
        <f t="shared" si="8"/>
        <v>78</v>
      </c>
      <c r="BU6" s="52">
        <f t="shared" si="8"/>
        <v>65.3</v>
      </c>
      <c r="BV6" s="52">
        <f t="shared" si="8"/>
        <v>63.1</v>
      </c>
      <c r="BW6" s="52">
        <f t="shared" si="8"/>
        <v>62.3</v>
      </c>
      <c r="BX6" s="52">
        <f t="shared" si="8"/>
        <v>62.4</v>
      </c>
      <c r="BY6" s="52">
        <f t="shared" si="8"/>
        <v>61.9</v>
      </c>
      <c r="BZ6" s="52" t="str">
        <f>IF(BZ8="-","【-】","【"&amp;SUBSTITUTE(TEXT(BZ8,"#,##0.0"),"-","△")&amp;"】")</f>
        <v>【70.7】</v>
      </c>
      <c r="CA6" s="53">
        <f>IF(CA8="-",NA(),CA8)</f>
        <v>28258</v>
      </c>
      <c r="CB6" s="53">
        <f t="shared" ref="CB6:CJ6" si="9">IF(CB8="-",NA(),CB8)</f>
        <v>28075</v>
      </c>
      <c r="CC6" s="53">
        <f t="shared" si="9"/>
        <v>29137</v>
      </c>
      <c r="CD6" s="53">
        <f t="shared" si="9"/>
        <v>28718</v>
      </c>
      <c r="CE6" s="53">
        <f t="shared" si="9"/>
        <v>29718</v>
      </c>
      <c r="CF6" s="53">
        <f t="shared" si="9"/>
        <v>22234</v>
      </c>
      <c r="CG6" s="53">
        <f t="shared" si="9"/>
        <v>22875</v>
      </c>
      <c r="CH6" s="53">
        <f t="shared" si="9"/>
        <v>23419</v>
      </c>
      <c r="CI6" s="53">
        <f t="shared" si="9"/>
        <v>23411</v>
      </c>
      <c r="CJ6" s="53">
        <f t="shared" si="9"/>
        <v>23940</v>
      </c>
      <c r="CK6" s="52" t="str">
        <f>IF(CK8="-","【-】","【"&amp;SUBSTITUTE(TEXT(CK8,"#,##0"),"-","△")&amp;"】")</f>
        <v>【63,608】</v>
      </c>
      <c r="CL6" s="53">
        <f>IF(CL8="-",NA(),CL8)</f>
        <v>7029</v>
      </c>
      <c r="CM6" s="53">
        <f t="shared" ref="CM6:CU6" si="10">IF(CM8="-",NA(),CM8)</f>
        <v>6847</v>
      </c>
      <c r="CN6" s="53">
        <f t="shared" si="10"/>
        <v>7297</v>
      </c>
      <c r="CO6" s="53">
        <f t="shared" si="10"/>
        <v>7367</v>
      </c>
      <c r="CP6" s="53">
        <f t="shared" si="10"/>
        <v>7491</v>
      </c>
      <c r="CQ6" s="53">
        <f t="shared" si="10"/>
        <v>8706</v>
      </c>
      <c r="CR6" s="53">
        <f t="shared" si="10"/>
        <v>8691</v>
      </c>
      <c r="CS6" s="53">
        <f t="shared" si="10"/>
        <v>8761</v>
      </c>
      <c r="CT6" s="53">
        <f t="shared" si="10"/>
        <v>8739</v>
      </c>
      <c r="CU6" s="53">
        <f t="shared" si="10"/>
        <v>8697</v>
      </c>
      <c r="CV6" s="52" t="str">
        <f>IF(CV8="-","【-】","【"&amp;SUBSTITUTE(TEXT(CV8,"#,##0"),"-","△")&amp;"】")</f>
        <v>【18,510】</v>
      </c>
      <c r="CW6" s="52">
        <f>IF(CW8="-",NA(),CW8)</f>
        <v>63.9</v>
      </c>
      <c r="CX6" s="52">
        <f t="shared" ref="CX6:DF6" si="11">IF(CX8="-",NA(),CX8)</f>
        <v>70.900000000000006</v>
      </c>
      <c r="CY6" s="52">
        <f t="shared" si="11"/>
        <v>64.900000000000006</v>
      </c>
      <c r="CZ6" s="52">
        <f t="shared" si="11"/>
        <v>68.900000000000006</v>
      </c>
      <c r="DA6" s="52">
        <f t="shared" si="11"/>
        <v>68.7</v>
      </c>
      <c r="DB6" s="52">
        <f t="shared" si="11"/>
        <v>92.2</v>
      </c>
      <c r="DC6" s="52">
        <f t="shared" si="11"/>
        <v>91.4</v>
      </c>
      <c r="DD6" s="52">
        <f t="shared" si="11"/>
        <v>84</v>
      </c>
      <c r="DE6" s="52">
        <f t="shared" si="11"/>
        <v>82.9</v>
      </c>
      <c r="DF6" s="52">
        <f t="shared" si="11"/>
        <v>86.9</v>
      </c>
      <c r="DG6" s="52" t="str">
        <f>IF(DG8="-","【-】","【"&amp;SUBSTITUTE(TEXT(DG8,"#,##0.0"),"-","△")&amp;"】")</f>
        <v>【57.7】</v>
      </c>
      <c r="DH6" s="52">
        <f>IF(DH8="-",NA(),DH8)</f>
        <v>5.2</v>
      </c>
      <c r="DI6" s="52">
        <f t="shared" ref="DI6:DQ6" si="12">IF(DI8="-",NA(),DI8)</f>
        <v>4.9000000000000004</v>
      </c>
      <c r="DJ6" s="52">
        <f t="shared" si="12"/>
        <v>4.5</v>
      </c>
      <c r="DK6" s="52">
        <f t="shared" si="12"/>
        <v>5.0999999999999996</v>
      </c>
      <c r="DL6" s="52">
        <f t="shared" si="12"/>
        <v>5.3</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2</v>
      </c>
      <c r="DU6" s="52">
        <f t="shared" si="13"/>
        <v>0</v>
      </c>
      <c r="DV6" s="52">
        <f t="shared" si="13"/>
        <v>0</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46.5</v>
      </c>
      <c r="EE6" s="52">
        <f t="shared" ref="EE6:EM6" si="14">IF(EE8="-",NA(),EE8)</f>
        <v>49.9</v>
      </c>
      <c r="EF6" s="52">
        <f t="shared" si="14"/>
        <v>54.4</v>
      </c>
      <c r="EG6" s="52">
        <f t="shared" si="14"/>
        <v>56.7</v>
      </c>
      <c r="EH6" s="52">
        <f t="shared" si="14"/>
        <v>59.1</v>
      </c>
      <c r="EI6" s="52">
        <f t="shared" si="14"/>
        <v>54</v>
      </c>
      <c r="EJ6" s="52">
        <f t="shared" si="14"/>
        <v>55.1</v>
      </c>
      <c r="EK6" s="52">
        <f t="shared" si="14"/>
        <v>52.2</v>
      </c>
      <c r="EL6" s="52">
        <f t="shared" si="14"/>
        <v>52.5</v>
      </c>
      <c r="EM6" s="52">
        <f t="shared" si="14"/>
        <v>54.6</v>
      </c>
      <c r="EN6" s="52" t="str">
        <f>IF(EN8="-","【-】","【"&amp;SUBSTITUTE(TEXT(EN8,"#,##0.0"),"-","△")&amp;"】")</f>
        <v>【58.0】</v>
      </c>
      <c r="EO6" s="52">
        <f>IF(EO8="-",NA(),EO8)</f>
        <v>76.099999999999994</v>
      </c>
      <c r="EP6" s="52">
        <f t="shared" ref="EP6:EX6" si="15">IF(EP8="-",NA(),EP8)</f>
        <v>81</v>
      </c>
      <c r="EQ6" s="52">
        <f t="shared" si="15"/>
        <v>86.7</v>
      </c>
      <c r="ER6" s="52">
        <f t="shared" si="15"/>
        <v>87</v>
      </c>
      <c r="ES6" s="52">
        <f t="shared" si="15"/>
        <v>88.8</v>
      </c>
      <c r="ET6" s="52">
        <f t="shared" si="15"/>
        <v>67.5</v>
      </c>
      <c r="EU6" s="52">
        <f t="shared" si="15"/>
        <v>68.7</v>
      </c>
      <c r="EV6" s="52">
        <f t="shared" si="15"/>
        <v>68</v>
      </c>
      <c r="EW6" s="52">
        <f t="shared" si="15"/>
        <v>69.3</v>
      </c>
      <c r="EX6" s="52">
        <f t="shared" si="15"/>
        <v>72.400000000000006</v>
      </c>
      <c r="EY6" s="52" t="str">
        <f>IF(EY8="-","【-】","【"&amp;SUBSTITUTE(TEXT(EY8,"#,##0.0"),"-","△")&amp;"】")</f>
        <v>【70.8】</v>
      </c>
      <c r="EZ6" s="53">
        <f>IF(EZ8="-",NA(),EZ8)</f>
        <v>29422891</v>
      </c>
      <c r="FA6" s="53">
        <f t="shared" ref="FA6:FI6" si="16">IF(FA8="-",NA(),FA8)</f>
        <v>30148000</v>
      </c>
      <c r="FB6" s="53">
        <f t="shared" si="16"/>
        <v>30394403</v>
      </c>
      <c r="FC6" s="53">
        <f t="shared" si="16"/>
        <v>31455426</v>
      </c>
      <c r="FD6" s="53">
        <f t="shared" si="16"/>
        <v>31556116</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169</v>
      </c>
      <c r="B7" s="50">
        <f t="shared" ref="B7:AH7" si="17">B8</f>
        <v>2024</v>
      </c>
      <c r="C7" s="50">
        <f t="shared" si="17"/>
        <v>207500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1</v>
      </c>
      <c r="R7" s="50" t="str">
        <f t="shared" si="17"/>
        <v>-</v>
      </c>
      <c r="S7" s="50" t="str">
        <f t="shared" si="17"/>
        <v>-</v>
      </c>
      <c r="T7" s="50" t="str">
        <f t="shared" si="17"/>
        <v>-</v>
      </c>
      <c r="U7" s="51" t="str">
        <f>U8</f>
        <v>-</v>
      </c>
      <c r="V7" s="51">
        <f>V8</f>
        <v>10261</v>
      </c>
      <c r="W7" s="50" t="str">
        <f>W8</f>
        <v>非該当</v>
      </c>
      <c r="X7" s="50" t="str">
        <f t="shared" si="17"/>
        <v>非該当</v>
      </c>
      <c r="Y7" s="50" t="str">
        <f t="shared" si="17"/>
        <v>１５：１</v>
      </c>
      <c r="Z7" s="51" t="str">
        <f t="shared" si="17"/>
        <v>-</v>
      </c>
      <c r="AA7" s="51" t="str">
        <f t="shared" si="17"/>
        <v>-</v>
      </c>
      <c r="AB7" s="51" t="str">
        <f t="shared" si="17"/>
        <v>-</v>
      </c>
      <c r="AC7" s="51">
        <f t="shared" si="17"/>
        <v>129</v>
      </c>
      <c r="AD7" s="51" t="str">
        <f t="shared" si="17"/>
        <v>-</v>
      </c>
      <c r="AE7" s="51">
        <f t="shared" si="17"/>
        <v>129</v>
      </c>
      <c r="AF7" s="51" t="str">
        <f t="shared" si="17"/>
        <v>-</v>
      </c>
      <c r="AG7" s="51" t="str">
        <f t="shared" si="17"/>
        <v>-</v>
      </c>
      <c r="AH7" s="51" t="str">
        <f t="shared" si="17"/>
        <v>-</v>
      </c>
      <c r="AI7" s="52">
        <f>AI8</f>
        <v>107.4</v>
      </c>
      <c r="AJ7" s="52">
        <f t="shared" ref="AJ7:AR7" si="18">AJ8</f>
        <v>98</v>
      </c>
      <c r="AK7" s="52">
        <f t="shared" si="18"/>
        <v>106.1</v>
      </c>
      <c r="AL7" s="52">
        <f t="shared" si="18"/>
        <v>100.2</v>
      </c>
      <c r="AM7" s="52">
        <f t="shared" si="18"/>
        <v>101.5</v>
      </c>
      <c r="AN7" s="52">
        <f t="shared" si="18"/>
        <v>102.3</v>
      </c>
      <c r="AO7" s="52">
        <f t="shared" si="18"/>
        <v>103.5</v>
      </c>
      <c r="AP7" s="52">
        <f t="shared" si="18"/>
        <v>102.5</v>
      </c>
      <c r="AQ7" s="52">
        <f t="shared" si="18"/>
        <v>100.2</v>
      </c>
      <c r="AR7" s="52">
        <f t="shared" si="18"/>
        <v>96.5</v>
      </c>
      <c r="AS7" s="52"/>
      <c r="AT7" s="52">
        <f>AT8</f>
        <v>64.5</v>
      </c>
      <c r="AU7" s="52">
        <f t="shared" ref="AU7:BC7" si="19">AU8</f>
        <v>59.5</v>
      </c>
      <c r="AV7" s="52">
        <f t="shared" si="19"/>
        <v>63.4</v>
      </c>
      <c r="AW7" s="52">
        <f t="shared" si="19"/>
        <v>62.7</v>
      </c>
      <c r="AX7" s="52">
        <f t="shared" si="19"/>
        <v>66.400000000000006</v>
      </c>
      <c r="AY7" s="52">
        <f t="shared" si="19"/>
        <v>64.8</v>
      </c>
      <c r="AZ7" s="52">
        <f t="shared" si="19"/>
        <v>64.099999999999994</v>
      </c>
      <c r="BA7" s="52">
        <f t="shared" si="19"/>
        <v>64.099999999999994</v>
      </c>
      <c r="BB7" s="52">
        <f t="shared" si="19"/>
        <v>63.8</v>
      </c>
      <c r="BC7" s="52">
        <f t="shared" si="19"/>
        <v>62.3</v>
      </c>
      <c r="BD7" s="52"/>
      <c r="BE7" s="52">
        <f>BE8</f>
        <v>64.400000000000006</v>
      </c>
      <c r="BF7" s="52">
        <f t="shared" ref="BF7:BN7" si="20">BF8</f>
        <v>59.4</v>
      </c>
      <c r="BG7" s="52">
        <f t="shared" si="20"/>
        <v>63.3</v>
      </c>
      <c r="BH7" s="52">
        <f t="shared" si="20"/>
        <v>62.6</v>
      </c>
      <c r="BI7" s="52">
        <f t="shared" si="20"/>
        <v>66.3</v>
      </c>
      <c r="BJ7" s="52">
        <f t="shared" si="20"/>
        <v>61.9</v>
      </c>
      <c r="BK7" s="52">
        <f t="shared" si="20"/>
        <v>61.7</v>
      </c>
      <c r="BL7" s="52">
        <f t="shared" si="20"/>
        <v>61.5</v>
      </c>
      <c r="BM7" s="52">
        <f t="shared" si="20"/>
        <v>61.1</v>
      </c>
      <c r="BN7" s="52">
        <f t="shared" si="20"/>
        <v>59.5</v>
      </c>
      <c r="BO7" s="52"/>
      <c r="BP7" s="52">
        <f>BP8</f>
        <v>73.900000000000006</v>
      </c>
      <c r="BQ7" s="52">
        <f t="shared" ref="BQ7:BY7" si="21">BQ8</f>
        <v>71.599999999999994</v>
      </c>
      <c r="BR7" s="52">
        <f t="shared" si="21"/>
        <v>73.7</v>
      </c>
      <c r="BS7" s="52">
        <f t="shared" si="21"/>
        <v>73.599999999999994</v>
      </c>
      <c r="BT7" s="52">
        <f t="shared" si="21"/>
        <v>78</v>
      </c>
      <c r="BU7" s="52">
        <f t="shared" si="21"/>
        <v>65.3</v>
      </c>
      <c r="BV7" s="52">
        <f t="shared" si="21"/>
        <v>63.1</v>
      </c>
      <c r="BW7" s="52">
        <f t="shared" si="21"/>
        <v>62.3</v>
      </c>
      <c r="BX7" s="52">
        <f t="shared" si="21"/>
        <v>62.4</v>
      </c>
      <c r="BY7" s="52">
        <f t="shared" si="21"/>
        <v>61.9</v>
      </c>
      <c r="BZ7" s="52"/>
      <c r="CA7" s="53">
        <f>CA8</f>
        <v>28258</v>
      </c>
      <c r="CB7" s="53">
        <f t="shared" ref="CB7:CJ7" si="22">CB8</f>
        <v>28075</v>
      </c>
      <c r="CC7" s="53">
        <f t="shared" si="22"/>
        <v>29137</v>
      </c>
      <c r="CD7" s="53">
        <f t="shared" si="22"/>
        <v>28718</v>
      </c>
      <c r="CE7" s="53">
        <f t="shared" si="22"/>
        <v>29718</v>
      </c>
      <c r="CF7" s="53">
        <f t="shared" si="22"/>
        <v>22234</v>
      </c>
      <c r="CG7" s="53">
        <f t="shared" si="22"/>
        <v>22875</v>
      </c>
      <c r="CH7" s="53">
        <f t="shared" si="22"/>
        <v>23419</v>
      </c>
      <c r="CI7" s="53">
        <f t="shared" si="22"/>
        <v>23411</v>
      </c>
      <c r="CJ7" s="53">
        <f t="shared" si="22"/>
        <v>23940</v>
      </c>
      <c r="CK7" s="52"/>
      <c r="CL7" s="53">
        <f>CL8</f>
        <v>7029</v>
      </c>
      <c r="CM7" s="53">
        <f t="shared" ref="CM7:CU7" si="23">CM8</f>
        <v>6847</v>
      </c>
      <c r="CN7" s="53">
        <f t="shared" si="23"/>
        <v>7297</v>
      </c>
      <c r="CO7" s="53">
        <f t="shared" si="23"/>
        <v>7367</v>
      </c>
      <c r="CP7" s="53">
        <f t="shared" si="23"/>
        <v>7491</v>
      </c>
      <c r="CQ7" s="53">
        <f t="shared" si="23"/>
        <v>8706</v>
      </c>
      <c r="CR7" s="53">
        <f t="shared" si="23"/>
        <v>8691</v>
      </c>
      <c r="CS7" s="53">
        <f t="shared" si="23"/>
        <v>8761</v>
      </c>
      <c r="CT7" s="53">
        <f t="shared" si="23"/>
        <v>8739</v>
      </c>
      <c r="CU7" s="53">
        <f t="shared" si="23"/>
        <v>8697</v>
      </c>
      <c r="CV7" s="52"/>
      <c r="CW7" s="52">
        <f>CW8</f>
        <v>63.9</v>
      </c>
      <c r="CX7" s="52">
        <f t="shared" ref="CX7:DF7" si="24">CX8</f>
        <v>70.900000000000006</v>
      </c>
      <c r="CY7" s="52">
        <f t="shared" si="24"/>
        <v>64.900000000000006</v>
      </c>
      <c r="CZ7" s="52">
        <f t="shared" si="24"/>
        <v>68.900000000000006</v>
      </c>
      <c r="DA7" s="52">
        <f t="shared" si="24"/>
        <v>68.7</v>
      </c>
      <c r="DB7" s="52">
        <f t="shared" si="24"/>
        <v>92.2</v>
      </c>
      <c r="DC7" s="52">
        <f t="shared" si="24"/>
        <v>91.4</v>
      </c>
      <c r="DD7" s="52">
        <f t="shared" si="24"/>
        <v>84</v>
      </c>
      <c r="DE7" s="52">
        <f t="shared" si="24"/>
        <v>82.9</v>
      </c>
      <c r="DF7" s="52">
        <f t="shared" si="24"/>
        <v>86.9</v>
      </c>
      <c r="DG7" s="52"/>
      <c r="DH7" s="52">
        <f>DH8</f>
        <v>5.2</v>
      </c>
      <c r="DI7" s="52">
        <f t="shared" ref="DI7:DQ7" si="25">DI8</f>
        <v>4.9000000000000004</v>
      </c>
      <c r="DJ7" s="52">
        <f t="shared" si="25"/>
        <v>4.5</v>
      </c>
      <c r="DK7" s="52">
        <f t="shared" si="25"/>
        <v>5.0999999999999996</v>
      </c>
      <c r="DL7" s="52">
        <f t="shared" si="25"/>
        <v>5.3</v>
      </c>
      <c r="DM7" s="52">
        <f t="shared" si="25"/>
        <v>7.9</v>
      </c>
      <c r="DN7" s="52">
        <f t="shared" si="25"/>
        <v>7.7</v>
      </c>
      <c r="DO7" s="52">
        <f t="shared" si="25"/>
        <v>7.3</v>
      </c>
      <c r="DP7" s="52">
        <f t="shared" si="25"/>
        <v>6.9</v>
      </c>
      <c r="DQ7" s="52">
        <f t="shared" si="25"/>
        <v>6.9</v>
      </c>
      <c r="DR7" s="52"/>
      <c r="DS7" s="52">
        <f>DS8</f>
        <v>0</v>
      </c>
      <c r="DT7" s="52">
        <f t="shared" ref="DT7:EB7" si="26">DT8</f>
        <v>2</v>
      </c>
      <c r="DU7" s="52">
        <f t="shared" si="26"/>
        <v>0</v>
      </c>
      <c r="DV7" s="52">
        <f t="shared" si="26"/>
        <v>0</v>
      </c>
      <c r="DW7" s="52">
        <f t="shared" si="26"/>
        <v>0</v>
      </c>
      <c r="DX7" s="52">
        <f t="shared" si="26"/>
        <v>197.8</v>
      </c>
      <c r="DY7" s="52">
        <f t="shared" si="26"/>
        <v>171</v>
      </c>
      <c r="DZ7" s="52">
        <f t="shared" si="26"/>
        <v>160.5</v>
      </c>
      <c r="EA7" s="52">
        <f t="shared" si="26"/>
        <v>167.7</v>
      </c>
      <c r="EB7" s="52">
        <f t="shared" si="26"/>
        <v>180.9</v>
      </c>
      <c r="EC7" s="52"/>
      <c r="ED7" s="52">
        <f>ED8</f>
        <v>46.5</v>
      </c>
      <c r="EE7" s="52">
        <f t="shared" ref="EE7:EM7" si="27">EE8</f>
        <v>49.9</v>
      </c>
      <c r="EF7" s="52">
        <f t="shared" si="27"/>
        <v>54.4</v>
      </c>
      <c r="EG7" s="52">
        <f t="shared" si="27"/>
        <v>56.7</v>
      </c>
      <c r="EH7" s="52">
        <f t="shared" si="27"/>
        <v>59.1</v>
      </c>
      <c r="EI7" s="52">
        <f t="shared" si="27"/>
        <v>54</v>
      </c>
      <c r="EJ7" s="52">
        <f t="shared" si="27"/>
        <v>55.1</v>
      </c>
      <c r="EK7" s="52">
        <f t="shared" si="27"/>
        <v>52.2</v>
      </c>
      <c r="EL7" s="52">
        <f t="shared" si="27"/>
        <v>52.5</v>
      </c>
      <c r="EM7" s="52">
        <f t="shared" si="27"/>
        <v>54.6</v>
      </c>
      <c r="EN7" s="52"/>
      <c r="EO7" s="52">
        <f>EO8</f>
        <v>76.099999999999994</v>
      </c>
      <c r="EP7" s="52">
        <f t="shared" ref="EP7:EX7" si="28">EP8</f>
        <v>81</v>
      </c>
      <c r="EQ7" s="52">
        <f t="shared" si="28"/>
        <v>86.7</v>
      </c>
      <c r="ER7" s="52">
        <f t="shared" si="28"/>
        <v>87</v>
      </c>
      <c r="ES7" s="52">
        <f t="shared" si="28"/>
        <v>88.8</v>
      </c>
      <c r="ET7" s="52">
        <f t="shared" si="28"/>
        <v>67.5</v>
      </c>
      <c r="EU7" s="52">
        <f t="shared" si="28"/>
        <v>68.7</v>
      </c>
      <c r="EV7" s="52">
        <f t="shared" si="28"/>
        <v>68</v>
      </c>
      <c r="EW7" s="52">
        <f t="shared" si="28"/>
        <v>69.3</v>
      </c>
      <c r="EX7" s="52">
        <f t="shared" si="28"/>
        <v>72.400000000000006</v>
      </c>
      <c r="EY7" s="52"/>
      <c r="EZ7" s="53">
        <f>EZ8</f>
        <v>29422891</v>
      </c>
      <c r="FA7" s="53">
        <f t="shared" ref="FA7:FI7" si="29">FA8</f>
        <v>30148000</v>
      </c>
      <c r="FB7" s="53">
        <f t="shared" si="29"/>
        <v>30394403</v>
      </c>
      <c r="FC7" s="53">
        <f t="shared" si="29"/>
        <v>31455426</v>
      </c>
      <c r="FD7" s="53">
        <f t="shared" si="29"/>
        <v>31556116</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207500</v>
      </c>
      <c r="D8" s="55">
        <v>46</v>
      </c>
      <c r="E8" s="55">
        <v>6</v>
      </c>
      <c r="F8" s="55">
        <v>0</v>
      </c>
      <c r="G8" s="55">
        <v>2</v>
      </c>
      <c r="H8" s="55" t="s">
        <v>170</v>
      </c>
      <c r="I8" s="55" t="s">
        <v>171</v>
      </c>
      <c r="J8" s="55" t="s">
        <v>172</v>
      </c>
      <c r="K8" s="55" t="s">
        <v>173</v>
      </c>
      <c r="L8" s="55" t="s">
        <v>174</v>
      </c>
      <c r="M8" s="55" t="s">
        <v>175</v>
      </c>
      <c r="N8" s="55" t="s">
        <v>176</v>
      </c>
      <c r="O8" s="55" t="s">
        <v>177</v>
      </c>
      <c r="P8" s="55" t="s">
        <v>178</v>
      </c>
      <c r="Q8" s="56">
        <v>1</v>
      </c>
      <c r="R8" s="55" t="s">
        <v>40</v>
      </c>
      <c r="S8" s="55" t="s">
        <v>40</v>
      </c>
      <c r="T8" s="55" t="s">
        <v>40</v>
      </c>
      <c r="U8" s="56" t="s">
        <v>40</v>
      </c>
      <c r="V8" s="56">
        <v>10261</v>
      </c>
      <c r="W8" s="55" t="s">
        <v>179</v>
      </c>
      <c r="X8" s="55" t="s">
        <v>179</v>
      </c>
      <c r="Y8" s="57" t="s">
        <v>180</v>
      </c>
      <c r="Z8" s="56" t="s">
        <v>40</v>
      </c>
      <c r="AA8" s="56" t="s">
        <v>40</v>
      </c>
      <c r="AB8" s="56" t="s">
        <v>40</v>
      </c>
      <c r="AC8" s="56">
        <v>129</v>
      </c>
      <c r="AD8" s="56" t="s">
        <v>40</v>
      </c>
      <c r="AE8" s="56">
        <v>129</v>
      </c>
      <c r="AF8" s="56" t="s">
        <v>40</v>
      </c>
      <c r="AG8" s="56" t="s">
        <v>40</v>
      </c>
      <c r="AH8" s="56" t="s">
        <v>40</v>
      </c>
      <c r="AI8" s="58">
        <v>107.4</v>
      </c>
      <c r="AJ8" s="58">
        <v>98</v>
      </c>
      <c r="AK8" s="58">
        <v>106.1</v>
      </c>
      <c r="AL8" s="58">
        <v>100.2</v>
      </c>
      <c r="AM8" s="58">
        <v>101.5</v>
      </c>
      <c r="AN8" s="58">
        <v>102.3</v>
      </c>
      <c r="AO8" s="58">
        <v>103.5</v>
      </c>
      <c r="AP8" s="58">
        <v>102.5</v>
      </c>
      <c r="AQ8" s="58">
        <v>100.2</v>
      </c>
      <c r="AR8" s="58">
        <v>96.5</v>
      </c>
      <c r="AS8" s="58">
        <v>93.7</v>
      </c>
      <c r="AT8" s="58">
        <v>64.5</v>
      </c>
      <c r="AU8" s="58">
        <v>59.5</v>
      </c>
      <c r="AV8" s="58">
        <v>63.4</v>
      </c>
      <c r="AW8" s="58">
        <v>62.7</v>
      </c>
      <c r="AX8" s="58">
        <v>66.400000000000006</v>
      </c>
      <c r="AY8" s="58">
        <v>64.8</v>
      </c>
      <c r="AZ8" s="58">
        <v>64.099999999999994</v>
      </c>
      <c r="BA8" s="58">
        <v>64.099999999999994</v>
      </c>
      <c r="BB8" s="58">
        <v>63.8</v>
      </c>
      <c r="BC8" s="58">
        <v>62.3</v>
      </c>
      <c r="BD8" s="58">
        <v>85.2</v>
      </c>
      <c r="BE8" s="59">
        <v>64.400000000000006</v>
      </c>
      <c r="BF8" s="59">
        <v>59.4</v>
      </c>
      <c r="BG8" s="59">
        <v>63.3</v>
      </c>
      <c r="BH8" s="59">
        <v>62.6</v>
      </c>
      <c r="BI8" s="59">
        <v>66.3</v>
      </c>
      <c r="BJ8" s="59">
        <v>61.9</v>
      </c>
      <c r="BK8" s="59">
        <v>61.7</v>
      </c>
      <c r="BL8" s="59">
        <v>61.5</v>
      </c>
      <c r="BM8" s="59">
        <v>61.1</v>
      </c>
      <c r="BN8" s="59">
        <v>59.5</v>
      </c>
      <c r="BO8" s="59">
        <v>82.6</v>
      </c>
      <c r="BP8" s="58">
        <v>73.900000000000006</v>
      </c>
      <c r="BQ8" s="58">
        <v>71.599999999999994</v>
      </c>
      <c r="BR8" s="58">
        <v>73.7</v>
      </c>
      <c r="BS8" s="58">
        <v>73.599999999999994</v>
      </c>
      <c r="BT8" s="58">
        <v>78</v>
      </c>
      <c r="BU8" s="58">
        <v>65.3</v>
      </c>
      <c r="BV8" s="58">
        <v>63.1</v>
      </c>
      <c r="BW8" s="58">
        <v>62.3</v>
      </c>
      <c r="BX8" s="58">
        <v>62.4</v>
      </c>
      <c r="BY8" s="58">
        <v>61.9</v>
      </c>
      <c r="BZ8" s="58">
        <v>70.7</v>
      </c>
      <c r="CA8" s="59">
        <v>28258</v>
      </c>
      <c r="CB8" s="59">
        <v>28075</v>
      </c>
      <c r="CC8" s="59">
        <v>29137</v>
      </c>
      <c r="CD8" s="59">
        <v>28718</v>
      </c>
      <c r="CE8" s="59">
        <v>29718</v>
      </c>
      <c r="CF8" s="59">
        <v>22234</v>
      </c>
      <c r="CG8" s="59">
        <v>22875</v>
      </c>
      <c r="CH8" s="59">
        <v>23419</v>
      </c>
      <c r="CI8" s="59">
        <v>23411</v>
      </c>
      <c r="CJ8" s="59">
        <v>23940</v>
      </c>
      <c r="CK8" s="58">
        <v>63608</v>
      </c>
      <c r="CL8" s="59">
        <v>7029</v>
      </c>
      <c r="CM8" s="59">
        <v>6847</v>
      </c>
      <c r="CN8" s="59">
        <v>7297</v>
      </c>
      <c r="CO8" s="59">
        <v>7367</v>
      </c>
      <c r="CP8" s="59">
        <v>7491</v>
      </c>
      <c r="CQ8" s="59">
        <v>8706</v>
      </c>
      <c r="CR8" s="59">
        <v>8691</v>
      </c>
      <c r="CS8" s="59">
        <v>8761</v>
      </c>
      <c r="CT8" s="59">
        <v>8739</v>
      </c>
      <c r="CU8" s="59">
        <v>8697</v>
      </c>
      <c r="CV8" s="58">
        <v>18510</v>
      </c>
      <c r="CW8" s="59">
        <v>63.9</v>
      </c>
      <c r="CX8" s="59">
        <v>70.900000000000006</v>
      </c>
      <c r="CY8" s="59">
        <v>64.900000000000006</v>
      </c>
      <c r="CZ8" s="59">
        <v>68.900000000000006</v>
      </c>
      <c r="DA8" s="59">
        <v>68.7</v>
      </c>
      <c r="DB8" s="59">
        <v>92.2</v>
      </c>
      <c r="DC8" s="59">
        <v>91.4</v>
      </c>
      <c r="DD8" s="59">
        <v>84</v>
      </c>
      <c r="DE8" s="59">
        <v>82.9</v>
      </c>
      <c r="DF8" s="59">
        <v>86.9</v>
      </c>
      <c r="DG8" s="59">
        <v>57.7</v>
      </c>
      <c r="DH8" s="59">
        <v>5.2</v>
      </c>
      <c r="DI8" s="59">
        <v>4.9000000000000004</v>
      </c>
      <c r="DJ8" s="59">
        <v>4.5</v>
      </c>
      <c r="DK8" s="59">
        <v>5.0999999999999996</v>
      </c>
      <c r="DL8" s="59">
        <v>5.3</v>
      </c>
      <c r="DM8" s="59">
        <v>7.9</v>
      </c>
      <c r="DN8" s="59">
        <v>7.7</v>
      </c>
      <c r="DO8" s="59">
        <v>7.3</v>
      </c>
      <c r="DP8" s="59">
        <v>6.9</v>
      </c>
      <c r="DQ8" s="59">
        <v>6.9</v>
      </c>
      <c r="DR8" s="59">
        <v>26.7</v>
      </c>
      <c r="DS8" s="59">
        <v>0</v>
      </c>
      <c r="DT8" s="59">
        <v>2</v>
      </c>
      <c r="DU8" s="59">
        <v>0</v>
      </c>
      <c r="DV8" s="59">
        <v>0</v>
      </c>
      <c r="DW8" s="59">
        <v>0</v>
      </c>
      <c r="DX8" s="59">
        <v>197.8</v>
      </c>
      <c r="DY8" s="59">
        <v>171</v>
      </c>
      <c r="DZ8" s="59">
        <v>160.5</v>
      </c>
      <c r="EA8" s="59">
        <v>167.7</v>
      </c>
      <c r="EB8" s="59">
        <v>180.9</v>
      </c>
      <c r="EC8" s="59">
        <v>54.3</v>
      </c>
      <c r="ED8" s="58">
        <v>46.5</v>
      </c>
      <c r="EE8" s="58">
        <v>49.9</v>
      </c>
      <c r="EF8" s="58">
        <v>54.4</v>
      </c>
      <c r="EG8" s="58">
        <v>56.7</v>
      </c>
      <c r="EH8" s="58">
        <v>59.1</v>
      </c>
      <c r="EI8" s="58">
        <v>54</v>
      </c>
      <c r="EJ8" s="58">
        <v>55.1</v>
      </c>
      <c r="EK8" s="58">
        <v>52.2</v>
      </c>
      <c r="EL8" s="58">
        <v>52.5</v>
      </c>
      <c r="EM8" s="58">
        <v>54.6</v>
      </c>
      <c r="EN8" s="58">
        <v>58</v>
      </c>
      <c r="EO8" s="58">
        <v>76.099999999999994</v>
      </c>
      <c r="EP8" s="58">
        <v>81</v>
      </c>
      <c r="EQ8" s="58">
        <v>86.7</v>
      </c>
      <c r="ER8" s="58">
        <v>87</v>
      </c>
      <c r="ES8" s="58">
        <v>88.8</v>
      </c>
      <c r="ET8" s="58">
        <v>67.5</v>
      </c>
      <c r="EU8" s="58">
        <v>68.7</v>
      </c>
      <c r="EV8" s="58">
        <v>68</v>
      </c>
      <c r="EW8" s="58">
        <v>69.3</v>
      </c>
      <c r="EX8" s="58">
        <v>72.400000000000006</v>
      </c>
      <c r="EY8" s="58">
        <v>70.8</v>
      </c>
      <c r="EZ8" s="59">
        <v>29422891</v>
      </c>
      <c r="FA8" s="59">
        <v>30148000</v>
      </c>
      <c r="FB8" s="59">
        <v>30394403</v>
      </c>
      <c r="FC8" s="59">
        <v>31455426</v>
      </c>
      <c r="FD8" s="59">
        <v>31556116</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362D6E3-D459-431E-BD93-04647C08BE6C}"/>
</file>

<file path=customXml/itemProps2.xml><?xml version="1.0" encoding="utf-8"?>
<ds:datastoreItem xmlns:ds="http://schemas.openxmlformats.org/officeDocument/2006/customXml" ds:itemID="{ADD4B673-8B1A-4C25-94A3-84A54A1C2CF9}"/>
</file>

<file path=customXml/itemProps3.xml><?xml version="1.0" encoding="utf-8"?>
<ds:datastoreItem xmlns:ds="http://schemas.openxmlformats.org/officeDocument/2006/customXml" ds:itemID="{6A7DCEF3-8986-4A51-A137-761B54F9AC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Printed>2026-01-27T10:01:02Z</cp:lastPrinted>
  <dcterms:created xsi:type="dcterms:W3CDTF">2025-12-15T04:57:33Z</dcterms:created>
  <dcterms:modified xsi:type="dcterms:W3CDTF">2026-02-04T05:51:31Z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