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igitalgojp.sharepoint.com/sites/MIC_FS00004/Lib0003/01_（検討中）公営企業課/06_調査係/00_分類未定（←R5からここで作業）/【中】令和5年度/【小】2023年度（令和5年度）/◇経営比較分析表/★R6決算（上水・下水・電気・バス・観光・駐車場・病院・工水）/05_公表に向けた作業/02-1_経営比較分析表提出フォルダ/企業団等/水道/07_長野県上伊那水道企業団/"/>
    </mc:Choice>
  </mc:AlternateContent>
  <xr:revisionPtr revIDLastSave="0" documentId="11_64FA4832445EA2DD92AB0E45158D53E799BC162C" xr6:coauthVersionLast="47" xr6:coauthVersionMax="47" xr10:uidLastSave="{00000000-0000-0000-0000-000000000000}"/>
  <workbookProtection workbookAlgorithmName="SHA-512" workbookHashValue="gTfHfZ/gpydEVOEw3MFzIMH9VjjGbK9Qd4ap1olTzBK8z7KW+vQWpyb2kxDo2yAyBVDITBdlJr3f2/Z9AV/2Hg==" workbookSaltValue="OgCBQXkiP+9rWnha8LXQr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I10" i="4" s="1"/>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H85" i="4"/>
  <c r="G85" i="4"/>
  <c r="BB10" i="4"/>
  <c r="AL10" i="4"/>
  <c r="W10" i="4"/>
  <c r="BB8" i="4"/>
  <c r="AT8" i="4"/>
  <c r="AL8" i="4"/>
  <c r="AD8" i="4"/>
  <c r="P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<sst xmlns="http://schemas.openxmlformats.org/spreadsheetml/2006/main" count="231" uniqueCount="113">
  <si>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</si>
  <si>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</si>
  <si>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</si>
  <si>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</si>
  <si>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</si>
  <si>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</si>
  <si>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</si>
  <si>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</si>
  <si>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</si>
  <si>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</si>
  <si>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</si>
  <si>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</si>
  <si>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</si>
  <si>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</si>
  <si>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</si>
  <si>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</si>
  <si>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</si>
  <si>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</si>
  <si>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</si>
  <si>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</si>
  <si>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</si>
  <si>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</si>
  <si>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</si>
  <si>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</si>
  <si>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</si>
  <si>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</si>
  <si>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</si>
  <si>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</si>
  <si>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</si>
  <si>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</si>
  <si>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</si>
  <si>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</si>
  <si>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</si>
  <si>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</si>
  <si>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</si>
  <si>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</si>
  <si>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</si>
  <si>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</si>
  <si>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</si>
  <si>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</si>
  <si>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</si>
  <si>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</si>
  <si>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</si>
  <si>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</si>
  <si>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</si>
  <si>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</si>
  <si>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</si>
  <si>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</si>
  <si>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</si>
  <si>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</si>
  <si>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</si>
  <si>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</si>
  <si>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</si>
  <si>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</si>
  <si>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</si>
  <si>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</si>
  <si>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</si>
  <si>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</si>
  <si>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</si>
  <si>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</si>
  <si>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</si>
  <si>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</si>
  <si>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</si>
  <si>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</si>
  <si>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</si>
  <si>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</si>
  <si>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</si>
  <si>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</si>
  <si>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</si>
  <si>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</si>
  <si>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</si>
  <si>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</si>
  <si>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</si>
  <si>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</si>
  <si>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</si>
  <si>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</si>
  <si>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</si>
  <si>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</si>
  <si>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</si>
  <si>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</si>
  <si>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</si>
  <si>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</si>
  <si>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</si>
  <si>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</si>
  <si>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</si>
  <si>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</si>
  <si>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</si>
  <si>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</si>
  <si>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</si>
  <si>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</si>
  <si>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</si>
  <si>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</si>
  <si>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</si>
  <si>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長野県上伊那広域水道用水企業団</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</si>
  <si>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</si>
  <si>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</si>
  <si>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</si>
  <si>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</si>
  <si>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</si>
  <si>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</si>
  <si>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</si>
  <si>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</si>
  <si>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</si>
  <si>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</si>
  <si>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</si>
  <si>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</si>
  <si>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</si>
  <si>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</si>
  <si>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</si>
  <si>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</si>
  <si>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給水原価は低く抑えられ、毎年一定の利益計上ができている。そのため平成27年度から連続で建設改良のための積立が可能となっている。　　　　　　　　　　　　　企業債残高は令和4年度末にすべて償還済みとなっており、今後の施設更新費用に充てるため令和6年度に起債許可を得たが、対象工事の支払いが7年度へ繰越したため、実際の借入は7年度からとなる。　　　　　　　　　　　　　　　　　　　　　　　　　　　　　　　　各団体の受水量は安定しており、施設を効率よく利用できている。　　　　　　　　　　　　　　　　　　　　　　有収率は99％を超えており問題はない。　　　　　　　　　　　　　　　　　　　　　　　　　　　　　　　供給料金は、基本的に3年毎に見直しをしているが、長期更新計画を考慮した長期財政計画に伴い8年度に値上げを予定している。（現行料金は5年度改定）　　　　　　　　　　　　　　　　　　　　　　　　　　　　将来的な更新費用は増加する見込みであり、水需要の予測、財源の確保が課題である。</t>
    <rPh sb="0" eb="4">
      <t>キュウスイゲンカ</t>
    </rPh>
    <rPh sb="5" eb="6">
      <t>ヒク</t>
    </rPh>
    <rPh sb="7" eb="8">
      <t>オサ</t>
    </rPh>
    <rPh sb="12" eb="14">
      <t>マイトシ</t>
    </rPh>
    <rPh sb="14" eb="16">
      <t>イッテイ</t>
    </rPh>
    <rPh sb="17" eb="19">
      <t>リエキ</t>
    </rPh>
    <rPh sb="19" eb="21">
      <t>ケイジョウ</t>
    </rPh>
    <rPh sb="32" eb="34">
      <t>ヘイセイ</t>
    </rPh>
    <rPh sb="36" eb="38">
      <t>ネンド</t>
    </rPh>
    <rPh sb="40" eb="42">
      <t>レンゾク</t>
    </rPh>
    <rPh sb="43" eb="47">
      <t>ケンセツカイリョウ</t>
    </rPh>
    <rPh sb="51" eb="53">
      <t>ツミタテ</t>
    </rPh>
    <rPh sb="54" eb="56">
      <t>カノウ</t>
    </rPh>
    <rPh sb="76" eb="81">
      <t>キギョウサイザンダカ</t>
    </rPh>
    <rPh sb="82" eb="84">
      <t>レイワ</t>
    </rPh>
    <rPh sb="85" eb="88">
      <t>ネンドマツ</t>
    </rPh>
    <rPh sb="92" eb="95">
      <t>ショウカンズ</t>
    </rPh>
    <rPh sb="103" eb="105">
      <t>コンゴ</t>
    </rPh>
    <rPh sb="106" eb="112">
      <t>シセツコウシンヒヨウ</t>
    </rPh>
    <rPh sb="113" eb="114">
      <t>ア</t>
    </rPh>
    <rPh sb="118" eb="120">
      <t>レイワ</t>
    </rPh>
    <rPh sb="121" eb="123">
      <t>ネンド</t>
    </rPh>
    <rPh sb="124" eb="126">
      <t>キサイ</t>
    </rPh>
    <rPh sb="126" eb="128">
      <t>キョカ</t>
    </rPh>
    <rPh sb="129" eb="130">
      <t>エ</t>
    </rPh>
    <rPh sb="133" eb="135">
      <t>タイショウ</t>
    </rPh>
    <rPh sb="135" eb="137">
      <t>コウジ</t>
    </rPh>
    <rPh sb="138" eb="140">
      <t>シハラ</t>
    </rPh>
    <rPh sb="143" eb="145">
      <t>ネンド</t>
    </rPh>
    <rPh sb="146" eb="148">
      <t>クリコ</t>
    </rPh>
    <rPh sb="153" eb="155">
      <t>ジッサイ</t>
    </rPh>
    <rPh sb="156" eb="158">
      <t>カリイレ</t>
    </rPh>
    <rPh sb="160" eb="162">
      <t>ネンド</t>
    </rPh>
    <rPh sb="200" eb="203">
      <t>カクダンタイ</t>
    </rPh>
    <rPh sb="204" eb="207">
      <t>ジュスイリョウ</t>
    </rPh>
    <rPh sb="208" eb="210">
      <t>アンテイ</t>
    </rPh>
    <rPh sb="215" eb="217">
      <t>シセツ</t>
    </rPh>
    <rPh sb="218" eb="220">
      <t>コウリツ</t>
    </rPh>
    <rPh sb="222" eb="224">
      <t>リヨウ</t>
    </rPh>
    <rPh sb="252" eb="255">
      <t>ユウシュウリツ</t>
    </rPh>
    <rPh sb="260" eb="261">
      <t>コ</t>
    </rPh>
    <phoneticPr fontId="4"/>
  </si>
  <si>
    <t>供給開始から30年以上が経過したが、耐用年数が短めな機械設備等については、随時更新を行ってきている。一方で長期間使用を継続している設備もあり部品調達が難しくなりつつある。　　　　　　　　　　　　　　　　　　　　　　　　現在稼働中の設備でも、古いものから早めの更新が必要となっている。　　　　　　　　　　　　　　　　　　　　　　建物・管路等については、耐用年数を超える施設はないが、必要に応じて耐震補強工事を予定している。　　　　　　　　　　　　　　　　　　　　　　　管路の耐震性については、今後管路の経年化も考慮しながら更新、耐震化を検討する。</t>
    <rPh sb="0" eb="4">
      <t>キョウキュウカイシ</t>
    </rPh>
    <rPh sb="8" eb="11">
      <t>ネンイジョウ</t>
    </rPh>
    <rPh sb="12" eb="14">
      <t>ケイカ</t>
    </rPh>
    <rPh sb="18" eb="22">
      <t>タイヨウネンスウ</t>
    </rPh>
    <rPh sb="23" eb="24">
      <t>ミジカ</t>
    </rPh>
    <rPh sb="26" eb="31">
      <t>キカイセツビトウ</t>
    </rPh>
    <rPh sb="37" eb="39">
      <t>ズイジ</t>
    </rPh>
    <rPh sb="39" eb="41">
      <t>コウシン</t>
    </rPh>
    <rPh sb="42" eb="43">
      <t>オコナ</t>
    </rPh>
    <rPh sb="50" eb="52">
      <t>イッポウ</t>
    </rPh>
    <rPh sb="53" eb="56">
      <t>チョウキカン</t>
    </rPh>
    <rPh sb="56" eb="58">
      <t>シヨウ</t>
    </rPh>
    <rPh sb="59" eb="61">
      <t>ケイゾク</t>
    </rPh>
    <rPh sb="65" eb="67">
      <t>セツビ</t>
    </rPh>
    <rPh sb="70" eb="74">
      <t>ブヒンチョウタツ</t>
    </rPh>
    <rPh sb="75" eb="76">
      <t>ムズカ</t>
    </rPh>
    <rPh sb="109" eb="114">
      <t>ゲンザイカドウチュウ</t>
    </rPh>
    <rPh sb="115" eb="117">
      <t>セツビ</t>
    </rPh>
    <rPh sb="120" eb="121">
      <t>フル</t>
    </rPh>
    <rPh sb="126" eb="127">
      <t>ハヤ</t>
    </rPh>
    <rPh sb="129" eb="131">
      <t>コウシン</t>
    </rPh>
    <rPh sb="132" eb="134">
      <t>ヒツヨウ</t>
    </rPh>
    <rPh sb="163" eb="165">
      <t>タテモノ</t>
    </rPh>
    <rPh sb="166" eb="169">
      <t>カンロトウ</t>
    </rPh>
    <rPh sb="175" eb="179">
      <t>タイヨウネンスウ</t>
    </rPh>
    <rPh sb="180" eb="181">
      <t>コ</t>
    </rPh>
    <rPh sb="183" eb="185">
      <t>シセツ</t>
    </rPh>
    <rPh sb="190" eb="192">
      <t>ヒツヨウ</t>
    </rPh>
    <rPh sb="193" eb="194">
      <t>オウ</t>
    </rPh>
    <rPh sb="196" eb="202">
      <t>タイシンホキョウコウジ</t>
    </rPh>
    <rPh sb="203" eb="205">
      <t>ヨテイ</t>
    </rPh>
    <rPh sb="233" eb="235">
      <t>カンロ</t>
    </rPh>
    <rPh sb="236" eb="239">
      <t>タイシンセイ</t>
    </rPh>
    <rPh sb="245" eb="249">
      <t>コンゴカンロ</t>
    </rPh>
    <rPh sb="250" eb="253">
      <t>ケイネンカ</t>
    </rPh>
    <rPh sb="254" eb="256">
      <t>コウリョ</t>
    </rPh>
    <rPh sb="260" eb="262">
      <t>コウシン</t>
    </rPh>
    <rPh sb="263" eb="266">
      <t>タイシンカ</t>
    </rPh>
    <rPh sb="267" eb="269">
      <t>ケントウ</t>
    </rPh>
    <phoneticPr fontId="4"/>
  </si>
  <si>
    <t>現状は、経営的にも健全な運営ができている。　　　　　　ただし、長期稼働設備の突然の不具合により、緊急的な対応も増えてきている。　　　　　　　　　　　　　　　老朽化により部品調達が難しくなった設備から、順次更新を進めていく必要がある。　　　　　　　　　　　　　　耐震化やその他修繕が必要な施設は、順次計画的な修繕を予定している。　　　　　　　　　　　　　　　　　　　　　　　　　　　　　　　　　料金については平成29年度から値下げを行ってきたが、今後の課題となる財源の確保のために、令和5年度から値上げを行っており、令和8年度も値上げの予定である。　　　　　　　　　　　　　　　　　　　　　　　　　施設更新については今後の水需要を考慮し定期的に計画の見直しを行っていく。</t>
    <rPh sb="0" eb="2">
      <t>ゲンジョウ</t>
    </rPh>
    <rPh sb="4" eb="7">
      <t>ケイエイテキ</t>
    </rPh>
    <rPh sb="9" eb="11">
      <t>ケンゼン</t>
    </rPh>
    <rPh sb="12" eb="14">
      <t>ウンエイ</t>
    </rPh>
    <rPh sb="31" eb="37">
      <t>チョウキカドウセツビ</t>
    </rPh>
    <rPh sb="38" eb="40">
      <t>トツゼン</t>
    </rPh>
    <rPh sb="41" eb="44">
      <t>フグアイ</t>
    </rPh>
    <rPh sb="257" eb="259">
      <t>レイワ</t>
    </rPh>
    <rPh sb="267" eb="269">
      <t>ヨテイ</t>
    </rPh>
    <rPh sb="298" eb="302">
      <t>シセツコウシン</t>
    </rPh>
    <rPh sb="307" eb="309">
      <t>コンゴ</t>
    </rPh>
    <rPh sb="310" eb="313">
      <t>ミズジュヨウ</t>
    </rPh>
    <rPh sb="314" eb="316">
      <t>コウリョ</t>
    </rPh>
    <rPh sb="317" eb="320">
      <t>テイキテキ</t>
    </rPh>
    <rPh sb="321" eb="323">
      <t>ケイカク</t>
    </rPh>
    <rPh sb="324" eb="326">
      <t>ミナオ</t>
    </rPh>
    <rPh sb="328" eb="32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</si>
</sst>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57-4AE6-8587-7B15B3FEF6F6}"/>
            </c:ext>
          </c:extLst>
        </c:ser>
        <c:dLbls>
          <c:showLegendKey val="0"/>
          <c:showVal val="0"/>
          <c:showCatName val="0"/>
          <c:showSerName val="0"/>
          <c:showPercent val="0"/>
          <c:showBubbleSize val="0"/>
        </c:dLbls>
        <c:gapWidth val="150"/>
        <c:axId val="203349976"/>
        <c:axId val="20334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BE57-4AE6-8587-7B15B3FEF6F6}"/>
            </c:ext>
          </c:extLst>
        </c:ser>
        <c:dLbls>
          <c:showLegendKey val="0"/>
          <c:showVal val="0"/>
          <c:showCatName val="0"/>
          <c:showSerName val="0"/>
          <c:showPercent val="0"/>
          <c:showBubbleSize val="0"/>
        </c:dLbls>
        <c:marker val="1"/>
        <c:smooth val="0"/>
        <c:axId val="203349976"/>
        <c:axId val="203348800"/>
      </c:lineChart>
      <c:dateAx>
        <c:axId val="203349976"/>
        <c:scaling>
          <c:orientation val="minMax"/>
        </c:scaling>
        <c:delete val="1"/>
        <c:axPos val="b"/>
        <c:numFmt formatCode="&quot;R&quot;yy" sourceLinked="1"/>
        <c:majorTickMark val="none"/>
        <c:minorTickMark val="none"/>
        <c:tickLblPos val="none"/>
        <c:crossAx val="203348800"/>
        <c:crosses val="autoZero"/>
        <c:auto val="1"/>
        <c:lblOffset val="100"/>
        <c:baseTimeUnit val="years"/>
      </c:dateAx>
      <c:valAx>
        <c:axId val="2033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4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81.260000000000005</c:v>
                </c:pt>
                <c:pt idx="1">
                  <c:v>82.03</c:v>
                </c:pt>
                <c:pt idx="2">
                  <c:v>80.430000000000007</c:v>
                </c:pt>
                <c:pt idx="3">
                  <c:v>78.94</c:v>
                </c:pt>
                <c:pt idx="4">
                  <c:v>78.58</c:v>
                </c:pt>
              </c:numCache>
            </c:numRef>
          </c:val>
          <c:extLst>
            <c:ext xmlns:c16="http://schemas.microsoft.com/office/drawing/2014/chart" uri="{C3380CC4-5D6E-409C-BE32-E72D297353CC}">
              <c16:uniqueId val="{00000000-277C-49FE-A810-8B21B3C98F8C}"/>
            </c:ext>
          </c:extLst>
        </c:ser>
        <c:dLbls>
          <c:showLegendKey val="0"/>
          <c:showVal val="0"/>
          <c:showCatName val="0"/>
          <c:showSerName val="0"/>
          <c:showPercent val="0"/>
          <c:showBubbleSize val="0"/>
        </c:dLbls>
        <c:gapWidth val="150"/>
        <c:axId val="437278256"/>
        <c:axId val="437277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277C-49FE-A810-8B21B3C98F8C}"/>
            </c:ext>
          </c:extLst>
        </c:ser>
        <c:dLbls>
          <c:showLegendKey val="0"/>
          <c:showVal val="0"/>
          <c:showCatName val="0"/>
          <c:showSerName val="0"/>
          <c:showPercent val="0"/>
          <c:showBubbleSize val="0"/>
        </c:dLbls>
        <c:marker val="1"/>
        <c:smooth val="0"/>
        <c:axId val="437278256"/>
        <c:axId val="437277080"/>
      </c:lineChart>
      <c:dateAx>
        <c:axId val="437278256"/>
        <c:scaling>
          <c:orientation val="minMax"/>
        </c:scaling>
        <c:delete val="1"/>
        <c:axPos val="b"/>
        <c:numFmt formatCode="&quot;R&quot;yy" sourceLinked="1"/>
        <c:majorTickMark val="none"/>
        <c:minorTickMark val="none"/>
        <c:tickLblPos val="none"/>
        <c:crossAx val="437277080"/>
        <c:crosses val="autoZero"/>
        <c:auto val="1"/>
        <c:lblOffset val="100"/>
        <c:baseTimeUnit val="years"/>
      </c:dateAx>
      <c:valAx>
        <c:axId val="43727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27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99.59</c:v>
                </c:pt>
                <c:pt idx="1">
                  <c:v>98.11</c:v>
                </c:pt>
                <c:pt idx="2">
                  <c:v>99.5</c:v>
                </c:pt>
                <c:pt idx="3">
                  <c:v>99.29</c:v>
                </c:pt>
                <c:pt idx="4">
                  <c:v>99.59</c:v>
                </c:pt>
              </c:numCache>
            </c:numRef>
          </c:val>
          <c:extLst>
            <c:ext xmlns:c16="http://schemas.microsoft.com/office/drawing/2014/chart" uri="{C3380CC4-5D6E-409C-BE32-E72D297353CC}">
              <c16:uniqueId val="{00000000-FB83-451E-B233-C52E51A9F65F}"/>
            </c:ext>
          </c:extLst>
        </c:ser>
        <c:dLbls>
          <c:showLegendKey val="0"/>
          <c:showVal val="0"/>
          <c:showCatName val="0"/>
          <c:showSerName val="0"/>
          <c:showPercent val="0"/>
          <c:showBubbleSize val="0"/>
        </c:dLbls>
        <c:gapWidth val="150"/>
        <c:axId val="437278648"/>
        <c:axId val="43727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FB83-451E-B233-C52E51A9F65F}"/>
            </c:ext>
          </c:extLst>
        </c:ser>
        <c:dLbls>
          <c:showLegendKey val="0"/>
          <c:showVal val="0"/>
          <c:showCatName val="0"/>
          <c:showSerName val="0"/>
          <c:showPercent val="0"/>
          <c:showBubbleSize val="0"/>
        </c:dLbls>
        <c:marker val="1"/>
        <c:smooth val="0"/>
        <c:axId val="437278648"/>
        <c:axId val="437279824"/>
      </c:lineChart>
      <c:dateAx>
        <c:axId val="437278648"/>
        <c:scaling>
          <c:orientation val="minMax"/>
        </c:scaling>
        <c:delete val="1"/>
        <c:axPos val="b"/>
        <c:numFmt formatCode="&quot;R&quot;yy" sourceLinked="1"/>
        <c:majorTickMark val="none"/>
        <c:minorTickMark val="none"/>
        <c:tickLblPos val="none"/>
        <c:crossAx val="437279824"/>
        <c:crosses val="autoZero"/>
        <c:auto val="1"/>
        <c:lblOffset val="100"/>
        <c:baseTimeUnit val="years"/>
      </c:dateAx>
      <c:valAx>
        <c:axId val="43727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27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136.88</c:v>
                </c:pt>
                <c:pt idx="1">
                  <c:v>133.22999999999999</c:v>
                </c:pt>
                <c:pt idx="2">
                  <c:v>134.12</c:v>
                </c:pt>
                <c:pt idx="3">
                  <c:v>129.03</c:v>
                </c:pt>
                <c:pt idx="4">
                  <c:v>127.25</c:v>
                </c:pt>
              </c:numCache>
            </c:numRef>
          </c:val>
          <c:extLst>
            <c:ext xmlns:c16="http://schemas.microsoft.com/office/drawing/2014/chart" uri="{C3380CC4-5D6E-409C-BE32-E72D297353CC}">
              <c16:uniqueId val="{00000000-9A96-4769-9EEF-EC95A64E2CB1}"/>
            </c:ext>
          </c:extLst>
        </c:ser>
        <c:dLbls>
          <c:showLegendKey val="0"/>
          <c:showVal val="0"/>
          <c:showCatName val="0"/>
          <c:showSerName val="0"/>
          <c:showPercent val="0"/>
          <c:showBubbleSize val="0"/>
        </c:dLbls>
        <c:gapWidth val="150"/>
        <c:axId val="436524672"/>
        <c:axId val="43652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9A96-4769-9EEF-EC95A64E2CB1}"/>
            </c:ext>
          </c:extLst>
        </c:ser>
        <c:dLbls>
          <c:showLegendKey val="0"/>
          <c:showVal val="0"/>
          <c:showCatName val="0"/>
          <c:showSerName val="0"/>
          <c:showPercent val="0"/>
          <c:showBubbleSize val="0"/>
        </c:dLbls>
        <c:marker val="1"/>
        <c:smooth val="0"/>
        <c:axId val="436524672"/>
        <c:axId val="436526240"/>
      </c:lineChart>
      <c:dateAx>
        <c:axId val="436524672"/>
        <c:scaling>
          <c:orientation val="minMax"/>
        </c:scaling>
        <c:delete val="1"/>
        <c:axPos val="b"/>
        <c:numFmt formatCode="&quot;R&quot;yy" sourceLinked="1"/>
        <c:majorTickMark val="none"/>
        <c:minorTickMark val="none"/>
        <c:tickLblPos val="none"/>
        <c:crossAx val="436526240"/>
        <c:crosses val="autoZero"/>
        <c:auto val="1"/>
        <c:lblOffset val="100"/>
        <c:baseTimeUnit val="years"/>
      </c:dateAx>
      <c:valAx>
        <c:axId val="436526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5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57.22</c:v>
                </c:pt>
                <c:pt idx="1">
                  <c:v>58.68</c:v>
                </c:pt>
                <c:pt idx="2">
                  <c:v>60.42</c:v>
                </c:pt>
                <c:pt idx="3">
                  <c:v>62.09</c:v>
                </c:pt>
                <c:pt idx="4">
                  <c:v>63.69</c:v>
                </c:pt>
              </c:numCache>
            </c:numRef>
          </c:val>
          <c:extLst>
            <c:ext xmlns:c16="http://schemas.microsoft.com/office/drawing/2014/chart" uri="{C3380CC4-5D6E-409C-BE32-E72D297353CC}">
              <c16:uniqueId val="{00000000-78DE-4164-967B-E15E8C46E550}"/>
            </c:ext>
          </c:extLst>
        </c:ser>
        <c:dLbls>
          <c:showLegendKey val="0"/>
          <c:showVal val="0"/>
          <c:showCatName val="0"/>
          <c:showSerName val="0"/>
          <c:showPercent val="0"/>
          <c:showBubbleSize val="0"/>
        </c:dLbls>
        <c:gapWidth val="150"/>
        <c:axId val="436527808"/>
        <c:axId val="43652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78DE-4164-967B-E15E8C46E550}"/>
            </c:ext>
          </c:extLst>
        </c:ser>
        <c:dLbls>
          <c:showLegendKey val="0"/>
          <c:showVal val="0"/>
          <c:showCatName val="0"/>
          <c:showSerName val="0"/>
          <c:showPercent val="0"/>
          <c:showBubbleSize val="0"/>
        </c:dLbls>
        <c:marker val="1"/>
        <c:smooth val="0"/>
        <c:axId val="436527808"/>
        <c:axId val="436525064"/>
      </c:lineChart>
      <c:dateAx>
        <c:axId val="436527808"/>
        <c:scaling>
          <c:orientation val="minMax"/>
        </c:scaling>
        <c:delete val="1"/>
        <c:axPos val="b"/>
        <c:numFmt formatCode="&quot;R&quot;yy" sourceLinked="1"/>
        <c:majorTickMark val="none"/>
        <c:minorTickMark val="none"/>
        <c:tickLblPos val="none"/>
        <c:crossAx val="436525064"/>
        <c:crosses val="autoZero"/>
        <c:auto val="1"/>
        <c:lblOffset val="100"/>
        <c:baseTimeUnit val="years"/>
      </c:dateAx>
      <c:valAx>
        <c:axId val="43652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52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38-4110-B2D0-B6EAA86E26AA}"/>
            </c:ext>
          </c:extLst>
        </c:ser>
        <c:dLbls>
          <c:showLegendKey val="0"/>
          <c:showVal val="0"/>
          <c:showCatName val="0"/>
          <c:showSerName val="0"/>
          <c:showPercent val="0"/>
          <c:showBubbleSize val="0"/>
        </c:dLbls>
        <c:gapWidth val="150"/>
        <c:axId val="436525456"/>
        <c:axId val="43652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D738-4110-B2D0-B6EAA86E26AA}"/>
            </c:ext>
          </c:extLst>
        </c:ser>
        <c:dLbls>
          <c:showLegendKey val="0"/>
          <c:showVal val="0"/>
          <c:showCatName val="0"/>
          <c:showSerName val="0"/>
          <c:showPercent val="0"/>
          <c:showBubbleSize val="0"/>
        </c:dLbls>
        <c:marker val="1"/>
        <c:smooth val="0"/>
        <c:axId val="436525456"/>
        <c:axId val="436525848"/>
      </c:lineChart>
      <c:dateAx>
        <c:axId val="436525456"/>
        <c:scaling>
          <c:orientation val="minMax"/>
        </c:scaling>
        <c:delete val="1"/>
        <c:axPos val="b"/>
        <c:numFmt formatCode="&quot;R&quot;yy" sourceLinked="1"/>
        <c:majorTickMark val="none"/>
        <c:minorTickMark val="none"/>
        <c:tickLblPos val="none"/>
        <c:crossAx val="436525848"/>
        <c:crosses val="autoZero"/>
        <c:auto val="1"/>
        <c:lblOffset val="100"/>
        <c:baseTimeUnit val="years"/>
      </c:dateAx>
      <c:valAx>
        <c:axId val="43652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52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60-4214-B8F0-0B2CDDEB19C9}"/>
            </c:ext>
          </c:extLst>
        </c:ser>
        <c:dLbls>
          <c:showLegendKey val="0"/>
          <c:showVal val="0"/>
          <c:showCatName val="0"/>
          <c:showSerName val="0"/>
          <c:showPercent val="0"/>
          <c:showBubbleSize val="0"/>
        </c:dLbls>
        <c:gapWidth val="150"/>
        <c:axId val="436528592"/>
        <c:axId val="43652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1660-4214-B8F0-0B2CDDEB19C9}"/>
            </c:ext>
          </c:extLst>
        </c:ser>
        <c:dLbls>
          <c:showLegendKey val="0"/>
          <c:showVal val="0"/>
          <c:showCatName val="0"/>
          <c:showSerName val="0"/>
          <c:showPercent val="0"/>
          <c:showBubbleSize val="0"/>
        </c:dLbls>
        <c:marker val="1"/>
        <c:smooth val="0"/>
        <c:axId val="436528592"/>
        <c:axId val="436528984"/>
      </c:lineChart>
      <c:dateAx>
        <c:axId val="436528592"/>
        <c:scaling>
          <c:orientation val="minMax"/>
        </c:scaling>
        <c:delete val="1"/>
        <c:axPos val="b"/>
        <c:numFmt formatCode="&quot;R&quot;yy" sourceLinked="1"/>
        <c:majorTickMark val="none"/>
        <c:minorTickMark val="none"/>
        <c:tickLblPos val="none"/>
        <c:crossAx val="436528984"/>
        <c:crosses val="autoZero"/>
        <c:auto val="1"/>
        <c:lblOffset val="100"/>
        <c:baseTimeUnit val="years"/>
      </c:dateAx>
      <c:valAx>
        <c:axId val="436528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52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4276.67</c:v>
                </c:pt>
                <c:pt idx="1">
                  <c:v>4118.49</c:v>
                </c:pt>
                <c:pt idx="2">
                  <c:v>3714.91</c:v>
                </c:pt>
                <c:pt idx="3">
                  <c:v>3739.49</c:v>
                </c:pt>
                <c:pt idx="4">
                  <c:v>10953.12</c:v>
                </c:pt>
              </c:numCache>
            </c:numRef>
          </c:val>
          <c:extLst>
            <c:ext xmlns:c16="http://schemas.microsoft.com/office/drawing/2014/chart" uri="{C3380CC4-5D6E-409C-BE32-E72D297353CC}">
              <c16:uniqueId val="{00000000-8AD2-407E-A4D1-ADE81B3517F7}"/>
            </c:ext>
          </c:extLst>
        </c:ser>
        <c:dLbls>
          <c:showLegendKey val="0"/>
          <c:showVal val="0"/>
          <c:showCatName val="0"/>
          <c:showSerName val="0"/>
          <c:showPercent val="0"/>
          <c:showBubbleSize val="0"/>
        </c:dLbls>
        <c:gapWidth val="150"/>
        <c:axId val="436522712"/>
        <c:axId val="43652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8AD2-407E-A4D1-ADE81B3517F7}"/>
            </c:ext>
          </c:extLst>
        </c:ser>
        <c:dLbls>
          <c:showLegendKey val="0"/>
          <c:showVal val="0"/>
          <c:showCatName val="0"/>
          <c:showSerName val="0"/>
          <c:showPercent val="0"/>
          <c:showBubbleSize val="0"/>
        </c:dLbls>
        <c:marker val="1"/>
        <c:smooth val="0"/>
        <c:axId val="436522712"/>
        <c:axId val="436523888"/>
      </c:lineChart>
      <c:dateAx>
        <c:axId val="436522712"/>
        <c:scaling>
          <c:orientation val="minMax"/>
        </c:scaling>
        <c:delete val="1"/>
        <c:axPos val="b"/>
        <c:numFmt formatCode="&quot;R&quot;yy" sourceLinked="1"/>
        <c:majorTickMark val="none"/>
        <c:minorTickMark val="none"/>
        <c:tickLblPos val="none"/>
        <c:crossAx val="436523888"/>
        <c:crosses val="autoZero"/>
        <c:auto val="1"/>
        <c:lblOffset val="100"/>
        <c:baseTimeUnit val="years"/>
      </c:dateAx>
      <c:valAx>
        <c:axId val="436523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52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8.27</c:v>
                </c:pt>
                <c:pt idx="1">
                  <c:v>2.08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3A2-43AF-BAAF-7DC012BAF100}"/>
            </c:ext>
          </c:extLst>
        </c:ser>
        <c:dLbls>
          <c:showLegendKey val="0"/>
          <c:showVal val="0"/>
          <c:showCatName val="0"/>
          <c:showSerName val="0"/>
          <c:showPercent val="0"/>
          <c:showBubbleSize val="0"/>
        </c:dLbls>
        <c:gapWidth val="150"/>
        <c:axId val="437280216"/>
        <c:axId val="43728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F3A2-43AF-BAAF-7DC012BAF100}"/>
            </c:ext>
          </c:extLst>
        </c:ser>
        <c:dLbls>
          <c:showLegendKey val="0"/>
          <c:showVal val="0"/>
          <c:showCatName val="0"/>
          <c:showSerName val="0"/>
          <c:showPercent val="0"/>
          <c:showBubbleSize val="0"/>
        </c:dLbls>
        <c:marker val="1"/>
        <c:smooth val="0"/>
        <c:axId val="437280216"/>
        <c:axId val="437281000"/>
      </c:lineChart>
      <c:dateAx>
        <c:axId val="437280216"/>
        <c:scaling>
          <c:orientation val="minMax"/>
        </c:scaling>
        <c:delete val="1"/>
        <c:axPos val="b"/>
        <c:numFmt formatCode="&quot;R&quot;yy" sourceLinked="1"/>
        <c:majorTickMark val="none"/>
        <c:minorTickMark val="none"/>
        <c:tickLblPos val="none"/>
        <c:crossAx val="437281000"/>
        <c:crosses val="autoZero"/>
        <c:auto val="1"/>
        <c:lblOffset val="100"/>
        <c:baseTimeUnit val="years"/>
      </c:dateAx>
      <c:valAx>
        <c:axId val="437281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728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138.55000000000001</c:v>
                </c:pt>
                <c:pt idx="1">
                  <c:v>134.77000000000001</c:v>
                </c:pt>
                <c:pt idx="2">
                  <c:v>134.9</c:v>
                </c:pt>
                <c:pt idx="3">
                  <c:v>126.7</c:v>
                </c:pt>
                <c:pt idx="4">
                  <c:v>124.07</c:v>
                </c:pt>
              </c:numCache>
            </c:numRef>
          </c:val>
          <c:extLst>
            <c:ext xmlns:c16="http://schemas.microsoft.com/office/drawing/2014/chart" uri="{C3380CC4-5D6E-409C-BE32-E72D297353CC}">
              <c16:uniqueId val="{00000000-6B04-48B3-829E-0D858040335E}"/>
            </c:ext>
          </c:extLst>
        </c:ser>
        <c:dLbls>
          <c:showLegendKey val="0"/>
          <c:showVal val="0"/>
          <c:showCatName val="0"/>
          <c:showSerName val="0"/>
          <c:showPercent val="0"/>
          <c:showBubbleSize val="0"/>
        </c:dLbls>
        <c:gapWidth val="150"/>
        <c:axId val="437283352"/>
        <c:axId val="43728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6B04-48B3-829E-0D858040335E}"/>
            </c:ext>
          </c:extLst>
        </c:ser>
        <c:dLbls>
          <c:showLegendKey val="0"/>
          <c:showVal val="0"/>
          <c:showCatName val="0"/>
          <c:showSerName val="0"/>
          <c:showPercent val="0"/>
          <c:showBubbleSize val="0"/>
        </c:dLbls>
        <c:marker val="1"/>
        <c:smooth val="0"/>
        <c:axId val="437283352"/>
        <c:axId val="437280608"/>
      </c:lineChart>
      <c:dateAx>
        <c:axId val="437283352"/>
        <c:scaling>
          <c:orientation val="minMax"/>
        </c:scaling>
        <c:delete val="1"/>
        <c:axPos val="b"/>
        <c:numFmt formatCode="&quot;R&quot;yy" sourceLinked="1"/>
        <c:majorTickMark val="none"/>
        <c:minorTickMark val="none"/>
        <c:tickLblPos val="none"/>
        <c:crossAx val="437280608"/>
        <c:crosses val="autoZero"/>
        <c:auto val="1"/>
        <c:lblOffset val="100"/>
        <c:baseTimeUnit val="years"/>
      </c:dateAx>
      <c:valAx>
        <c:axId val="4372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28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37.32</c:v>
                </c:pt>
                <c:pt idx="1">
                  <c:v>38.65</c:v>
                </c:pt>
                <c:pt idx="2">
                  <c:v>38.65</c:v>
                </c:pt>
                <c:pt idx="3">
                  <c:v>42.97</c:v>
                </c:pt>
                <c:pt idx="4">
                  <c:v>43.99</c:v>
                </c:pt>
              </c:numCache>
            </c:numRef>
          </c:val>
          <c:extLst>
            <c:ext xmlns:c16="http://schemas.microsoft.com/office/drawing/2014/chart" uri="{C3380CC4-5D6E-409C-BE32-E72D297353CC}">
              <c16:uniqueId val="{00000000-63CC-45A5-9DD2-8D2344ADDC07}"/>
            </c:ext>
          </c:extLst>
        </c:ser>
        <c:dLbls>
          <c:showLegendKey val="0"/>
          <c:showVal val="0"/>
          <c:showCatName val="0"/>
          <c:showSerName val="0"/>
          <c:showPercent val="0"/>
          <c:showBubbleSize val="0"/>
        </c:dLbls>
        <c:gapWidth val="150"/>
        <c:axId val="437283744"/>
        <c:axId val="43728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63CC-45A5-9DD2-8D2344ADDC07}"/>
            </c:ext>
          </c:extLst>
        </c:ser>
        <c:dLbls>
          <c:showLegendKey val="0"/>
          <c:showVal val="0"/>
          <c:showCatName val="0"/>
          <c:showSerName val="0"/>
          <c:showPercent val="0"/>
          <c:showBubbleSize val="0"/>
        </c:dLbls>
        <c:marker val="1"/>
        <c:smooth val="0"/>
        <c:axId val="437283744"/>
        <c:axId val="437281392"/>
      </c:lineChart>
      <c:dateAx>
        <c:axId val="437283744"/>
        <c:scaling>
          <c:orientation val="minMax"/>
        </c:scaling>
        <c:delete val="1"/>
        <c:axPos val="b"/>
        <c:numFmt formatCode="&quot;R&quot;yy" sourceLinked="1"/>
        <c:majorTickMark val="none"/>
        <c:minorTickMark val="none"/>
        <c:tickLblPos val="none"/>
        <c:crossAx val="437281392"/>
        <c:crosses val="autoZero"/>
        <c:auto val="1"/>
        <c:lblOffset val="100"/>
        <c:baseTimeUnit val="years"/>
      </c:dateAx>
      <c:valAx>
        <c:axId val="43728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2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1" zoomScaleNormal="10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長野県　長野県上伊那広域水道用水企業団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99.23</v>
      </c>
      <c r="J10" s="46"/>
      <c r="K10" s="46"/>
      <c r="L10" s="46"/>
      <c r="M10" s="46"/>
      <c r="N10" s="46"/>
      <c r="O10" s="80"/>
      <c r="P10" s="47">
        <f>データ!$P$6</f>
        <v>97.31</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142053</v>
      </c>
      <c r="AM10" s="44"/>
      <c r="AN10" s="44"/>
      <c r="AO10" s="44"/>
      <c r="AP10" s="44"/>
      <c r="AQ10" s="44"/>
      <c r="AR10" s="44"/>
      <c r="AS10" s="44"/>
      <c r="AT10" s="45">
        <f>データ!$V$6</f>
        <v>205.2</v>
      </c>
      <c r="AU10" s="46"/>
      <c r="AV10" s="46"/>
      <c r="AW10" s="46"/>
      <c r="AX10" s="46"/>
      <c r="AY10" s="46"/>
      <c r="AZ10" s="46"/>
      <c r="BA10" s="46"/>
      <c r="BB10" s="47">
        <f>データ!$W$6</f>
        <v>692.27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lIbMWsfzcruyxzh7ip/tcwFUt0GEgGKlVN8/fwN6YjJ1FsbXzQA5aM/MSH5DX4BRNuUB+GjMYbDqTI/buz7BkA==" saltValue="nuZIiZc76qlxZEEueZTZg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209015</v>
      </c>
      <c r="D6" s="20">
        <f t="shared" si="3"/>
        <v>46</v>
      </c>
      <c r="E6" s="20">
        <f t="shared" si="3"/>
        <v>1</v>
      </c>
      <c r="F6" s="20">
        <f t="shared" si="3"/>
        <v>0</v>
      </c>
      <c r="G6" s="20">
        <f t="shared" si="3"/>
        <v>2</v>
      </c>
      <c r="H6" s="20" t="str">
        <f t="shared" si="3"/>
        <v>長野県　長野県上伊那広域水道用水企業団</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99.23</v>
      </c>
      <c r="P6" s="21">
        <f t="shared" si="3"/>
        <v>97.31</v>
      </c>
      <c r="Q6" s="21">
        <f t="shared" si="3"/>
        <v>0</v>
      </c>
      <c r="R6" s="21" t="str">
        <f t="shared" si="3"/>
        <v>-</v>
      </c>
      <c r="S6" s="21" t="str">
        <f t="shared" si="3"/>
        <v>-</v>
      </c>
      <c r="T6" s="21" t="str">
        <f t="shared" si="3"/>
        <v>-</v>
      </c>
      <c r="U6" s="21">
        <f t="shared" si="3"/>
        <v>142053</v>
      </c>
      <c r="V6" s="21">
        <f t="shared" si="3"/>
        <v>205.2</v>
      </c>
      <c r="W6" s="21">
        <f t="shared" si="3"/>
        <v>692.27</v>
      </c>
      <c r="X6" s="22">
        <f>IF(X7="",NA(),X7)</f>
        <v>136.88</v>
      </c>
      <c r="Y6" s="22">
        <f t="shared" ref="Y6:AG6" si="4">IF(Y7="",NA(),Y7)</f>
        <v>133.22999999999999</v>
      </c>
      <c r="Z6" s="22">
        <f t="shared" si="4"/>
        <v>134.12</v>
      </c>
      <c r="AA6" s="22">
        <f t="shared" si="4"/>
        <v>129.03</v>
      </c>
      <c r="AB6" s="22">
        <f t="shared" si="4"/>
        <v>127.25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4276.67</v>
      </c>
      <c r="AU6" s="22">
        <f t="shared" ref="AU6:BC6" si="6">IF(AU7="",NA(),AU7)</f>
        <v>4118.49</v>
      </c>
      <c r="AV6" s="22">
        <f t="shared" si="6"/>
        <v>3714.91</v>
      </c>
      <c r="AW6" s="22">
        <f t="shared" si="6"/>
        <v>3739.49</v>
      </c>
      <c r="AX6" s="22">
        <f t="shared" si="6"/>
        <v>10953.12</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8.27</v>
      </c>
      <c r="BF6" s="22">
        <f t="shared" ref="BF6:BN6" si="7">IF(BF7="",NA(),BF7)</f>
        <v>2.08</v>
      </c>
      <c r="BG6" s="21">
        <f t="shared" si="7"/>
        <v>0</v>
      </c>
      <c r="BH6" s="21">
        <f t="shared" si="7"/>
        <v>0</v>
      </c>
      <c r="BI6" s="21">
        <f t="shared" si="7"/>
        <v>0</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138.55000000000001</v>
      </c>
      <c r="BQ6" s="22">
        <f t="shared" ref="BQ6:BY6" si="8">IF(BQ7="",NA(),BQ7)</f>
        <v>134.77000000000001</v>
      </c>
      <c r="BR6" s="22">
        <f t="shared" si="8"/>
        <v>134.9</v>
      </c>
      <c r="BS6" s="22">
        <f t="shared" si="8"/>
        <v>126.7</v>
      </c>
      <c r="BT6" s="22">
        <f t="shared" si="8"/>
        <v>124.07</v>
      </c>
      <c r="BU6" s="22">
        <f t="shared" si="8"/>
        <v>110.77</v>
      </c>
      <c r="BV6" s="22">
        <f t="shared" si="8"/>
        <v>112.35</v>
      </c>
      <c r="BW6" s="22">
        <f t="shared" si="8"/>
        <v>106.47</v>
      </c>
      <c r="BX6" s="22">
        <f t="shared" si="8"/>
        <v>107.7</v>
      </c>
      <c r="BY6" s="22">
        <f t="shared" si="8"/>
        <v>106.29</v>
      </c>
      <c r="BZ6" s="21" t="str">
        <f>IF(BZ7="","",IF(BZ7="-","【-】","【"&amp;SUBSTITUTE(TEXT(BZ7,"#,##0.00"),"-","△")&amp;"】"))</f>
        <v>【106.29】</v>
      </c>
      <c r="CA6" s="22">
        <f>IF(CA7="",NA(),CA7)</f>
        <v>37.32</v>
      </c>
      <c r="CB6" s="22">
        <f t="shared" ref="CB6:CJ6" si="9">IF(CB7="",NA(),CB7)</f>
        <v>38.65</v>
      </c>
      <c r="CC6" s="22">
        <f t="shared" si="9"/>
        <v>38.65</v>
      </c>
      <c r="CD6" s="22">
        <f t="shared" si="9"/>
        <v>42.97</v>
      </c>
      <c r="CE6" s="22">
        <f t="shared" si="9"/>
        <v>43.99</v>
      </c>
      <c r="CF6" s="22">
        <f t="shared" si="9"/>
        <v>73.180000000000007</v>
      </c>
      <c r="CG6" s="22">
        <f t="shared" si="9"/>
        <v>73.05</v>
      </c>
      <c r="CH6" s="22">
        <f t="shared" si="9"/>
        <v>77.53</v>
      </c>
      <c r="CI6" s="22">
        <f t="shared" si="9"/>
        <v>76.25</v>
      </c>
      <c r="CJ6" s="22">
        <f t="shared" si="9"/>
        <v>77.75</v>
      </c>
      <c r="CK6" s="21" t="str">
        <f>IF(CK7="","",IF(CK7="-","【-】","【"&amp;SUBSTITUTE(TEXT(CK7,"#,##0.00"),"-","△")&amp;"】"))</f>
        <v>【77.75】</v>
      </c>
      <c r="CL6" s="22">
        <f>IF(CL7="",NA(),CL7)</f>
        <v>81.260000000000005</v>
      </c>
      <c r="CM6" s="22">
        <f t="shared" ref="CM6:CU6" si="10">IF(CM7="",NA(),CM7)</f>
        <v>82.03</v>
      </c>
      <c r="CN6" s="22">
        <f t="shared" si="10"/>
        <v>80.430000000000007</v>
      </c>
      <c r="CO6" s="22">
        <f t="shared" si="10"/>
        <v>78.94</v>
      </c>
      <c r="CP6" s="22">
        <f t="shared" si="10"/>
        <v>78.58</v>
      </c>
      <c r="CQ6" s="22">
        <f t="shared" si="10"/>
        <v>62.26</v>
      </c>
      <c r="CR6" s="22">
        <f t="shared" si="10"/>
        <v>62.22</v>
      </c>
      <c r="CS6" s="22">
        <f t="shared" si="10"/>
        <v>61.45</v>
      </c>
      <c r="CT6" s="22">
        <f t="shared" si="10"/>
        <v>61.63</v>
      </c>
      <c r="CU6" s="22">
        <f t="shared" si="10"/>
        <v>61.54</v>
      </c>
      <c r="CV6" s="21" t="str">
        <f>IF(CV7="","",IF(CV7="-","【-】","【"&amp;SUBSTITUTE(TEXT(CV7,"#,##0.00"),"-","△")&amp;"】"))</f>
        <v>【61.54】</v>
      </c>
      <c r="CW6" s="22">
        <f>IF(CW7="",NA(),CW7)</f>
        <v>99.59</v>
      </c>
      <c r="CX6" s="22">
        <f t="shared" ref="CX6:DF6" si="11">IF(CX7="",NA(),CX7)</f>
        <v>98.11</v>
      </c>
      <c r="CY6" s="22">
        <f t="shared" si="11"/>
        <v>99.5</v>
      </c>
      <c r="CZ6" s="22">
        <f t="shared" si="11"/>
        <v>99.29</v>
      </c>
      <c r="DA6" s="22">
        <f t="shared" si="11"/>
        <v>99.59</v>
      </c>
      <c r="DB6" s="22">
        <f t="shared" si="11"/>
        <v>100.16</v>
      </c>
      <c r="DC6" s="22">
        <f t="shared" si="11"/>
        <v>100.28</v>
      </c>
      <c r="DD6" s="22">
        <f t="shared" si="11"/>
        <v>100.29</v>
      </c>
      <c r="DE6" s="22">
        <f t="shared" si="11"/>
        <v>100.36</v>
      </c>
      <c r="DF6" s="22">
        <f t="shared" si="11"/>
        <v>100.31</v>
      </c>
      <c r="DG6" s="21" t="str">
        <f>IF(DG7="","",IF(DG7="-","【-】","【"&amp;SUBSTITUTE(TEXT(DG7,"#,##0.00"),"-","△")&amp;"】"))</f>
        <v>【100.31】</v>
      </c>
      <c r="DH6" s="22">
        <f>IF(DH7="",NA(),DH7)</f>
        <v>57.22</v>
      </c>
      <c r="DI6" s="22">
        <f t="shared" ref="DI6:DQ6" si="12">IF(DI7="",NA(),DI7)</f>
        <v>58.68</v>
      </c>
      <c r="DJ6" s="22">
        <f t="shared" si="12"/>
        <v>60.42</v>
      </c>
      <c r="DK6" s="22">
        <f t="shared" si="12"/>
        <v>62.09</v>
      </c>
      <c r="DL6" s="22">
        <f t="shared" si="12"/>
        <v>63.69</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209015</v>
      </c>
      <c r="D7" s="24">
        <v>46</v>
      </c>
      <c r="E7" s="24">
        <v>1</v>
      </c>
      <c r="F7" s="24">
        <v>0</v>
      </c>
      <c r="G7" s="24">
        <v>2</v>
      </c>
      <c r="H7" s="24" t="s">
        <v>93</v>
      </c>
      <c r="I7" s="24" t="s">
        <v>94</v>
      </c>
      <c r="J7" s="24" t="s">
        <v>95</v>
      </c>
      <c r="K7" s="24" t="s">
        <v>96</v>
      </c>
      <c r="L7" s="24" t="s">
        <v>97</v>
      </c>
      <c r="M7" s="24" t="s">
        <v>98</v>
      </c>
      <c r="N7" s="25" t="s">
        <v>99</v>
      </c>
      <c r="O7" s="25">
        <v>99.23</v>
      </c>
      <c r="P7" s="25">
        <v>97.31</v>
      </c>
      <c r="Q7" s="25">
        <v>0</v>
      </c>
      <c r="R7" s="25" t="s">
        <v>99</v>
      </c>
      <c r="S7" s="25" t="s">
        <v>99</v>
      </c>
      <c r="T7" s="25" t="s">
        <v>99</v>
      </c>
      <c r="U7" s="25">
        <v>142053</v>
      </c>
      <c r="V7" s="25">
        <v>205.2</v>
      </c>
      <c r="W7" s="25">
        <v>692.27</v>
      </c>
      <c r="X7" s="25">
        <v>136.88</v>
      </c>
      <c r="Y7" s="25">
        <v>133.22999999999999</v>
      </c>
      <c r="Z7" s="25">
        <v>134.12</v>
      </c>
      <c r="AA7" s="25">
        <v>129.03</v>
      </c>
      <c r="AB7" s="25">
        <v>127.25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4276.67</v>
      </c>
      <c r="AU7" s="25">
        <v>4118.49</v>
      </c>
      <c r="AV7" s="25">
        <v>3714.91</v>
      </c>
      <c r="AW7" s="25">
        <v>3739.49</v>
      </c>
      <c r="AX7" s="25">
        <v>10953.12</v>
      </c>
      <c r="AY7" s="25">
        <v>284.45</v>
      </c>
      <c r="AZ7" s="25">
        <v>309.23</v>
      </c>
      <c r="BA7" s="25">
        <v>313.43</v>
      </c>
      <c r="BB7" s="25">
        <v>303.10000000000002</v>
      </c>
      <c r="BC7" s="25">
        <v>318.89999999999998</v>
      </c>
      <c r="BD7" s="25">
        <v>318.89999999999998</v>
      </c>
      <c r="BE7" s="25">
        <v>8.27</v>
      </c>
      <c r="BF7" s="25">
        <v>2.08</v>
      </c>
      <c r="BG7" s="25">
        <v>0</v>
      </c>
      <c r="BH7" s="25">
        <v>0</v>
      </c>
      <c r="BI7" s="25">
        <v>0</v>
      </c>
      <c r="BJ7" s="25">
        <v>260.95999999999998</v>
      </c>
      <c r="BK7" s="25">
        <v>240.07</v>
      </c>
      <c r="BL7" s="25">
        <v>224.81</v>
      </c>
      <c r="BM7" s="25">
        <v>210.83</v>
      </c>
      <c r="BN7" s="25">
        <v>204.34</v>
      </c>
      <c r="BO7" s="25">
        <v>204.34</v>
      </c>
      <c r="BP7" s="25">
        <v>138.55000000000001</v>
      </c>
      <c r="BQ7" s="25">
        <v>134.77000000000001</v>
      </c>
      <c r="BR7" s="25">
        <v>134.9</v>
      </c>
      <c r="BS7" s="25">
        <v>126.7</v>
      </c>
      <c r="BT7" s="25">
        <v>124.07</v>
      </c>
      <c r="BU7" s="25">
        <v>110.77</v>
      </c>
      <c r="BV7" s="25">
        <v>112.35</v>
      </c>
      <c r="BW7" s="25">
        <v>106.47</v>
      </c>
      <c r="BX7" s="25">
        <v>107.7</v>
      </c>
      <c r="BY7" s="25">
        <v>106.29</v>
      </c>
      <c r="BZ7" s="25">
        <v>106.29</v>
      </c>
      <c r="CA7" s="25">
        <v>37.32</v>
      </c>
      <c r="CB7" s="25">
        <v>38.65</v>
      </c>
      <c r="CC7" s="25">
        <v>38.65</v>
      </c>
      <c r="CD7" s="25">
        <v>42.97</v>
      </c>
      <c r="CE7" s="25">
        <v>43.99</v>
      </c>
      <c r="CF7" s="25">
        <v>73.180000000000007</v>
      </c>
      <c r="CG7" s="25">
        <v>73.05</v>
      </c>
      <c r="CH7" s="25">
        <v>77.53</v>
      </c>
      <c r="CI7" s="25">
        <v>76.25</v>
      </c>
      <c r="CJ7" s="25">
        <v>77.75</v>
      </c>
      <c r="CK7" s="25">
        <v>77.75</v>
      </c>
      <c r="CL7" s="25">
        <v>81.260000000000005</v>
      </c>
      <c r="CM7" s="25">
        <v>82.03</v>
      </c>
      <c r="CN7" s="25">
        <v>80.430000000000007</v>
      </c>
      <c r="CO7" s="25">
        <v>78.94</v>
      </c>
      <c r="CP7" s="25">
        <v>78.58</v>
      </c>
      <c r="CQ7" s="25">
        <v>62.26</v>
      </c>
      <c r="CR7" s="25">
        <v>62.22</v>
      </c>
      <c r="CS7" s="25">
        <v>61.45</v>
      </c>
      <c r="CT7" s="25">
        <v>61.63</v>
      </c>
      <c r="CU7" s="25">
        <v>61.54</v>
      </c>
      <c r="CV7" s="25">
        <v>61.54</v>
      </c>
      <c r="CW7" s="25">
        <v>99.59</v>
      </c>
      <c r="CX7" s="25">
        <v>98.11</v>
      </c>
      <c r="CY7" s="25">
        <v>99.5</v>
      </c>
      <c r="CZ7" s="25">
        <v>99.29</v>
      </c>
      <c r="DA7" s="25">
        <v>99.59</v>
      </c>
      <c r="DB7" s="25">
        <v>100.16</v>
      </c>
      <c r="DC7" s="25">
        <v>100.28</v>
      </c>
      <c r="DD7" s="25">
        <v>100.29</v>
      </c>
      <c r="DE7" s="25">
        <v>100.36</v>
      </c>
      <c r="DF7" s="25">
        <v>100.31</v>
      </c>
      <c r="DG7" s="25">
        <v>100.31</v>
      </c>
      <c r="DH7" s="25">
        <v>57.22</v>
      </c>
      <c r="DI7" s="25">
        <v>58.68</v>
      </c>
      <c r="DJ7" s="25">
        <v>60.42</v>
      </c>
      <c r="DK7" s="25">
        <v>62.09</v>
      </c>
      <c r="DL7" s="25">
        <v>63.69</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C893D-8715-4A06-9C91-B64A4936D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5ED137-87C5-4B05-AADF-387A4A0E4020}">
  <ds:schemaRefs>
    <ds:schemaRef ds:uri="http://schemas.microsoft.com/office/2006/metadata/properties"/>
    <ds:schemaRef ds:uri="http://purl.org/dc/dcmitype/"/>
    <ds:schemaRef ds:uri="http://purl.org/dc/terms/"/>
    <ds:schemaRef ds:uri="fd32c9f7-8932-4d07-b49b-91c8a1e26893"/>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96f7774a-1fa4-49d3-a956-75b9c85e9b43"/>
  </ds:schemaRefs>
</ds:datastoreItem>
</file>

<file path=customXml/itemProps3.xml><?xml version="1.0" encoding="utf-8"?>
<ds:datastoreItem xmlns:ds="http://schemas.openxmlformats.org/officeDocument/2006/customXml" ds:itemID="{50D44ECB-CDAA-4D12-9114-8E46C28C3C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小林 貴生(KOBAYASHI Takao)</cp:lastModifiedBy>
  <cp:lastPrinted>2026-01-18T23:57:05Z</cp:lastPrinted>
  <dcterms:created xsi:type="dcterms:W3CDTF">2025-12-12T09:17:20Z</dcterms:created>
  <dcterms:modified xsi:type="dcterms:W3CDTF">2026-02-20T00:01:40Z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