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4_三重県/"/>
    </mc:Choice>
  </mc:AlternateContent>
  <xr:revisionPtr revIDLastSave="7" documentId="13_ncr:1_{B8FFBA0D-E524-4946-8EE0-CA617A6A083F}" xr6:coauthVersionLast="47" xr6:coauthVersionMax="47" xr10:uidLastSave="{79A87EFF-087E-46B2-AF1A-FA4ACEB0D971}"/>
  <workbookProtection workbookAlgorithmName="SHA-512" workbookHashValue="CQJt2ED3eBIQ+NRTC+XoiHL/rvR0c2LXJSpcj0zFeNDB0Hti4jjNUW4LMGWmWctzAnz6GwEktkmOZ7jG8G/EjQ==" workbookSaltValue="J9EO2ttj7fg8cjBJsLRwg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ID10" i="4" s="1"/>
  <c r="AB6" i="5"/>
  <c r="LP8" i="4" s="1"/>
  <c r="AA6" i="5"/>
  <c r="JW8" i="4" s="1"/>
  <c r="Z6" i="5"/>
  <c r="Y6" i="5"/>
  <c r="X6" i="5"/>
  <c r="EG12" i="4" s="1"/>
  <c r="W6" i="5"/>
  <c r="CN12" i="4" s="1"/>
  <c r="V6" i="5"/>
  <c r="AU12" i="4" s="1"/>
  <c r="U6" i="5"/>
  <c r="B12" i="4" s="1"/>
  <c r="T6" i="5"/>
  <c r="S6" i="5"/>
  <c r="EG10" i="4" s="1"/>
  <c r="R6" i="5"/>
  <c r="Q6" i="5"/>
  <c r="AU10" i="4" s="1"/>
  <c r="P6" i="5"/>
  <c r="O6" i="5"/>
  <c r="N6" i="5"/>
  <c r="M6" i="5"/>
  <c r="CN8" i="4" s="1"/>
  <c r="L6" i="5"/>
  <c r="K6" i="5"/>
  <c r="H6" i="5"/>
  <c r="G6" i="5"/>
  <c r="F6" i="5"/>
  <c r="E6" i="5"/>
  <c r="D6" i="5"/>
  <c r="C6" i="5"/>
  <c r="B6" i="5"/>
  <c r="E11" i="5" s="1"/>
  <c r="EW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E90" i="4"/>
  <c r="C90" i="4"/>
  <c r="LZ8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T55" i="4"/>
  <c r="AE55" i="4"/>
  <c r="P55" i="4"/>
  <c r="LY34"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T33" i="4"/>
  <c r="AE33" i="4"/>
  <c r="P33" i="4"/>
  <c r="LP12" i="4"/>
  <c r="JW12" i="4"/>
  <c r="FZ12" i="4"/>
  <c r="JW10" i="4"/>
  <c r="FZ10" i="4"/>
  <c r="CN10" i="4"/>
  <c r="B10" i="4"/>
  <c r="ID8" i="4"/>
  <c r="FZ8" i="4"/>
  <c r="EG8" i="4"/>
  <c r="AU8" i="4"/>
  <c r="B8" i="4"/>
  <c r="B6" i="4"/>
  <c r="EW32" i="4" l="1"/>
  <c r="BI78" i="4"/>
  <c r="BI54" i="4"/>
  <c r="BI32" i="4"/>
  <c r="LZ78" i="4"/>
  <c r="LY54" i="4"/>
  <c r="LY32" i="4"/>
  <c r="IM78" i="4"/>
  <c r="IK54" i="4"/>
  <c r="IK32" i="4"/>
  <c r="EZ78" i="4"/>
  <c r="B11" i="5"/>
  <c r="F11" i="5"/>
  <c r="C11" i="5"/>
  <c r="D11" i="5"/>
  <c r="DD54" i="4" l="1"/>
  <c r="DD32" i="4"/>
  <c r="KG78" i="4"/>
  <c r="KF54" i="4"/>
  <c r="KF32" i="4"/>
  <c r="GT78" i="4"/>
  <c r="GR54" i="4"/>
  <c r="GR32" i="4"/>
  <c r="DG78" i="4"/>
  <c r="P78" i="4"/>
  <c r="P32" i="4"/>
  <c r="P54" i="4"/>
  <c r="EK78" i="4"/>
  <c r="EH54" i="4"/>
  <c r="EH32" i="4"/>
  <c r="AT78" i="4"/>
  <c r="AT54" i="4"/>
  <c r="AT32" i="4"/>
  <c r="LK78" i="4"/>
  <c r="LJ54" i="4"/>
  <c r="LJ32" i="4"/>
  <c r="HX78" i="4"/>
  <c r="HV54" i="4"/>
  <c r="HV32" i="4"/>
  <c r="HI78" i="4"/>
  <c r="HG54" i="4"/>
  <c r="HG32" i="4"/>
  <c r="DV78" i="4"/>
  <c r="DS54" i="4"/>
  <c r="DS32" i="4"/>
  <c r="AE78" i="4"/>
  <c r="AE54" i="4"/>
  <c r="AE32" i="4"/>
  <c r="KV78" i="4"/>
  <c r="KU54" i="4"/>
  <c r="KU32" i="4"/>
  <c r="MO78" i="4"/>
  <c r="MN54" i="4"/>
  <c r="MN32" i="4"/>
  <c r="JB78" i="4"/>
  <c r="IZ54" i="4"/>
  <c r="IZ32" i="4"/>
  <c r="FO78" i="4"/>
  <c r="FL54" i="4"/>
  <c r="FL32" i="4"/>
  <c r="BX78" i="4"/>
  <c r="BX54" i="4"/>
  <c r="BX32" i="4"/>
</calcChain>
</file>

<file path=xl/sharedStrings.xml><?xml version="1.0" encoding="utf-8"?>
<sst xmlns="http://schemas.openxmlformats.org/spreadsheetml/2006/main" count="345" uniqueCount="185">
  <si>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</si>
  <si>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</si>
  <si>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</si>
  <si>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</si>
  <si>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</si>
  <si>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</si>
  <si>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</si>
  <si>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</si>
  <si>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</si>
  <si>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</si>
  <si>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</si>
  <si>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</si>
  <si>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</si>
  <si>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</si>
  <si>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</si>
  <si>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</si>
  <si>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</si>
  <si>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</si>
  <si>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</si>
  <si>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</si>
  <si>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</si>
  <si>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</si>
  <si>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</si>
  <si>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</si>
  <si>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</si>
  <si>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</si>
  <si>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</si>
  <si>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</si>
  <si>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</si>
  <si>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</si>
  <si>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</si>
  <si>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</si>
  <si>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</si>
  <si>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</si>
  <si>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</si>
  <si>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</si>
  <si>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</si>
  <si>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</si>
  <si>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</si>
  <si>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</si>
  <si>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</si>
  <si>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</si>
  <si>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</si>
  <si>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</si>
  <si>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</si>
  <si>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</si>
  <si>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</si>
  <si>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</si>
  <si>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</si>
  <si>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</si>
  <si>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</si>
  <si>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</si>
  <si>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</si>
  <si>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</si>
  <si>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</si>
  <si>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</si>
  <si>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</si>
  <si>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</si>
  <si>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</si>
  <si>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</si>
  <si>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</si>
  <si>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</si>
  <si>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</si>
  <si>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</si>
  <si>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</si>
  <si>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</si>
  <si>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</si>
  <si>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</si>
  <si>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</si>
  <si>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</si>
  <si>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</si>
  <si>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</si>
  <si>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</si>
  <si>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</si>
  <si>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</si>
  <si>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</si>
  <si>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</si>
  <si>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</si>
  <si>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</si>
  <si>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</si>
  <si>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</si>
  <si>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</si>
  <si>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</si>
  <si>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</si>
  <si>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</si>
  <si>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</si>
  <si>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</si>
  <si>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</si>
  <si>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</si>
  <si>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</si>
  <si>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</si>
  <si>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</si>
  <si>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</si>
  <si>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</si>
  <si>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</si>
  <si>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</si>
  <si>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</si>
  <si>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</si>
  <si>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</si>
  <si>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</si>
  <si>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</si>
  <si>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</si>
  <si>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</si>
  <si>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</si>
  <si>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</si>
  <si>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</si>
  <si>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</si>
  <si>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</si>
  <si>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</si>
  <si>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</si>
  <si>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</si>
  <si>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</si>
  <si>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</si>
  <si>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</si>
  <si>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</si>
  <si>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</si>
  <si>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</si>
  <si>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</si>
  <si>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</si>
  <si>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</si>
  <si>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</si>
  <si>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</si>
  <si>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</si>
  <si>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</si>
  <si>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</si>
  <si>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</si>
  <si>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</si>
  <si>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</si>
  <si>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</si>
  <si>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</si>
  <si>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</si>
  <si>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</si>
  <si>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</si>
  <si>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</si>
  <si>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</si>
  <si>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</si>
  <si>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</si>
  <si>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</si>
  <si>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</si>
  <si>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</si>
  <si>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</si>
  <si>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</si>
  <si>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</si>
  <si>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</si>
  <si>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</si>
  <si>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</si>
  <si>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</si>
  <si>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</si>
  <si>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</si>
  <si>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</si>
  <si>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</si>
  <si>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</si>
  <si>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</si>
  <si>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</si>
  <si>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</si>
  <si>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</si>
  <si>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</si>
  <si>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</si>
  <si>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</si>
  <si>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</si>
  <si>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</si>
  <si>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</si>
  <si>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</si>
  <si>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地方独立行政法人三重県立総合医療センター</t>
  </si>
  <si>
    <t>総合医療センター</t>
  </si>
  <si>
    <t>地方独立行政法人</t>
  </si>
  <si>
    <t>病院事業</t>
  </si>
  <si>
    <t>一般病院</t>
  </si>
  <si>
    <t>400床以上～500床未満</t>
  </si>
  <si>
    <t>非設置</t>
  </si>
  <si>
    <t>直営</t>
  </si>
  <si>
    <t>対象</t>
  </si>
  <si>
    <t>透 I 未 訓 ガ</t>
  </si>
  <si>
    <t>救 臨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</si>
  <si>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</si>
  <si>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</si>
  <si>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</si>
  <si>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</si>
  <si>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</si>
  <si>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</si>
  <si>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</si>
  <si>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北勢医療圏の中核病院として、救命救急、高度、小児・周産期、感染、災害等の不採算部門に関わる医療を提供することにより、県の医療水準の向上に貢献するとともに、地域医療支援病院として、地域の医療機関との連携を強化し、地域医療の充実に貢献している。
　また、臨床研修指定病院として研修医の積極的な受け入れにより、医療人材の育成に貢献している。</t>
    <phoneticPr fontId="5"/>
  </si>
  <si>
    <t>○有形固定資産減価償却率、器械備品減価償却率、ともに類似病院の平均値を上回っている。今後も費用対効果をふまえたうえで、計画的・効率的な施設設備・医療機器の更新を行っていく。
○１床当たり有形固定資産は類似病院の平均値を下回っている。引き続き、適正な資産取得に留意し、過大な投資とならないよう努めていく。</t>
    <rPh sb="35" eb="36">
      <t>ウワ</t>
    </rPh>
    <rPh sb="67" eb="69">
      <t>シセツ</t>
    </rPh>
    <rPh sb="69" eb="71">
      <t>セツビ</t>
    </rPh>
    <phoneticPr fontId="5"/>
  </si>
  <si>
    <t>○経常収支比率は、類似病院の平均値を下回った。医業収支比率については人件費等の費用の大幅な増加により、前年度より減少し類似病院の平均値も下回っているため、一層の収益の確保に努める必要がある。
○病床利用率は、前年度を上回り類似病院の平均値も上回っているが、引き続き病床管理の更なる適正化を進める必要がある。
○患者１人１日当たりの収益について、入院は前年度を上回っているが類似病院の平均値よりも下回っている。類似病院の平均値に比べ増加幅が少ないため、収益向上により注力する必要がある。外来は前年を上回り、類似病院の平均値も上回っている。
○職員給与費対医業収益比率は前年度より上昇し、かつ類似病院の平均値を上回っている。引き続き働き方改革を推進し、時間外勤務の適正管理等給与費の抑制に努めていく。
○材料費対医業収益比率は前年度より増加したが、類似病院の平均値を下回っている。引き続き値引き交渉や診療材料等の適正管理を徹底し、費用の削減に努めていく。
〇累積欠損金比率は前年度より上昇したが、類似病院の平均値は下回っている。赤字幅の縮減に努める必要がある。</t>
    <rPh sb="18" eb="19">
      <t>シタ</t>
    </rPh>
    <rPh sb="34" eb="37">
      <t>ジンケンヒ</t>
    </rPh>
    <rPh sb="37" eb="38">
      <t>ナド</t>
    </rPh>
    <rPh sb="39" eb="41">
      <t>ヒヨウ</t>
    </rPh>
    <rPh sb="42" eb="44">
      <t>オオハバ</t>
    </rPh>
    <rPh sb="45" eb="47">
      <t>ゾウカ</t>
    </rPh>
    <rPh sb="56" eb="58">
      <t>ゲンショウ</t>
    </rPh>
    <rPh sb="120" eb="121">
      <t>ウエ</t>
    </rPh>
    <rPh sb="179" eb="180">
      <t>ウワ</t>
    </rPh>
    <rPh sb="198" eb="199">
      <t>シタ</t>
    </rPh>
    <rPh sb="204" eb="206">
      <t>ルイジ</t>
    </rPh>
    <rPh sb="206" eb="208">
      <t>ビョウイン</t>
    </rPh>
    <rPh sb="209" eb="212">
      <t>ヘイキンチ</t>
    </rPh>
    <rPh sb="213" eb="214">
      <t>クラ</t>
    </rPh>
    <rPh sb="215" eb="218">
      <t>ゾウカハバ</t>
    </rPh>
    <rPh sb="219" eb="220">
      <t>スク</t>
    </rPh>
    <rPh sb="225" eb="227">
      <t>シュウエキ</t>
    </rPh>
    <rPh sb="227" eb="229">
      <t>コウジョウ</t>
    </rPh>
    <rPh sb="232" eb="234">
      <t>チュウリョク</t>
    </rPh>
    <rPh sb="236" eb="238">
      <t>ヒツヨウ</t>
    </rPh>
    <rPh sb="249" eb="250">
      <t>ウエ</t>
    </rPh>
    <rPh sb="289" eb="291">
      <t>ジョウショウ</t>
    </rPh>
    <rPh sb="304" eb="305">
      <t>ウワ</t>
    </rPh>
    <rPh sb="367" eb="369">
      <t>ゾウカ</t>
    </rPh>
    <rPh sb="428" eb="430">
      <t>ルイセキ</t>
    </rPh>
    <rPh sb="430" eb="432">
      <t>ケッソン</t>
    </rPh>
    <rPh sb="432" eb="433">
      <t>キン</t>
    </rPh>
    <rPh sb="433" eb="435">
      <t>ヒリツ</t>
    </rPh>
    <rPh sb="436" eb="439">
      <t>ゼンネンド</t>
    </rPh>
    <rPh sb="441" eb="443">
      <t>ジョウショウ</t>
    </rPh>
    <rPh sb="447" eb="449">
      <t>ルイジ</t>
    </rPh>
    <rPh sb="449" eb="451">
      <t>ビョウイン</t>
    </rPh>
    <rPh sb="452" eb="455">
      <t>ヘイキンチ</t>
    </rPh>
    <rPh sb="456" eb="458">
      <t>シタマワ</t>
    </rPh>
    <rPh sb="463" eb="466">
      <t>アカジハバ</t>
    </rPh>
    <rPh sb="467" eb="469">
      <t>シュクゲン</t>
    </rPh>
    <rPh sb="470" eb="471">
      <t>ツト</t>
    </rPh>
    <rPh sb="473" eb="475">
      <t>ヒツヨウ</t>
    </rPh>
    <phoneticPr fontId="5"/>
  </si>
  <si>
    <t>○地域の医療ニーズに的確に対応するため、良質で満足度の高い医療を安定的、継続的に提供しながら、県北勢医療圏の中核病院としての役割を果たしているものの、近年、公営企業を取り巻く厳しい経営環境に直面している。
○北勢医療圏については2040年までの人口減少は少ないが、小児に関しては大幅に減少している。小児科の人員については他病院より充実しているため、不足している病院の補完を行い、シェアを増やしていく。
○開設から30年以上経過し、施設の老朽化が進行している。策定した長寿命化計画を基に、効率的かつ効果的な維持管理・更新を進める。
○人材確保については、現状では充足しているため、継続的に勤務していただけるよう、働きがいのある職場環境の整備、多様な働き方の導入、地域医療をになう人材の育成に向けた積極的な取組みを強化する。
○人事委員会勧告による大幅な給与増に加えて、物価高騰による材料費及び経費の増加で、営業費用が大幅に増加しており、経営が急速に悪化している。ＤＸ推進による業務効率化を進めて、職員の配置を適正にしていくとともに、収益向上に資する体制を整え、収支改善に努めていく。
○今後は、引き続き、経常収支比率100％以上の確保などの持続可能な経営の維持に努めるとともに、経営の健全化及び効率化を一層推進していく。</t>
    <rPh sb="75" eb="77">
      <t>キンネン</t>
    </rPh>
    <rPh sb="78" eb="82">
      <t>コウエイキギョウ</t>
    </rPh>
    <rPh sb="83" eb="84">
      <t>ト</t>
    </rPh>
    <rPh sb="85" eb="86">
      <t>マ</t>
    </rPh>
    <rPh sb="87" eb="88">
      <t>キビ</t>
    </rPh>
    <rPh sb="90" eb="92">
      <t>ケイエイ</t>
    </rPh>
    <rPh sb="92" eb="94">
      <t>カンキョウ</t>
    </rPh>
    <rPh sb="95" eb="97">
      <t>チョクメン</t>
    </rPh>
    <rPh sb="104" eb="106">
      <t>ホクセイ</t>
    </rPh>
    <rPh sb="106" eb="109">
      <t>イリョウケン</t>
    </rPh>
    <rPh sb="118" eb="119">
      <t>ネン</t>
    </rPh>
    <rPh sb="122" eb="124">
      <t>ジンコウ</t>
    </rPh>
    <rPh sb="124" eb="126">
      <t>ゲンショウ</t>
    </rPh>
    <rPh sb="127" eb="128">
      <t>スク</t>
    </rPh>
    <rPh sb="132" eb="134">
      <t>ショウニ</t>
    </rPh>
    <rPh sb="135" eb="136">
      <t>カン</t>
    </rPh>
    <rPh sb="139" eb="141">
      <t>オオハバ</t>
    </rPh>
    <rPh sb="142" eb="144">
      <t>ゲンショウ</t>
    </rPh>
    <rPh sb="149" eb="152">
      <t>ショウニカ</t>
    </rPh>
    <rPh sb="153" eb="155">
      <t>ジンイン</t>
    </rPh>
    <rPh sb="160" eb="163">
      <t>タビョウイン</t>
    </rPh>
    <rPh sb="165" eb="167">
      <t>ジュウジツ</t>
    </rPh>
    <rPh sb="174" eb="176">
      <t>フソク</t>
    </rPh>
    <rPh sb="180" eb="182">
      <t>ビョウイン</t>
    </rPh>
    <rPh sb="183" eb="185">
      <t>ホカン</t>
    </rPh>
    <rPh sb="186" eb="187">
      <t>オコナ</t>
    </rPh>
    <rPh sb="193" eb="194">
      <t>フ</t>
    </rPh>
    <rPh sb="202" eb="204">
      <t>カイセツ</t>
    </rPh>
    <rPh sb="208" eb="211">
      <t>ネンイジョウ</t>
    </rPh>
    <rPh sb="211" eb="213">
      <t>ケイカ</t>
    </rPh>
    <rPh sb="215" eb="217">
      <t>シセツ</t>
    </rPh>
    <rPh sb="218" eb="221">
      <t>ロウキュウカ</t>
    </rPh>
    <rPh sb="222" eb="224">
      <t>シンコウ</t>
    </rPh>
    <rPh sb="229" eb="231">
      <t>サクテイ</t>
    </rPh>
    <rPh sb="234" eb="236">
      <t>ケイカク</t>
    </rPh>
    <rPh sb="237" eb="239">
      <t>サクテイ</t>
    </rPh>
    <rPh sb="240" eb="241">
      <t>モト</t>
    </rPh>
    <rPh sb="245" eb="248">
      <t>コウカテキ</t>
    </rPh>
    <rPh sb="249" eb="253">
      <t>イジカンリ</t>
    </rPh>
    <rPh sb="254" eb="256">
      <t>コウシン</t>
    </rPh>
    <rPh sb="257" eb="258">
      <t>スス</t>
    </rPh>
    <rPh sb="263" eb="265">
      <t>ジンザイ</t>
    </rPh>
    <rPh sb="265" eb="267">
      <t>カクホ</t>
    </rPh>
    <rPh sb="273" eb="275">
      <t>ゲンジョウ</t>
    </rPh>
    <rPh sb="277" eb="279">
      <t>ジュウソク</t>
    </rPh>
    <rPh sb="286" eb="289">
      <t>ケイゾクテキ</t>
    </rPh>
    <rPh sb="290" eb="292">
      <t>キンム</t>
    </rPh>
    <rPh sb="302" eb="303">
      <t>ハタラ</t>
    </rPh>
    <rPh sb="309" eb="311">
      <t>ショクバ</t>
    </rPh>
    <rPh sb="311" eb="313">
      <t>カンキョウ</t>
    </rPh>
    <rPh sb="314" eb="316">
      <t>セイビ</t>
    </rPh>
    <rPh sb="317" eb="319">
      <t>タヨウ</t>
    </rPh>
    <rPh sb="320" eb="321">
      <t>ハタラ</t>
    </rPh>
    <rPh sb="322" eb="323">
      <t>カタ</t>
    </rPh>
    <rPh sb="324" eb="326">
      <t>ドウニュウ</t>
    </rPh>
    <rPh sb="327" eb="331">
      <t>チイキイリョウ</t>
    </rPh>
    <rPh sb="335" eb="337">
      <t>ジンザイ</t>
    </rPh>
    <rPh sb="338" eb="340">
      <t>イクセイ</t>
    </rPh>
    <rPh sb="341" eb="342">
      <t>ム</t>
    </rPh>
    <rPh sb="345" eb="347">
      <t>トリク</t>
    </rPh>
    <rPh sb="349" eb="351">
      <t>キョウカ</t>
    </rPh>
    <rPh sb="356" eb="363">
      <t>ジンジイインカイカンコク</t>
    </rPh>
    <rPh sb="366" eb="368">
      <t>オオハバ</t>
    </rPh>
    <rPh sb="369" eb="371">
      <t>キュウヨ</t>
    </rPh>
    <rPh sb="371" eb="372">
      <t>ゾウ</t>
    </rPh>
    <rPh sb="373" eb="375">
      <t>ブッカ</t>
    </rPh>
    <rPh sb="375" eb="377">
      <t>コウトウ</t>
    </rPh>
    <rPh sb="379" eb="380">
      <t>クワ</t>
    </rPh>
    <rPh sb="384" eb="387">
      <t>ザイリョウヒ</t>
    </rPh>
    <rPh sb="387" eb="388">
      <t>オヨ</t>
    </rPh>
    <rPh sb="389" eb="391">
      <t>ケイヒ</t>
    </rPh>
    <rPh sb="392" eb="394">
      <t>ゾウカ</t>
    </rPh>
    <rPh sb="396" eb="398">
      <t>エイギョウ</t>
    </rPh>
    <rPh sb="398" eb="400">
      <t>ヒヨウ</t>
    </rPh>
    <rPh sb="401" eb="403">
      <t>オオハバ</t>
    </rPh>
    <rPh sb="404" eb="406">
      <t>ゾウカ</t>
    </rPh>
    <rPh sb="411" eb="413">
      <t>ケイエイ</t>
    </rPh>
    <rPh sb="414" eb="416">
      <t>オオハバ</t>
    </rPh>
    <rPh sb="417" eb="419">
      <t>アッカ</t>
    </rPh>
    <rPh sb="420" eb="422">
      <t>キュウソク</t>
    </rPh>
    <rPh sb="426" eb="428">
      <t>スイシン</t>
    </rPh>
    <rPh sb="431" eb="433">
      <t>ギョウム</t>
    </rPh>
    <rPh sb="433" eb="436">
      <t>コウリツカ</t>
    </rPh>
    <rPh sb="437" eb="438">
      <t>スス</t>
    </rPh>
    <rPh sb="441" eb="443">
      <t>ショクイン</t>
    </rPh>
    <rPh sb="444" eb="446">
      <t>テキセイ</t>
    </rPh>
    <rPh sb="447" eb="449">
      <t>ハイチ</t>
    </rPh>
    <rPh sb="450" eb="452">
      <t>ハイチ</t>
    </rPh>
    <rPh sb="455" eb="456">
      <t>トモ</t>
    </rPh>
    <rPh sb="458" eb="460">
      <t>シュウエキ</t>
    </rPh>
    <rPh sb="464" eb="465">
      <t>シ</t>
    </rPh>
    <rPh sb="467" eb="469">
      <t>タイセイ</t>
    </rPh>
    <rPh sb="470" eb="471">
      <t>トトノ</t>
    </rPh>
    <rPh sb="473" eb="475">
      <t>シュウシ</t>
    </rPh>
    <rPh sb="475" eb="477">
      <t>カイゼン</t>
    </rPh>
    <rPh sb="478" eb="479">
      <t>ツト</t>
    </rPh>
    <rPh sb="484" eb="486">
      <t>ショクイン</t>
    </rPh>
    <rPh sb="486" eb="489">
      <t>キュウヨヒ</t>
    </rPh>
    <rPh sb="524" eb="525">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</si>
</sst>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shrinkToFit="1"/>
      <protection locked="0"/>
    </xf>
    <xf numFmtId="0" fontId="11" fillId="0" borderId="0" xfId="0" applyFont="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62.9</c:v>
                </c:pt>
                <c:pt idx="1">
                  <c:v>64</c:v>
                </c:pt>
                <c:pt idx="2">
                  <c:v>68.3</c:v>
                </c:pt>
                <c:pt idx="3">
                  <c:v>70.7</c:v>
                </c:pt>
                <c:pt idx="4">
                  <c:v>74.900000000000006</c:v>
                </c:pt>
              </c:numCache>
            </c:numRef>
          </c:val>
          <c:extLst>
            <c:ext xmlns:c16="http://schemas.microsoft.com/office/drawing/2014/chart" uri="{C3380CC4-5D6E-409C-BE32-E72D297353CC}">
              <c16:uniqueId val="{00000000-EAE7-4803-9BFE-380EE78A4F4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EAE7-4803-9BFE-380EE78A4F4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22788</c:v>
                </c:pt>
                <c:pt idx="1">
                  <c:v>23083</c:v>
                </c:pt>
                <c:pt idx="2">
                  <c:v>22467</c:v>
                </c:pt>
                <c:pt idx="3">
                  <c:v>23072</c:v>
                </c:pt>
                <c:pt idx="4">
                  <c:v>23380</c:v>
                </c:pt>
              </c:numCache>
            </c:numRef>
          </c:val>
          <c:extLst>
            <c:ext xmlns:c16="http://schemas.microsoft.com/office/drawing/2014/chart" uri="{C3380CC4-5D6E-409C-BE32-E72D297353CC}">
              <c16:uniqueId val="{00000000-ADA4-46C9-B914-2B627369C81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ADA4-46C9-B914-2B627369C81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68561</c:v>
                </c:pt>
                <c:pt idx="1">
                  <c:v>69241</c:v>
                </c:pt>
                <c:pt idx="2">
                  <c:v>72102</c:v>
                </c:pt>
                <c:pt idx="3">
                  <c:v>69063</c:v>
                </c:pt>
                <c:pt idx="4">
                  <c:v>69346</c:v>
                </c:pt>
              </c:numCache>
            </c:numRef>
          </c:val>
          <c:extLst>
            <c:ext xmlns:c16="http://schemas.microsoft.com/office/drawing/2014/chart" uri="{C3380CC4-5D6E-409C-BE32-E72D297353CC}">
              <c16:uniqueId val="{00000000-FC9E-4AEF-AB7A-7DDE3D353FC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FC9E-4AEF-AB7A-7DDE3D353FC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0.4</c:v>
                </c:pt>
                <c:pt idx="1">
                  <c:v>0</c:v>
                </c:pt>
                <c:pt idx="2">
                  <c:v>0</c:v>
                </c:pt>
                <c:pt idx="3">
                  <c:v>0.8</c:v>
                </c:pt>
                <c:pt idx="4">
                  <c:v>16.899999999999999</c:v>
                </c:pt>
              </c:numCache>
            </c:numRef>
          </c:val>
          <c:extLst>
            <c:ext xmlns:c16="http://schemas.microsoft.com/office/drawing/2014/chart" uri="{C3380CC4-5D6E-409C-BE32-E72D297353CC}">
              <c16:uniqueId val="{00000000-5EFF-4625-A416-15636053AC4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5EFF-4625-A416-15636053AC4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81.099999999999994</c:v>
                </c:pt>
                <c:pt idx="1">
                  <c:v>80.900000000000006</c:v>
                </c:pt>
                <c:pt idx="2">
                  <c:v>84.9</c:v>
                </c:pt>
                <c:pt idx="3">
                  <c:v>82.8</c:v>
                </c:pt>
                <c:pt idx="4">
                  <c:v>80.099999999999994</c:v>
                </c:pt>
              </c:numCache>
            </c:numRef>
          </c:val>
          <c:extLst>
            <c:ext xmlns:c16="http://schemas.microsoft.com/office/drawing/2014/chart" uri="{C3380CC4-5D6E-409C-BE32-E72D297353CC}">
              <c16:uniqueId val="{00000000-4E88-4484-9483-D64417F244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4E88-4484-9483-D64417F244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83.7</c:v>
                </c:pt>
                <c:pt idx="1">
                  <c:v>83.6</c:v>
                </c:pt>
                <c:pt idx="2">
                  <c:v>87.5</c:v>
                </c:pt>
                <c:pt idx="3">
                  <c:v>85.3</c:v>
                </c:pt>
                <c:pt idx="4">
                  <c:v>82.3</c:v>
                </c:pt>
              </c:numCache>
            </c:numRef>
          </c:val>
          <c:extLst>
            <c:ext xmlns:c16="http://schemas.microsoft.com/office/drawing/2014/chart" uri="{C3380CC4-5D6E-409C-BE32-E72D297353CC}">
              <c16:uniqueId val="{00000000-2669-407A-9547-DED01BA1223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2669-407A-9547-DED01BA1223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100.7</c:v>
                </c:pt>
                <c:pt idx="1">
                  <c:v>112.8</c:v>
                </c:pt>
                <c:pt idx="2">
                  <c:v>116.8</c:v>
                </c:pt>
                <c:pt idx="3">
                  <c:v>99.1</c:v>
                </c:pt>
                <c:pt idx="4">
                  <c:v>88.4</c:v>
                </c:pt>
              </c:numCache>
            </c:numRef>
          </c:val>
          <c:extLst>
            <c:ext xmlns:c16="http://schemas.microsoft.com/office/drawing/2014/chart" uri="{C3380CC4-5D6E-409C-BE32-E72D297353CC}">
              <c16:uniqueId val="{00000000-2728-4875-BB91-3A8DCB430F9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2728-4875-BB91-3A8DCB430F9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53.9</c:v>
                </c:pt>
                <c:pt idx="1">
                  <c:v>57.5</c:v>
                </c:pt>
                <c:pt idx="2">
                  <c:v>62</c:v>
                </c:pt>
                <c:pt idx="3">
                  <c:v>57</c:v>
                </c:pt>
                <c:pt idx="4">
                  <c:v>61.2</c:v>
                </c:pt>
              </c:numCache>
            </c:numRef>
          </c:val>
          <c:extLst>
            <c:ext xmlns:c16="http://schemas.microsoft.com/office/drawing/2014/chart" uri="{C3380CC4-5D6E-409C-BE32-E72D297353CC}">
              <c16:uniqueId val="{00000000-6259-4E1A-8B4F-BF6F90B77A7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6259-4E1A-8B4F-BF6F90B77A7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71.3</c:v>
                </c:pt>
                <c:pt idx="1">
                  <c:v>72.2</c:v>
                </c:pt>
                <c:pt idx="2">
                  <c:v>77.2</c:v>
                </c:pt>
                <c:pt idx="3">
                  <c:v>67.8</c:v>
                </c:pt>
                <c:pt idx="4">
                  <c:v>72.900000000000006</c:v>
                </c:pt>
              </c:numCache>
            </c:numRef>
          </c:val>
          <c:extLst>
            <c:ext xmlns:c16="http://schemas.microsoft.com/office/drawing/2014/chart" uri="{C3380CC4-5D6E-409C-BE32-E72D297353CC}">
              <c16:uniqueId val="{00000000-BDAE-4E50-9323-456E5CECDB8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BDAE-4E50-9323-456E5CECDB8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27301969</c:v>
                </c:pt>
                <c:pt idx="1">
                  <c:v>28471452</c:v>
                </c:pt>
                <c:pt idx="2">
                  <c:v>29374685</c:v>
                </c:pt>
                <c:pt idx="3">
                  <c:v>34183586</c:v>
                </c:pt>
                <c:pt idx="4">
                  <c:v>34660416</c:v>
                </c:pt>
              </c:numCache>
            </c:numRef>
          </c:val>
          <c:extLst>
            <c:ext xmlns:c16="http://schemas.microsoft.com/office/drawing/2014/chart" uri="{C3380CC4-5D6E-409C-BE32-E72D297353CC}">
              <c16:uniqueId val="{00000000-9683-4C80-9B04-793D4C16E9E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9683-4C80-9B04-793D4C16E9E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21.6</c:v>
                </c:pt>
                <c:pt idx="1">
                  <c:v>19.2</c:v>
                </c:pt>
                <c:pt idx="2">
                  <c:v>18.600000000000001</c:v>
                </c:pt>
                <c:pt idx="3">
                  <c:v>23</c:v>
                </c:pt>
                <c:pt idx="4">
                  <c:v>24.3</c:v>
                </c:pt>
              </c:numCache>
            </c:numRef>
          </c:val>
          <c:extLst>
            <c:ext xmlns:c16="http://schemas.microsoft.com/office/drawing/2014/chart" uri="{C3380CC4-5D6E-409C-BE32-E72D297353CC}">
              <c16:uniqueId val="{00000000-639B-45DF-B61B-4B166BE12DB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639B-45DF-B61B-4B166BE12DB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53.2</c:v>
                </c:pt>
                <c:pt idx="1">
                  <c:v>47.4</c:v>
                </c:pt>
                <c:pt idx="2">
                  <c:v>45</c:v>
                </c:pt>
                <c:pt idx="3">
                  <c:v>51.1</c:v>
                </c:pt>
                <c:pt idx="4">
                  <c:v>59.3</c:v>
                </c:pt>
              </c:numCache>
            </c:numRef>
          </c:val>
          <c:extLst>
            <c:ext xmlns:c16="http://schemas.microsoft.com/office/drawing/2014/chart" uri="{C3380CC4-5D6E-409C-BE32-E72D297353CC}">
              <c16:uniqueId val="{00000000-CAF0-4A12-B6C7-8BB467AF58F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CAF0-4A12-B6C7-8BB467AF58F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x14ac:dyDescent="0.2">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x14ac:dyDescent="0.2">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37" t="str">
        <f>データ!H6</f>
        <v>三重県地方独立行政法人三重県立総合医療センター　総合医療センター</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138" t="s">
        <v>9</v>
      </c>
      <c r="NK7" s="139"/>
      <c r="NL7" s="139"/>
      <c r="NM7" s="139"/>
      <c r="NN7" s="139"/>
      <c r="NO7" s="139"/>
      <c r="NP7" s="139"/>
      <c r="NQ7" s="139"/>
      <c r="NR7" s="139"/>
      <c r="NS7" s="139"/>
      <c r="NT7" s="139"/>
      <c r="NU7" s="139"/>
      <c r="NV7" s="139"/>
      <c r="NW7" s="140"/>
      <c r="NX7" s="3"/>
    </row>
    <row r="8" spans="1:388" ht="18.75" customHeight="1" x14ac:dyDescent="0.2">
      <c r="A8" s="2"/>
      <c r="B8" s="118" t="str">
        <f>データ!K6</f>
        <v>地方独立行政法人</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400床以上～500床未満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非設置</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f>データ!Z6</f>
        <v>409</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t="str">
        <f>データ!AA6</f>
        <v>-</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t="str">
        <f>データ!AB6</f>
        <v>-</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34" t="s">
        <v>10</v>
      </c>
      <c r="NK8" s="135"/>
      <c r="NL8" s="128" t="s">
        <v>11</v>
      </c>
      <c r="NM8" s="128"/>
      <c r="NN8" s="128"/>
      <c r="NO8" s="128"/>
      <c r="NP8" s="128"/>
      <c r="NQ8" s="128"/>
      <c r="NR8" s="128"/>
      <c r="NS8" s="128"/>
      <c r="NT8" s="128"/>
      <c r="NU8" s="128"/>
      <c r="NV8" s="128"/>
      <c r="NW8" s="129"/>
      <c r="NX8" s="3"/>
    </row>
    <row r="9" spans="1:388" ht="18.75" customHeight="1" x14ac:dyDescent="0.2">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30" t="s">
        <v>20</v>
      </c>
      <c r="NK9" s="131"/>
      <c r="NL9" s="132" t="s">
        <v>21</v>
      </c>
      <c r="NM9" s="132"/>
      <c r="NN9" s="132"/>
      <c r="NO9" s="132"/>
      <c r="NP9" s="132"/>
      <c r="NQ9" s="132"/>
      <c r="NR9" s="132"/>
      <c r="NS9" s="132"/>
      <c r="NT9" s="132"/>
      <c r="NU9" s="132"/>
      <c r="NV9" s="132"/>
      <c r="NW9" s="133"/>
      <c r="NX9" s="3"/>
    </row>
    <row r="10" spans="1:388" ht="18.75" customHeight="1" x14ac:dyDescent="0.2">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26</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対象</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透 I 未 訓 ガ</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臨 感 へ 災 地 輪</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t="str">
        <f>データ!AC6</f>
        <v>-</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f>データ!AD6</f>
        <v>4</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413</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6" t="s">
        <v>22</v>
      </c>
      <c r="NK10" s="127"/>
      <c r="NL10" s="121" t="s">
        <v>23</v>
      </c>
      <c r="NM10" s="121"/>
      <c r="NN10" s="121"/>
      <c r="NO10" s="121"/>
      <c r="NP10" s="121"/>
      <c r="NQ10" s="121"/>
      <c r="NR10" s="121"/>
      <c r="NS10" s="121"/>
      <c r="NT10" s="121"/>
      <c r="NU10" s="121"/>
      <c r="NV10" s="121"/>
      <c r="NW10" s="122"/>
      <c r="NX10" s="3"/>
    </row>
    <row r="11" spans="1:388" ht="18.75" customHeight="1" x14ac:dyDescent="0.2">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FZ11" s="123" t="s">
        <v>28</v>
      </c>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5"/>
      <c r="ID11" s="123" t="s">
        <v>29</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30</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31</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5"/>
      <c r="NJ11" s="3"/>
      <c r="NK11" s="3"/>
      <c r="NL11" s="3"/>
      <c r="NM11" s="3"/>
      <c r="NN11" s="3"/>
      <c r="NO11" s="3"/>
      <c r="NP11" s="3"/>
      <c r="NQ11" s="3"/>
      <c r="NR11" s="3"/>
      <c r="NS11" s="3"/>
      <c r="NT11" s="3"/>
      <c r="NU11" s="3"/>
      <c r="NV11" s="3"/>
      <c r="NW11" s="3"/>
      <c r="NX11" s="3"/>
    </row>
    <row r="12" spans="1:388" ht="18.75" customHeight="1" x14ac:dyDescent="0.2">
      <c r="A12" s="2"/>
      <c r="B12" s="102" t="str">
        <f>データ!U6</f>
        <v>-</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33359</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非該当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非該当</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７：１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f>データ!AF6</f>
        <v>361</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t="str">
        <f>データ!AG6</f>
        <v>-</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f>データ!AH6</f>
        <v>361</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5"/>
      <c r="NJ12" s="3"/>
      <c r="NK12" s="3"/>
      <c r="NL12" s="3"/>
      <c r="NM12" s="3"/>
      <c r="NN12" s="3"/>
      <c r="NO12" s="3"/>
      <c r="NP12" s="3"/>
      <c r="NQ12" s="3"/>
      <c r="NR12" s="3"/>
      <c r="NS12" s="3"/>
      <c r="NT12" s="3"/>
      <c r="NU12" s="3"/>
      <c r="NV12" s="3"/>
      <c r="NW12" s="3"/>
      <c r="NX12" s="3"/>
    </row>
    <row r="13" spans="1:388" ht="17.25" customHeight="1" x14ac:dyDescent="0.25">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5"/>
      <c r="NJ13" s="6"/>
      <c r="NK13" s="6"/>
      <c r="NL13" s="6"/>
      <c r="NM13" s="6"/>
      <c r="NN13" s="6"/>
      <c r="NO13" s="6"/>
      <c r="NP13" s="6"/>
      <c r="NQ13" s="6"/>
      <c r="NR13" s="6"/>
      <c r="NS13" s="6"/>
      <c r="NT13" s="6"/>
      <c r="NU13" s="6"/>
      <c r="NV13" s="6"/>
      <c r="NW13" s="6"/>
      <c r="NX13" s="6"/>
    </row>
    <row r="14" spans="1:388" ht="17.25" customHeight="1" x14ac:dyDescent="0.2">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5"/>
      <c r="NJ14" s="83" t="s">
        <v>34</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06" t="s">
        <v>36</v>
      </c>
      <c r="NK16" s="107"/>
      <c r="NL16" s="107"/>
      <c r="NM16" s="107"/>
      <c r="NN16" s="108"/>
      <c r="NO16" s="109" t="s">
        <v>37</v>
      </c>
      <c r="NP16" s="110"/>
      <c r="NQ16" s="110"/>
      <c r="NR16" s="110"/>
      <c r="NS16" s="111"/>
      <c r="NT16" s="109" t="s">
        <v>38</v>
      </c>
      <c r="NU16" s="110"/>
      <c r="NV16" s="110"/>
      <c r="NW16" s="110"/>
      <c r="NX16" s="111"/>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4" t="s">
        <v>40</v>
      </c>
      <c r="NK18" s="95"/>
      <c r="NL18" s="95"/>
      <c r="NM18" s="98" t="s">
        <v>41</v>
      </c>
      <c r="NN18" s="99"/>
      <c r="NO18" s="94" t="s">
        <v>71</v>
      </c>
      <c r="NP18" s="95"/>
      <c r="NQ18" s="95"/>
      <c r="NR18" s="98" t="s">
        <v>41</v>
      </c>
      <c r="NS18" s="99"/>
      <c r="NT18" s="94" t="s">
        <v>40</v>
      </c>
      <c r="NU18" s="95"/>
      <c r="NV18" s="95"/>
      <c r="NW18" s="98" t="s">
        <v>41</v>
      </c>
      <c r="NX18" s="99"/>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6"/>
      <c r="NK19" s="97"/>
      <c r="NL19" s="97"/>
      <c r="NM19" s="100"/>
      <c r="NN19" s="101"/>
      <c r="NO19" s="96"/>
      <c r="NP19" s="97"/>
      <c r="NQ19" s="97"/>
      <c r="NR19" s="100"/>
      <c r="NS19" s="101"/>
      <c r="NT19" s="96"/>
      <c r="NU19" s="97"/>
      <c r="NV19" s="97"/>
      <c r="NW19" s="100"/>
      <c r="NX19" s="101"/>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181</v>
      </c>
      <c r="NK22" s="92"/>
      <c r="NL22" s="92"/>
      <c r="NM22" s="92"/>
      <c r="NN22" s="92"/>
      <c r="NO22" s="92"/>
      <c r="NP22" s="92"/>
      <c r="NQ22" s="92"/>
      <c r="NR22" s="92"/>
      <c r="NS22" s="92"/>
      <c r="NT22" s="92"/>
      <c r="NU22" s="92"/>
      <c r="NV22" s="92"/>
      <c r="NW22" s="92"/>
      <c r="NX22" s="93"/>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5" customHeight="1" x14ac:dyDescent="0.2">
      <c r="A33" s="2"/>
      <c r="B33" s="14"/>
      <c r="D33" s="2"/>
      <c r="E33" s="2"/>
      <c r="F33" s="2"/>
      <c r="G33" s="65" t="s">
        <v>58</v>
      </c>
      <c r="H33" s="65"/>
      <c r="I33" s="65"/>
      <c r="J33" s="65"/>
      <c r="K33" s="65"/>
      <c r="L33" s="65"/>
      <c r="M33" s="65"/>
      <c r="N33" s="65"/>
      <c r="O33" s="65"/>
      <c r="P33" s="69">
        <f>データ!AI7</f>
        <v>100.7</v>
      </c>
      <c r="Q33" s="70"/>
      <c r="R33" s="70"/>
      <c r="S33" s="70"/>
      <c r="T33" s="70"/>
      <c r="U33" s="70"/>
      <c r="V33" s="70"/>
      <c r="W33" s="70"/>
      <c r="X33" s="70"/>
      <c r="Y33" s="70"/>
      <c r="Z33" s="70"/>
      <c r="AA33" s="70"/>
      <c r="AB33" s="70"/>
      <c r="AC33" s="70"/>
      <c r="AD33" s="71"/>
      <c r="AE33" s="69">
        <f>データ!AJ7</f>
        <v>112.8</v>
      </c>
      <c r="AF33" s="70"/>
      <c r="AG33" s="70"/>
      <c r="AH33" s="70"/>
      <c r="AI33" s="70"/>
      <c r="AJ33" s="70"/>
      <c r="AK33" s="70"/>
      <c r="AL33" s="70"/>
      <c r="AM33" s="70"/>
      <c r="AN33" s="70"/>
      <c r="AO33" s="70"/>
      <c r="AP33" s="70"/>
      <c r="AQ33" s="70"/>
      <c r="AR33" s="70"/>
      <c r="AS33" s="71"/>
      <c r="AT33" s="69">
        <f>データ!AK7</f>
        <v>116.8</v>
      </c>
      <c r="AU33" s="70"/>
      <c r="AV33" s="70"/>
      <c r="AW33" s="70"/>
      <c r="AX33" s="70"/>
      <c r="AY33" s="70"/>
      <c r="AZ33" s="70"/>
      <c r="BA33" s="70"/>
      <c r="BB33" s="70"/>
      <c r="BC33" s="70"/>
      <c r="BD33" s="70"/>
      <c r="BE33" s="70"/>
      <c r="BF33" s="70"/>
      <c r="BG33" s="70"/>
      <c r="BH33" s="71"/>
      <c r="BI33" s="69">
        <f>データ!AL7</f>
        <v>99.1</v>
      </c>
      <c r="BJ33" s="70"/>
      <c r="BK33" s="70"/>
      <c r="BL33" s="70"/>
      <c r="BM33" s="70"/>
      <c r="BN33" s="70"/>
      <c r="BO33" s="70"/>
      <c r="BP33" s="70"/>
      <c r="BQ33" s="70"/>
      <c r="BR33" s="70"/>
      <c r="BS33" s="70"/>
      <c r="BT33" s="70"/>
      <c r="BU33" s="70"/>
      <c r="BV33" s="70"/>
      <c r="BW33" s="71"/>
      <c r="BX33" s="69">
        <f>データ!AM7</f>
        <v>88.4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83.7</v>
      </c>
      <c r="DE33" s="70"/>
      <c r="DF33" s="70"/>
      <c r="DG33" s="70"/>
      <c r="DH33" s="70"/>
      <c r="DI33" s="70"/>
      <c r="DJ33" s="70"/>
      <c r="DK33" s="70"/>
      <c r="DL33" s="70"/>
      <c r="DM33" s="70"/>
      <c r="DN33" s="70"/>
      <c r="DO33" s="70"/>
      <c r="DP33" s="70"/>
      <c r="DQ33" s="70"/>
      <c r="DR33" s="71"/>
      <c r="DS33" s="69">
        <f>データ!AU7</f>
        <v>83.6</v>
      </c>
      <c r="DT33" s="70"/>
      <c r="DU33" s="70"/>
      <c r="DV33" s="70"/>
      <c r="DW33" s="70"/>
      <c r="DX33" s="70"/>
      <c r="DY33" s="70"/>
      <c r="DZ33" s="70"/>
      <c r="EA33" s="70"/>
      <c r="EB33" s="70"/>
      <c r="EC33" s="70"/>
      <c r="ED33" s="70"/>
      <c r="EE33" s="70"/>
      <c r="EF33" s="70"/>
      <c r="EG33" s="71"/>
      <c r="EH33" s="69">
        <f>データ!AV7</f>
        <v>87.5</v>
      </c>
      <c r="EI33" s="70"/>
      <c r="EJ33" s="70"/>
      <c r="EK33" s="70"/>
      <c r="EL33" s="70"/>
      <c r="EM33" s="70"/>
      <c r="EN33" s="70"/>
      <c r="EO33" s="70"/>
      <c r="EP33" s="70"/>
      <c r="EQ33" s="70"/>
      <c r="ER33" s="70"/>
      <c r="ES33" s="70"/>
      <c r="ET33" s="70"/>
      <c r="EU33" s="70"/>
      <c r="EV33" s="71"/>
      <c r="EW33" s="69">
        <f>データ!AW7</f>
        <v>85.3</v>
      </c>
      <c r="EX33" s="70"/>
      <c r="EY33" s="70"/>
      <c r="EZ33" s="70"/>
      <c r="FA33" s="70"/>
      <c r="FB33" s="70"/>
      <c r="FC33" s="70"/>
      <c r="FD33" s="70"/>
      <c r="FE33" s="70"/>
      <c r="FF33" s="70"/>
      <c r="FG33" s="70"/>
      <c r="FH33" s="70"/>
      <c r="FI33" s="70"/>
      <c r="FJ33" s="70"/>
      <c r="FK33" s="71"/>
      <c r="FL33" s="69">
        <f>データ!AX7</f>
        <v>82.3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81.099999999999994</v>
      </c>
      <c r="GS33" s="70"/>
      <c r="GT33" s="70"/>
      <c r="GU33" s="70"/>
      <c r="GV33" s="70"/>
      <c r="GW33" s="70"/>
      <c r="GX33" s="70"/>
      <c r="GY33" s="70"/>
      <c r="GZ33" s="70"/>
      <c r="HA33" s="70"/>
      <c r="HB33" s="70"/>
      <c r="HC33" s="70"/>
      <c r="HD33" s="70"/>
      <c r="HE33" s="70"/>
      <c r="HF33" s="71"/>
      <c r="HG33" s="69">
        <f>データ!BF7</f>
        <v>80.900000000000006</v>
      </c>
      <c r="HH33" s="70"/>
      <c r="HI33" s="70"/>
      <c r="HJ33" s="70"/>
      <c r="HK33" s="70"/>
      <c r="HL33" s="70"/>
      <c r="HM33" s="70"/>
      <c r="HN33" s="70"/>
      <c r="HO33" s="70"/>
      <c r="HP33" s="70"/>
      <c r="HQ33" s="70"/>
      <c r="HR33" s="70"/>
      <c r="HS33" s="70"/>
      <c r="HT33" s="70"/>
      <c r="HU33" s="71"/>
      <c r="HV33" s="69">
        <f>データ!BG7</f>
        <v>84.9</v>
      </c>
      <c r="HW33" s="70"/>
      <c r="HX33" s="70"/>
      <c r="HY33" s="70"/>
      <c r="HZ33" s="70"/>
      <c r="IA33" s="70"/>
      <c r="IB33" s="70"/>
      <c r="IC33" s="70"/>
      <c r="ID33" s="70"/>
      <c r="IE33" s="70"/>
      <c r="IF33" s="70"/>
      <c r="IG33" s="70"/>
      <c r="IH33" s="70"/>
      <c r="II33" s="70"/>
      <c r="IJ33" s="71"/>
      <c r="IK33" s="69">
        <f>データ!BH7</f>
        <v>82.8</v>
      </c>
      <c r="IL33" s="70"/>
      <c r="IM33" s="70"/>
      <c r="IN33" s="70"/>
      <c r="IO33" s="70"/>
      <c r="IP33" s="70"/>
      <c r="IQ33" s="70"/>
      <c r="IR33" s="70"/>
      <c r="IS33" s="70"/>
      <c r="IT33" s="70"/>
      <c r="IU33" s="70"/>
      <c r="IV33" s="70"/>
      <c r="IW33" s="70"/>
      <c r="IX33" s="70"/>
      <c r="IY33" s="71"/>
      <c r="IZ33" s="69">
        <f>データ!BI7</f>
        <v>80.099999999999994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62.9</v>
      </c>
      <c r="KG33" s="70"/>
      <c r="KH33" s="70"/>
      <c r="KI33" s="70"/>
      <c r="KJ33" s="70"/>
      <c r="KK33" s="70"/>
      <c r="KL33" s="70"/>
      <c r="KM33" s="70"/>
      <c r="KN33" s="70"/>
      <c r="KO33" s="70"/>
      <c r="KP33" s="70"/>
      <c r="KQ33" s="70"/>
      <c r="KR33" s="70"/>
      <c r="KS33" s="70"/>
      <c r="KT33" s="71"/>
      <c r="KU33" s="69">
        <f>データ!BQ7</f>
        <v>64</v>
      </c>
      <c r="KV33" s="70"/>
      <c r="KW33" s="70"/>
      <c r="KX33" s="70"/>
      <c r="KY33" s="70"/>
      <c r="KZ33" s="70"/>
      <c r="LA33" s="70"/>
      <c r="LB33" s="70"/>
      <c r="LC33" s="70"/>
      <c r="LD33" s="70"/>
      <c r="LE33" s="70"/>
      <c r="LF33" s="70"/>
      <c r="LG33" s="70"/>
      <c r="LH33" s="70"/>
      <c r="LI33" s="71"/>
      <c r="LJ33" s="69">
        <f>データ!BR7</f>
        <v>68.3</v>
      </c>
      <c r="LK33" s="70"/>
      <c r="LL33" s="70"/>
      <c r="LM33" s="70"/>
      <c r="LN33" s="70"/>
      <c r="LO33" s="70"/>
      <c r="LP33" s="70"/>
      <c r="LQ33" s="70"/>
      <c r="LR33" s="70"/>
      <c r="LS33" s="70"/>
      <c r="LT33" s="70"/>
      <c r="LU33" s="70"/>
      <c r="LV33" s="70"/>
      <c r="LW33" s="70"/>
      <c r="LX33" s="71"/>
      <c r="LY33" s="69">
        <f>データ!BS7</f>
        <v>70.7</v>
      </c>
      <c r="LZ33" s="70"/>
      <c r="MA33" s="70"/>
      <c r="MB33" s="70"/>
      <c r="MC33" s="70"/>
      <c r="MD33" s="70"/>
      <c r="ME33" s="70"/>
      <c r="MF33" s="70"/>
      <c r="MG33" s="70"/>
      <c r="MH33" s="70"/>
      <c r="MI33" s="70"/>
      <c r="MJ33" s="70"/>
      <c r="MK33" s="70"/>
      <c r="ML33" s="70"/>
      <c r="MM33" s="71"/>
      <c r="MN33" s="69">
        <f>データ!BT7</f>
        <v>74.900000000000006</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29"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9" t="s">
        <v>183</v>
      </c>
      <c r="NK39" s="150"/>
      <c r="NL39" s="150"/>
      <c r="NM39" s="150"/>
      <c r="NN39" s="150"/>
      <c r="NO39" s="150"/>
      <c r="NP39" s="150"/>
      <c r="NQ39" s="150"/>
      <c r="NR39" s="150"/>
      <c r="NS39" s="150"/>
      <c r="NT39" s="150"/>
      <c r="NU39" s="150"/>
      <c r="NV39" s="150"/>
      <c r="NW39" s="150"/>
      <c r="NX39" s="151"/>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9"/>
      <c r="NK40" s="150"/>
      <c r="NL40" s="150"/>
      <c r="NM40" s="150"/>
      <c r="NN40" s="150"/>
      <c r="NO40" s="150"/>
      <c r="NP40" s="150"/>
      <c r="NQ40" s="150"/>
      <c r="NR40" s="150"/>
      <c r="NS40" s="150"/>
      <c r="NT40" s="150"/>
      <c r="NU40" s="150"/>
      <c r="NV40" s="150"/>
      <c r="NW40" s="150"/>
      <c r="NX40" s="151"/>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9"/>
      <c r="NK41" s="150"/>
      <c r="NL41" s="150"/>
      <c r="NM41" s="150"/>
      <c r="NN41" s="150"/>
      <c r="NO41" s="150"/>
      <c r="NP41" s="150"/>
      <c r="NQ41" s="150"/>
      <c r="NR41" s="150"/>
      <c r="NS41" s="150"/>
      <c r="NT41" s="150"/>
      <c r="NU41" s="150"/>
      <c r="NV41" s="150"/>
      <c r="NW41" s="150"/>
      <c r="NX41" s="151"/>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9"/>
      <c r="NK42" s="150"/>
      <c r="NL42" s="150"/>
      <c r="NM42" s="150"/>
      <c r="NN42" s="150"/>
      <c r="NO42" s="150"/>
      <c r="NP42" s="150"/>
      <c r="NQ42" s="150"/>
      <c r="NR42" s="150"/>
      <c r="NS42" s="150"/>
      <c r="NT42" s="150"/>
      <c r="NU42" s="150"/>
      <c r="NV42" s="150"/>
      <c r="NW42" s="150"/>
      <c r="NX42" s="151"/>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9"/>
      <c r="NK43" s="150"/>
      <c r="NL43" s="150"/>
      <c r="NM43" s="150"/>
      <c r="NN43" s="150"/>
      <c r="NO43" s="150"/>
      <c r="NP43" s="150"/>
      <c r="NQ43" s="150"/>
      <c r="NR43" s="150"/>
      <c r="NS43" s="150"/>
      <c r="NT43" s="150"/>
      <c r="NU43" s="150"/>
      <c r="NV43" s="150"/>
      <c r="NW43" s="150"/>
      <c r="NX43" s="151"/>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9"/>
      <c r="NK44" s="150"/>
      <c r="NL44" s="150"/>
      <c r="NM44" s="150"/>
      <c r="NN44" s="150"/>
      <c r="NO44" s="150"/>
      <c r="NP44" s="150"/>
      <c r="NQ44" s="150"/>
      <c r="NR44" s="150"/>
      <c r="NS44" s="150"/>
      <c r="NT44" s="150"/>
      <c r="NU44" s="150"/>
      <c r="NV44" s="150"/>
      <c r="NW44" s="150"/>
      <c r="NX44" s="151"/>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9"/>
      <c r="NK45" s="150"/>
      <c r="NL45" s="150"/>
      <c r="NM45" s="150"/>
      <c r="NN45" s="150"/>
      <c r="NO45" s="150"/>
      <c r="NP45" s="150"/>
      <c r="NQ45" s="150"/>
      <c r="NR45" s="150"/>
      <c r="NS45" s="150"/>
      <c r="NT45" s="150"/>
      <c r="NU45" s="150"/>
      <c r="NV45" s="150"/>
      <c r="NW45" s="150"/>
      <c r="NX45" s="151"/>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9"/>
      <c r="NK46" s="150"/>
      <c r="NL46" s="150"/>
      <c r="NM46" s="150"/>
      <c r="NN46" s="150"/>
      <c r="NO46" s="150"/>
      <c r="NP46" s="150"/>
      <c r="NQ46" s="150"/>
      <c r="NR46" s="150"/>
      <c r="NS46" s="150"/>
      <c r="NT46" s="150"/>
      <c r="NU46" s="150"/>
      <c r="NV46" s="150"/>
      <c r="NW46" s="150"/>
      <c r="NX46" s="151"/>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9"/>
      <c r="NK47" s="150"/>
      <c r="NL47" s="150"/>
      <c r="NM47" s="150"/>
      <c r="NN47" s="150"/>
      <c r="NO47" s="150"/>
      <c r="NP47" s="150"/>
      <c r="NQ47" s="150"/>
      <c r="NR47" s="150"/>
      <c r="NS47" s="150"/>
      <c r="NT47" s="150"/>
      <c r="NU47" s="150"/>
      <c r="NV47" s="150"/>
      <c r="NW47" s="150"/>
      <c r="NX47" s="151"/>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9"/>
      <c r="NK48" s="150"/>
      <c r="NL48" s="150"/>
      <c r="NM48" s="150"/>
      <c r="NN48" s="150"/>
      <c r="NO48" s="150"/>
      <c r="NP48" s="150"/>
      <c r="NQ48" s="150"/>
      <c r="NR48" s="150"/>
      <c r="NS48" s="150"/>
      <c r="NT48" s="150"/>
      <c r="NU48" s="150"/>
      <c r="NV48" s="150"/>
      <c r="NW48" s="150"/>
      <c r="NX48" s="151"/>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9"/>
      <c r="NK49" s="150"/>
      <c r="NL49" s="150"/>
      <c r="NM49" s="150"/>
      <c r="NN49" s="150"/>
      <c r="NO49" s="150"/>
      <c r="NP49" s="150"/>
      <c r="NQ49" s="150"/>
      <c r="NR49" s="150"/>
      <c r="NS49" s="150"/>
      <c r="NT49" s="150"/>
      <c r="NU49" s="150"/>
      <c r="NV49" s="150"/>
      <c r="NW49" s="150"/>
      <c r="NX49" s="151"/>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9"/>
      <c r="NK50" s="150"/>
      <c r="NL50" s="150"/>
      <c r="NM50" s="150"/>
      <c r="NN50" s="150"/>
      <c r="NO50" s="150"/>
      <c r="NP50" s="150"/>
      <c r="NQ50" s="150"/>
      <c r="NR50" s="150"/>
      <c r="NS50" s="150"/>
      <c r="NT50" s="150"/>
      <c r="NU50" s="150"/>
      <c r="NV50" s="150"/>
      <c r="NW50" s="150"/>
      <c r="NX50" s="151"/>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2"/>
      <c r="NK51" s="153"/>
      <c r="NL51" s="153"/>
      <c r="NM51" s="153"/>
      <c r="NN51" s="153"/>
      <c r="NO51" s="153"/>
      <c r="NP51" s="153"/>
      <c r="NQ51" s="153"/>
      <c r="NR51" s="153"/>
      <c r="NS51" s="153"/>
      <c r="NT51" s="153"/>
      <c r="NU51" s="153"/>
      <c r="NV51" s="153"/>
      <c r="NW51" s="153"/>
      <c r="NX51" s="154"/>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5" t="s">
        <v>182</v>
      </c>
      <c r="NK54" s="86"/>
      <c r="NL54" s="86"/>
      <c r="NM54" s="86"/>
      <c r="NN54" s="86"/>
      <c r="NO54" s="86"/>
      <c r="NP54" s="86"/>
      <c r="NQ54" s="86"/>
      <c r="NR54" s="86"/>
      <c r="NS54" s="86"/>
      <c r="NT54" s="86"/>
      <c r="NU54" s="86"/>
      <c r="NV54" s="86"/>
      <c r="NW54" s="86"/>
      <c r="NX54" s="87"/>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68561</v>
      </c>
      <c r="Q55" s="67"/>
      <c r="R55" s="67"/>
      <c r="S55" s="67"/>
      <c r="T55" s="67"/>
      <c r="U55" s="67"/>
      <c r="V55" s="67"/>
      <c r="W55" s="67"/>
      <c r="X55" s="67"/>
      <c r="Y55" s="67"/>
      <c r="Z55" s="67"/>
      <c r="AA55" s="67"/>
      <c r="AB55" s="67"/>
      <c r="AC55" s="67"/>
      <c r="AD55" s="68"/>
      <c r="AE55" s="66">
        <f>データ!CB7</f>
        <v>69241</v>
      </c>
      <c r="AF55" s="67"/>
      <c r="AG55" s="67"/>
      <c r="AH55" s="67"/>
      <c r="AI55" s="67"/>
      <c r="AJ55" s="67"/>
      <c r="AK55" s="67"/>
      <c r="AL55" s="67"/>
      <c r="AM55" s="67"/>
      <c r="AN55" s="67"/>
      <c r="AO55" s="67"/>
      <c r="AP55" s="67"/>
      <c r="AQ55" s="67"/>
      <c r="AR55" s="67"/>
      <c r="AS55" s="68"/>
      <c r="AT55" s="66">
        <f>データ!CC7</f>
        <v>72102</v>
      </c>
      <c r="AU55" s="67"/>
      <c r="AV55" s="67"/>
      <c r="AW55" s="67"/>
      <c r="AX55" s="67"/>
      <c r="AY55" s="67"/>
      <c r="AZ55" s="67"/>
      <c r="BA55" s="67"/>
      <c r="BB55" s="67"/>
      <c r="BC55" s="67"/>
      <c r="BD55" s="67"/>
      <c r="BE55" s="67"/>
      <c r="BF55" s="67"/>
      <c r="BG55" s="67"/>
      <c r="BH55" s="68"/>
      <c r="BI55" s="66">
        <f>データ!CD7</f>
        <v>69063</v>
      </c>
      <c r="BJ55" s="67"/>
      <c r="BK55" s="67"/>
      <c r="BL55" s="67"/>
      <c r="BM55" s="67"/>
      <c r="BN55" s="67"/>
      <c r="BO55" s="67"/>
      <c r="BP55" s="67"/>
      <c r="BQ55" s="67"/>
      <c r="BR55" s="67"/>
      <c r="BS55" s="67"/>
      <c r="BT55" s="67"/>
      <c r="BU55" s="67"/>
      <c r="BV55" s="67"/>
      <c r="BW55" s="68"/>
      <c r="BX55" s="66">
        <f>データ!CE7</f>
        <v>69346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22788</v>
      </c>
      <c r="DE55" s="67"/>
      <c r="DF55" s="67"/>
      <c r="DG55" s="67"/>
      <c r="DH55" s="67"/>
      <c r="DI55" s="67"/>
      <c r="DJ55" s="67"/>
      <c r="DK55" s="67"/>
      <c r="DL55" s="67"/>
      <c r="DM55" s="67"/>
      <c r="DN55" s="67"/>
      <c r="DO55" s="67"/>
      <c r="DP55" s="67"/>
      <c r="DQ55" s="67"/>
      <c r="DR55" s="68"/>
      <c r="DS55" s="66">
        <f>データ!CM7</f>
        <v>23083</v>
      </c>
      <c r="DT55" s="67"/>
      <c r="DU55" s="67"/>
      <c r="DV55" s="67"/>
      <c r="DW55" s="67"/>
      <c r="DX55" s="67"/>
      <c r="DY55" s="67"/>
      <c r="DZ55" s="67"/>
      <c r="EA55" s="67"/>
      <c r="EB55" s="67"/>
      <c r="EC55" s="67"/>
      <c r="ED55" s="67"/>
      <c r="EE55" s="67"/>
      <c r="EF55" s="67"/>
      <c r="EG55" s="68"/>
      <c r="EH55" s="66">
        <f>データ!CN7</f>
        <v>22467</v>
      </c>
      <c r="EI55" s="67"/>
      <c r="EJ55" s="67"/>
      <c r="EK55" s="67"/>
      <c r="EL55" s="67"/>
      <c r="EM55" s="67"/>
      <c r="EN55" s="67"/>
      <c r="EO55" s="67"/>
      <c r="EP55" s="67"/>
      <c r="EQ55" s="67"/>
      <c r="ER55" s="67"/>
      <c r="ES55" s="67"/>
      <c r="ET55" s="67"/>
      <c r="EU55" s="67"/>
      <c r="EV55" s="68"/>
      <c r="EW55" s="66">
        <f>データ!CO7</f>
        <v>23072</v>
      </c>
      <c r="EX55" s="67"/>
      <c r="EY55" s="67"/>
      <c r="EZ55" s="67"/>
      <c r="FA55" s="67"/>
      <c r="FB55" s="67"/>
      <c r="FC55" s="67"/>
      <c r="FD55" s="67"/>
      <c r="FE55" s="67"/>
      <c r="FF55" s="67"/>
      <c r="FG55" s="67"/>
      <c r="FH55" s="67"/>
      <c r="FI55" s="67"/>
      <c r="FJ55" s="67"/>
      <c r="FK55" s="68"/>
      <c r="FL55" s="66">
        <f>データ!CP7</f>
        <v>23380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53.2</v>
      </c>
      <c r="GS55" s="70"/>
      <c r="GT55" s="70"/>
      <c r="GU55" s="70"/>
      <c r="GV55" s="70"/>
      <c r="GW55" s="70"/>
      <c r="GX55" s="70"/>
      <c r="GY55" s="70"/>
      <c r="GZ55" s="70"/>
      <c r="HA55" s="70"/>
      <c r="HB55" s="70"/>
      <c r="HC55" s="70"/>
      <c r="HD55" s="70"/>
      <c r="HE55" s="70"/>
      <c r="HF55" s="71"/>
      <c r="HG55" s="69">
        <f>データ!CX7</f>
        <v>47.4</v>
      </c>
      <c r="HH55" s="70"/>
      <c r="HI55" s="70"/>
      <c r="HJ55" s="70"/>
      <c r="HK55" s="70"/>
      <c r="HL55" s="70"/>
      <c r="HM55" s="70"/>
      <c r="HN55" s="70"/>
      <c r="HO55" s="70"/>
      <c r="HP55" s="70"/>
      <c r="HQ55" s="70"/>
      <c r="HR55" s="70"/>
      <c r="HS55" s="70"/>
      <c r="HT55" s="70"/>
      <c r="HU55" s="71"/>
      <c r="HV55" s="69">
        <f>データ!CY7</f>
        <v>45</v>
      </c>
      <c r="HW55" s="70"/>
      <c r="HX55" s="70"/>
      <c r="HY55" s="70"/>
      <c r="HZ55" s="70"/>
      <c r="IA55" s="70"/>
      <c r="IB55" s="70"/>
      <c r="IC55" s="70"/>
      <c r="ID55" s="70"/>
      <c r="IE55" s="70"/>
      <c r="IF55" s="70"/>
      <c r="IG55" s="70"/>
      <c r="IH55" s="70"/>
      <c r="II55" s="70"/>
      <c r="IJ55" s="71"/>
      <c r="IK55" s="69">
        <f>データ!CZ7</f>
        <v>51.1</v>
      </c>
      <c r="IL55" s="70"/>
      <c r="IM55" s="70"/>
      <c r="IN55" s="70"/>
      <c r="IO55" s="70"/>
      <c r="IP55" s="70"/>
      <c r="IQ55" s="70"/>
      <c r="IR55" s="70"/>
      <c r="IS55" s="70"/>
      <c r="IT55" s="70"/>
      <c r="IU55" s="70"/>
      <c r="IV55" s="70"/>
      <c r="IW55" s="70"/>
      <c r="IX55" s="70"/>
      <c r="IY55" s="71"/>
      <c r="IZ55" s="69">
        <f>データ!DA7</f>
        <v>59.3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21.6</v>
      </c>
      <c r="KG55" s="70"/>
      <c r="KH55" s="70"/>
      <c r="KI55" s="70"/>
      <c r="KJ55" s="70"/>
      <c r="KK55" s="70"/>
      <c r="KL55" s="70"/>
      <c r="KM55" s="70"/>
      <c r="KN55" s="70"/>
      <c r="KO55" s="70"/>
      <c r="KP55" s="70"/>
      <c r="KQ55" s="70"/>
      <c r="KR55" s="70"/>
      <c r="KS55" s="70"/>
      <c r="KT55" s="71"/>
      <c r="KU55" s="69">
        <f>データ!DI7</f>
        <v>19.2</v>
      </c>
      <c r="KV55" s="70"/>
      <c r="KW55" s="70"/>
      <c r="KX55" s="70"/>
      <c r="KY55" s="70"/>
      <c r="KZ55" s="70"/>
      <c r="LA55" s="70"/>
      <c r="LB55" s="70"/>
      <c r="LC55" s="70"/>
      <c r="LD55" s="70"/>
      <c r="LE55" s="70"/>
      <c r="LF55" s="70"/>
      <c r="LG55" s="70"/>
      <c r="LH55" s="70"/>
      <c r="LI55" s="71"/>
      <c r="LJ55" s="69">
        <f>データ!DJ7</f>
        <v>18.600000000000001</v>
      </c>
      <c r="LK55" s="70"/>
      <c r="LL55" s="70"/>
      <c r="LM55" s="70"/>
      <c r="LN55" s="70"/>
      <c r="LO55" s="70"/>
      <c r="LP55" s="70"/>
      <c r="LQ55" s="70"/>
      <c r="LR55" s="70"/>
      <c r="LS55" s="70"/>
      <c r="LT55" s="70"/>
      <c r="LU55" s="70"/>
      <c r="LV55" s="70"/>
      <c r="LW55" s="70"/>
      <c r="LX55" s="71"/>
      <c r="LY55" s="69">
        <f>データ!DK7</f>
        <v>23</v>
      </c>
      <c r="LZ55" s="70"/>
      <c r="MA55" s="70"/>
      <c r="MB55" s="70"/>
      <c r="MC55" s="70"/>
      <c r="MD55" s="70"/>
      <c r="ME55" s="70"/>
      <c r="MF55" s="70"/>
      <c r="MG55" s="70"/>
      <c r="MH55" s="70"/>
      <c r="MI55" s="70"/>
      <c r="MJ55" s="70"/>
      <c r="MK55" s="70"/>
      <c r="ML55" s="70"/>
      <c r="MM55" s="71"/>
      <c r="MN55" s="69">
        <f>データ!DL7</f>
        <v>24.3</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184</v>
      </c>
      <c r="NK70" s="156"/>
      <c r="NL70" s="156"/>
      <c r="NM70" s="156"/>
      <c r="NN70" s="156"/>
      <c r="NO70" s="156"/>
      <c r="NP70" s="156"/>
      <c r="NQ70" s="156"/>
      <c r="NR70" s="156"/>
      <c r="NS70" s="156"/>
      <c r="NT70" s="156"/>
      <c r="NU70" s="156"/>
      <c r="NV70" s="156"/>
      <c r="NW70" s="156"/>
      <c r="NX70" s="157"/>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x14ac:dyDescent="0.2">
      <c r="A79" s="2"/>
      <c r="B79" s="14"/>
      <c r="C79" s="2"/>
      <c r="D79" s="2"/>
      <c r="E79" s="2"/>
      <c r="F79" s="2"/>
      <c r="G79" s="65" t="s">
        <v>58</v>
      </c>
      <c r="H79" s="65"/>
      <c r="I79" s="65"/>
      <c r="J79" s="65"/>
      <c r="K79" s="65"/>
      <c r="L79" s="65"/>
      <c r="M79" s="65"/>
      <c r="N79" s="65"/>
      <c r="O79" s="65"/>
      <c r="P79" s="69">
        <f>データ!DS7</f>
        <v>0.4</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0.8</v>
      </c>
      <c r="BJ79" s="70"/>
      <c r="BK79" s="70"/>
      <c r="BL79" s="70"/>
      <c r="BM79" s="70"/>
      <c r="BN79" s="70"/>
      <c r="BO79" s="70"/>
      <c r="BP79" s="70"/>
      <c r="BQ79" s="70"/>
      <c r="BR79" s="70"/>
      <c r="BS79" s="70"/>
      <c r="BT79" s="70"/>
      <c r="BU79" s="70"/>
      <c r="BV79" s="70"/>
      <c r="BW79" s="71"/>
      <c r="BX79" s="69">
        <f>データ!DW7</f>
        <v>16.899999999999999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53.9</v>
      </c>
      <c r="DH79" s="70"/>
      <c r="DI79" s="70"/>
      <c r="DJ79" s="70"/>
      <c r="DK79" s="70"/>
      <c r="DL79" s="70"/>
      <c r="DM79" s="70"/>
      <c r="DN79" s="70"/>
      <c r="DO79" s="70"/>
      <c r="DP79" s="70"/>
      <c r="DQ79" s="70"/>
      <c r="DR79" s="70"/>
      <c r="DS79" s="70"/>
      <c r="DT79" s="70"/>
      <c r="DU79" s="71"/>
      <c r="DV79" s="69">
        <f>データ!EE7</f>
        <v>57.5</v>
      </c>
      <c r="DW79" s="70"/>
      <c r="DX79" s="70"/>
      <c r="DY79" s="70"/>
      <c r="DZ79" s="70"/>
      <c r="EA79" s="70"/>
      <c r="EB79" s="70"/>
      <c r="EC79" s="70"/>
      <c r="ED79" s="70"/>
      <c r="EE79" s="70"/>
      <c r="EF79" s="70"/>
      <c r="EG79" s="70"/>
      <c r="EH79" s="70"/>
      <c r="EI79" s="70"/>
      <c r="EJ79" s="71"/>
      <c r="EK79" s="69">
        <f>データ!EF7</f>
        <v>62</v>
      </c>
      <c r="EL79" s="70"/>
      <c r="EM79" s="70"/>
      <c r="EN79" s="70"/>
      <c r="EO79" s="70"/>
      <c r="EP79" s="70"/>
      <c r="EQ79" s="70"/>
      <c r="ER79" s="70"/>
      <c r="ES79" s="70"/>
      <c r="ET79" s="70"/>
      <c r="EU79" s="70"/>
      <c r="EV79" s="70"/>
      <c r="EW79" s="70"/>
      <c r="EX79" s="70"/>
      <c r="EY79" s="71"/>
      <c r="EZ79" s="69">
        <f>データ!EG7</f>
        <v>57</v>
      </c>
      <c r="FA79" s="70"/>
      <c r="FB79" s="70"/>
      <c r="FC79" s="70"/>
      <c r="FD79" s="70"/>
      <c r="FE79" s="70"/>
      <c r="FF79" s="70"/>
      <c r="FG79" s="70"/>
      <c r="FH79" s="70"/>
      <c r="FI79" s="70"/>
      <c r="FJ79" s="70"/>
      <c r="FK79" s="70"/>
      <c r="FL79" s="70"/>
      <c r="FM79" s="70"/>
      <c r="FN79" s="71"/>
      <c r="FO79" s="69">
        <f>データ!EH7</f>
        <v>61.2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71.3</v>
      </c>
      <c r="GU79" s="70"/>
      <c r="GV79" s="70"/>
      <c r="GW79" s="70"/>
      <c r="GX79" s="70"/>
      <c r="GY79" s="70"/>
      <c r="GZ79" s="70"/>
      <c r="HA79" s="70"/>
      <c r="HB79" s="70"/>
      <c r="HC79" s="70"/>
      <c r="HD79" s="70"/>
      <c r="HE79" s="70"/>
      <c r="HF79" s="70"/>
      <c r="HG79" s="70"/>
      <c r="HH79" s="71"/>
      <c r="HI79" s="69">
        <f>データ!EP7</f>
        <v>72.2</v>
      </c>
      <c r="HJ79" s="70"/>
      <c r="HK79" s="70"/>
      <c r="HL79" s="70"/>
      <c r="HM79" s="70"/>
      <c r="HN79" s="70"/>
      <c r="HO79" s="70"/>
      <c r="HP79" s="70"/>
      <c r="HQ79" s="70"/>
      <c r="HR79" s="70"/>
      <c r="HS79" s="70"/>
      <c r="HT79" s="70"/>
      <c r="HU79" s="70"/>
      <c r="HV79" s="70"/>
      <c r="HW79" s="71"/>
      <c r="HX79" s="69">
        <f>データ!EQ7</f>
        <v>77.2</v>
      </c>
      <c r="HY79" s="70"/>
      <c r="HZ79" s="70"/>
      <c r="IA79" s="70"/>
      <c r="IB79" s="70"/>
      <c r="IC79" s="70"/>
      <c r="ID79" s="70"/>
      <c r="IE79" s="70"/>
      <c r="IF79" s="70"/>
      <c r="IG79" s="70"/>
      <c r="IH79" s="70"/>
      <c r="II79" s="70"/>
      <c r="IJ79" s="70"/>
      <c r="IK79" s="70"/>
      <c r="IL79" s="71"/>
      <c r="IM79" s="69">
        <f>データ!ER7</f>
        <v>67.8</v>
      </c>
      <c r="IN79" s="70"/>
      <c r="IO79" s="70"/>
      <c r="IP79" s="70"/>
      <c r="IQ79" s="70"/>
      <c r="IR79" s="70"/>
      <c r="IS79" s="70"/>
      <c r="IT79" s="70"/>
      <c r="IU79" s="70"/>
      <c r="IV79" s="70"/>
      <c r="IW79" s="70"/>
      <c r="IX79" s="70"/>
      <c r="IY79" s="70"/>
      <c r="IZ79" s="70"/>
      <c r="JA79" s="71"/>
      <c r="JB79" s="69">
        <f>データ!ES7</f>
        <v>72.900000000000006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27301969</v>
      </c>
      <c r="KH79" s="67"/>
      <c r="KI79" s="67"/>
      <c r="KJ79" s="67"/>
      <c r="KK79" s="67"/>
      <c r="KL79" s="67"/>
      <c r="KM79" s="67"/>
      <c r="KN79" s="67"/>
      <c r="KO79" s="67"/>
      <c r="KP79" s="67"/>
      <c r="KQ79" s="67"/>
      <c r="KR79" s="67"/>
      <c r="KS79" s="67"/>
      <c r="KT79" s="67"/>
      <c r="KU79" s="68"/>
      <c r="KV79" s="66">
        <f>データ!FA7</f>
        <v>28471452</v>
      </c>
      <c r="KW79" s="67"/>
      <c r="KX79" s="67"/>
      <c r="KY79" s="67"/>
      <c r="KZ79" s="67"/>
      <c r="LA79" s="67"/>
      <c r="LB79" s="67"/>
      <c r="LC79" s="67"/>
      <c r="LD79" s="67"/>
      <c r="LE79" s="67"/>
      <c r="LF79" s="67"/>
      <c r="LG79" s="67"/>
      <c r="LH79" s="67"/>
      <c r="LI79" s="67"/>
      <c r="LJ79" s="68"/>
      <c r="LK79" s="66">
        <f>データ!FB7</f>
        <v>29374685</v>
      </c>
      <c r="LL79" s="67"/>
      <c r="LM79" s="67"/>
      <c r="LN79" s="67"/>
      <c r="LO79" s="67"/>
      <c r="LP79" s="67"/>
      <c r="LQ79" s="67"/>
      <c r="LR79" s="67"/>
      <c r="LS79" s="67"/>
      <c r="LT79" s="67"/>
      <c r="LU79" s="67"/>
      <c r="LV79" s="67"/>
      <c r="LW79" s="67"/>
      <c r="LX79" s="67"/>
      <c r="LY79" s="68"/>
      <c r="LZ79" s="66">
        <f>データ!FC7</f>
        <v>34183586</v>
      </c>
      <c r="MA79" s="67"/>
      <c r="MB79" s="67"/>
      <c r="MC79" s="67"/>
      <c r="MD79" s="67"/>
      <c r="ME79" s="67"/>
      <c r="MF79" s="67"/>
      <c r="MG79" s="67"/>
      <c r="MH79" s="67"/>
      <c r="MI79" s="67"/>
      <c r="MJ79" s="67"/>
      <c r="MK79" s="67"/>
      <c r="ML79" s="67"/>
      <c r="MM79" s="67"/>
      <c r="MN79" s="68"/>
      <c r="MO79" s="66">
        <f>データ!FD7</f>
        <v>34660416</v>
      </c>
      <c r="MP79" s="67"/>
      <c r="MQ79" s="67"/>
      <c r="MR79" s="67"/>
      <c r="MS79" s="67"/>
      <c r="MT79" s="67"/>
      <c r="MU79" s="67"/>
      <c r="MV79" s="67"/>
      <c r="MW79" s="67"/>
      <c r="MX79" s="67"/>
      <c r="MY79" s="67"/>
      <c r="MZ79" s="67"/>
      <c r="NA79" s="67"/>
      <c r="NB79" s="67"/>
      <c r="NC79" s="68"/>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4oAyjmGI361HJUWz35iPEP1ZJUNZIb3ZMWwMlukoFk7mdSmSenYu4XpTnm0EjKj4lyan8NWjvSh9Xp/qVmutIQ==" saltValue="iucx+Tc+fTtQrNlENeoQy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6" t="s">
        <v>112</v>
      </c>
      <c r="AJ4" s="147"/>
      <c r="AK4" s="147"/>
      <c r="AL4" s="147"/>
      <c r="AM4" s="147"/>
      <c r="AN4" s="147"/>
      <c r="AO4" s="147"/>
      <c r="AP4" s="147"/>
      <c r="AQ4" s="147"/>
      <c r="AR4" s="147"/>
      <c r="AS4" s="148"/>
      <c r="AT4" s="145" t="s">
        <v>113</v>
      </c>
      <c r="AU4" s="144"/>
      <c r="AV4" s="144"/>
      <c r="AW4" s="144"/>
      <c r="AX4" s="144"/>
      <c r="AY4" s="144"/>
      <c r="AZ4" s="144"/>
      <c r="BA4" s="144"/>
      <c r="BB4" s="144"/>
      <c r="BC4" s="144"/>
      <c r="BD4" s="144"/>
      <c r="BE4" s="145" t="s">
        <v>114</v>
      </c>
      <c r="BF4" s="144"/>
      <c r="BG4" s="144"/>
      <c r="BH4" s="144"/>
      <c r="BI4" s="144"/>
      <c r="BJ4" s="144"/>
      <c r="BK4" s="144"/>
      <c r="BL4" s="144"/>
      <c r="BM4" s="144"/>
      <c r="BN4" s="144"/>
      <c r="BO4" s="144"/>
      <c r="BP4" s="146" t="s">
        <v>115</v>
      </c>
      <c r="BQ4" s="147"/>
      <c r="BR4" s="147"/>
      <c r="BS4" s="147"/>
      <c r="BT4" s="147"/>
      <c r="BU4" s="147"/>
      <c r="BV4" s="147"/>
      <c r="BW4" s="147"/>
      <c r="BX4" s="147"/>
      <c r="BY4" s="147"/>
      <c r="BZ4" s="148"/>
      <c r="CA4" s="144" t="s">
        <v>116</v>
      </c>
      <c r="CB4" s="144"/>
      <c r="CC4" s="144"/>
      <c r="CD4" s="144"/>
      <c r="CE4" s="144"/>
      <c r="CF4" s="144"/>
      <c r="CG4" s="144"/>
      <c r="CH4" s="144"/>
      <c r="CI4" s="144"/>
      <c r="CJ4" s="144"/>
      <c r="CK4" s="144"/>
      <c r="CL4" s="145" t="s">
        <v>117</v>
      </c>
      <c r="CM4" s="144"/>
      <c r="CN4" s="144"/>
      <c r="CO4" s="144"/>
      <c r="CP4" s="144"/>
      <c r="CQ4" s="144"/>
      <c r="CR4" s="144"/>
      <c r="CS4" s="144"/>
      <c r="CT4" s="144"/>
      <c r="CU4" s="144"/>
      <c r="CV4" s="144"/>
      <c r="CW4" s="144" t="s">
        <v>118</v>
      </c>
      <c r="CX4" s="144"/>
      <c r="CY4" s="144"/>
      <c r="CZ4" s="144"/>
      <c r="DA4" s="144"/>
      <c r="DB4" s="144"/>
      <c r="DC4" s="144"/>
      <c r="DD4" s="144"/>
      <c r="DE4" s="144"/>
      <c r="DF4" s="144"/>
      <c r="DG4" s="144"/>
      <c r="DH4" s="144" t="s">
        <v>119</v>
      </c>
      <c r="DI4" s="144"/>
      <c r="DJ4" s="144"/>
      <c r="DK4" s="144"/>
      <c r="DL4" s="144"/>
      <c r="DM4" s="144"/>
      <c r="DN4" s="144"/>
      <c r="DO4" s="144"/>
      <c r="DP4" s="144"/>
      <c r="DQ4" s="144"/>
      <c r="DR4" s="144"/>
      <c r="DS4" s="145" t="s">
        <v>120</v>
      </c>
      <c r="DT4" s="144"/>
      <c r="DU4" s="144"/>
      <c r="DV4" s="144"/>
      <c r="DW4" s="144"/>
      <c r="DX4" s="144"/>
      <c r="DY4" s="144"/>
      <c r="DZ4" s="144"/>
      <c r="EA4" s="144"/>
      <c r="EB4" s="144"/>
      <c r="EC4" s="144"/>
      <c r="ED4" s="146" t="s">
        <v>121</v>
      </c>
      <c r="EE4" s="147"/>
      <c r="EF4" s="147"/>
      <c r="EG4" s="147"/>
      <c r="EH4" s="147"/>
      <c r="EI4" s="147"/>
      <c r="EJ4" s="147"/>
      <c r="EK4" s="147"/>
      <c r="EL4" s="147"/>
      <c r="EM4" s="147"/>
      <c r="EN4" s="148"/>
      <c r="EO4" s="144" t="s">
        <v>122</v>
      </c>
      <c r="EP4" s="144"/>
      <c r="EQ4" s="144"/>
      <c r="ER4" s="144"/>
      <c r="ES4" s="144"/>
      <c r="ET4" s="144"/>
      <c r="EU4" s="144"/>
      <c r="EV4" s="144"/>
      <c r="EW4" s="144"/>
      <c r="EX4" s="144"/>
      <c r="EY4" s="144"/>
      <c r="EZ4" s="144" t="s">
        <v>123</v>
      </c>
      <c r="FA4" s="144"/>
      <c r="FB4" s="144"/>
      <c r="FC4" s="144"/>
      <c r="FD4" s="144"/>
      <c r="FE4" s="144"/>
      <c r="FF4" s="144"/>
      <c r="FG4" s="144"/>
      <c r="FH4" s="144"/>
      <c r="FI4" s="144"/>
      <c r="FJ4" s="144"/>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247500</v>
      </c>
      <c r="D6" s="50">
        <f t="shared" si="2"/>
        <v>46</v>
      </c>
      <c r="E6" s="50">
        <f t="shared" si="2"/>
        <v>6</v>
      </c>
      <c r="F6" s="50">
        <f t="shared" si="2"/>
        <v>0</v>
      </c>
      <c r="G6" s="50">
        <f t="shared" si="2"/>
        <v>1</v>
      </c>
      <c r="H6" s="141" t="str">
        <f>IF(H8&lt;&gt;I8,H8,"")&amp;IF(I8&lt;&gt;J8,I8,"")&amp;"　"&amp;J8</f>
        <v>三重県地方独立行政法人三重県立総合医療センター　総合医療センター</v>
      </c>
      <c r="I6" s="142"/>
      <c r="J6" s="143"/>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26</v>
      </c>
      <c r="R6" s="50" t="str">
        <f t="shared" si="3"/>
        <v>対象</v>
      </c>
      <c r="S6" s="50" t="str">
        <f t="shared" si="3"/>
        <v>透 I 未 訓 ガ</v>
      </c>
      <c r="T6" s="50" t="str">
        <f t="shared" si="3"/>
        <v>救 臨 感 へ 災 地 輪</v>
      </c>
      <c r="U6" s="51" t="str">
        <f>U8</f>
        <v>-</v>
      </c>
      <c r="V6" s="51">
        <f>V8</f>
        <v>33359</v>
      </c>
      <c r="W6" s="50" t="str">
        <f>W8</f>
        <v>非該当</v>
      </c>
      <c r="X6" s="50" t="str">
        <f t="shared" ref="X6" si="4">X8</f>
        <v>非該当</v>
      </c>
      <c r="Y6" s="50" t="str">
        <f t="shared" si="3"/>
        <v>７：１</v>
      </c>
      <c r="Z6" s="51">
        <f t="shared" si="3"/>
        <v>409</v>
      </c>
      <c r="AA6" s="51" t="str">
        <f t="shared" si="3"/>
        <v>-</v>
      </c>
      <c r="AB6" s="51" t="str">
        <f t="shared" si="3"/>
        <v>-</v>
      </c>
      <c r="AC6" s="51" t="str">
        <f t="shared" si="3"/>
        <v>-</v>
      </c>
      <c r="AD6" s="51">
        <f t="shared" si="3"/>
        <v>4</v>
      </c>
      <c r="AE6" s="51">
        <f t="shared" si="3"/>
        <v>413</v>
      </c>
      <c r="AF6" s="51">
        <f t="shared" si="3"/>
        <v>361</v>
      </c>
      <c r="AG6" s="51" t="str">
        <f t="shared" si="3"/>
        <v>-</v>
      </c>
      <c r="AH6" s="51">
        <f t="shared" si="3"/>
        <v>361</v>
      </c>
      <c r="AI6" s="52">
        <f>IF(AI8="-",NA(),AI8)</f>
        <v>100.7</v>
      </c>
      <c r="AJ6" s="52">
        <f t="shared" ref="AJ6:AR6" si="5">IF(AJ8="-",NA(),AJ8)</f>
        <v>112.8</v>
      </c>
      <c r="AK6" s="52">
        <f t="shared" si="5"/>
        <v>116.8</v>
      </c>
      <c r="AL6" s="52">
        <f t="shared" si="5"/>
        <v>99.1</v>
      </c>
      <c r="AM6" s="52">
        <f t="shared" si="5"/>
        <v>88.4</v>
      </c>
      <c r="AN6" s="52">
        <f t="shared" si="5"/>
        <v>103.9</v>
      </c>
      <c r="AO6" s="52">
        <f t="shared" si="5"/>
        <v>106.6</v>
      </c>
      <c r="AP6" s="52">
        <f t="shared" si="5"/>
        <v>103.5</v>
      </c>
      <c r="AQ6" s="52">
        <f t="shared" si="5"/>
        <v>96.8</v>
      </c>
      <c r="AR6" s="52">
        <f t="shared" si="5"/>
        <v>93.6</v>
      </c>
      <c r="AS6" s="52" t="str">
        <f>IF(AS8="-","【-】","【"&amp;SUBSTITUTE(TEXT(AS8,"#,##0.0"),"-","△")&amp;"】")</f>
        <v>【93.7】</v>
      </c>
      <c r="AT6" s="52">
        <f>IF(AT8="-",NA(),AT8)</f>
        <v>83.7</v>
      </c>
      <c r="AU6" s="52">
        <f t="shared" ref="AU6:BC6" si="6">IF(AU8="-",NA(),AU8)</f>
        <v>83.6</v>
      </c>
      <c r="AV6" s="52">
        <f t="shared" si="6"/>
        <v>87.5</v>
      </c>
      <c r="AW6" s="52">
        <f t="shared" si="6"/>
        <v>85.3</v>
      </c>
      <c r="AX6" s="52">
        <f t="shared" si="6"/>
        <v>82.3</v>
      </c>
      <c r="AY6" s="52">
        <f t="shared" si="6"/>
        <v>87.5</v>
      </c>
      <c r="AZ6" s="52">
        <f t="shared" si="6"/>
        <v>89.4</v>
      </c>
      <c r="BA6" s="52">
        <f t="shared" si="6"/>
        <v>88.9</v>
      </c>
      <c r="BB6" s="52">
        <f t="shared" si="6"/>
        <v>89.2</v>
      </c>
      <c r="BC6" s="52">
        <f t="shared" si="6"/>
        <v>87.5</v>
      </c>
      <c r="BD6" s="52" t="str">
        <f>IF(BD8="-","【-】","【"&amp;SUBSTITUTE(TEXT(BD8,"#,##0.0"),"-","△")&amp;"】")</f>
        <v>【85.2】</v>
      </c>
      <c r="BE6" s="52">
        <f>IF(BE8="-",NA(),BE8)</f>
        <v>81.099999999999994</v>
      </c>
      <c r="BF6" s="52">
        <f t="shared" ref="BF6:BN6" si="7">IF(BF8="-",NA(),BF8)</f>
        <v>80.900000000000006</v>
      </c>
      <c r="BG6" s="52">
        <f t="shared" si="7"/>
        <v>84.9</v>
      </c>
      <c r="BH6" s="52">
        <f t="shared" si="7"/>
        <v>82.8</v>
      </c>
      <c r="BI6" s="52">
        <f t="shared" si="7"/>
        <v>80.099999999999994</v>
      </c>
      <c r="BJ6" s="52">
        <f t="shared" si="7"/>
        <v>84.9</v>
      </c>
      <c r="BK6" s="52">
        <f t="shared" si="7"/>
        <v>86.9</v>
      </c>
      <c r="BL6" s="52">
        <f t="shared" si="7"/>
        <v>86.4</v>
      </c>
      <c r="BM6" s="52">
        <f t="shared" si="7"/>
        <v>86.7</v>
      </c>
      <c r="BN6" s="52">
        <f t="shared" si="7"/>
        <v>85</v>
      </c>
      <c r="BO6" s="52" t="str">
        <f>IF(BO8="-","【-】","【"&amp;SUBSTITUTE(TEXT(BO8,"#,##0.0"),"-","△")&amp;"】")</f>
        <v>【82.6】</v>
      </c>
      <c r="BP6" s="52">
        <f>IF(BP8="-",NA(),BP8)</f>
        <v>62.9</v>
      </c>
      <c r="BQ6" s="52">
        <f t="shared" ref="BQ6:BY6" si="8">IF(BQ8="-",NA(),BQ8)</f>
        <v>64</v>
      </c>
      <c r="BR6" s="52">
        <f t="shared" si="8"/>
        <v>68.3</v>
      </c>
      <c r="BS6" s="52">
        <f t="shared" si="8"/>
        <v>70.7</v>
      </c>
      <c r="BT6" s="52">
        <f t="shared" si="8"/>
        <v>74.900000000000006</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68561</v>
      </c>
      <c r="CB6" s="53">
        <f t="shared" ref="CB6:CJ6" si="9">IF(CB8="-",NA(),CB8)</f>
        <v>69241</v>
      </c>
      <c r="CC6" s="53">
        <f t="shared" si="9"/>
        <v>72102</v>
      </c>
      <c r="CD6" s="53">
        <f t="shared" si="9"/>
        <v>69063</v>
      </c>
      <c r="CE6" s="53">
        <f t="shared" si="9"/>
        <v>69346</v>
      </c>
      <c r="CF6" s="53">
        <f t="shared" si="9"/>
        <v>63766</v>
      </c>
      <c r="CG6" s="53">
        <f t="shared" si="9"/>
        <v>66386</v>
      </c>
      <c r="CH6" s="53">
        <f t="shared" si="9"/>
        <v>69418</v>
      </c>
      <c r="CI6" s="53">
        <f t="shared" si="9"/>
        <v>70803</v>
      </c>
      <c r="CJ6" s="53">
        <f t="shared" si="9"/>
        <v>72068</v>
      </c>
      <c r="CK6" s="52" t="str">
        <f>IF(CK8="-","【-】","【"&amp;SUBSTITUTE(TEXT(CK8,"#,##0"),"-","△")&amp;"】")</f>
        <v>【63,608】</v>
      </c>
      <c r="CL6" s="53">
        <f>IF(CL8="-",NA(),CL8)</f>
        <v>22788</v>
      </c>
      <c r="CM6" s="53">
        <f t="shared" ref="CM6:CU6" si="10">IF(CM8="-",NA(),CM8)</f>
        <v>23083</v>
      </c>
      <c r="CN6" s="53">
        <f t="shared" si="10"/>
        <v>22467</v>
      </c>
      <c r="CO6" s="53">
        <f t="shared" si="10"/>
        <v>23072</v>
      </c>
      <c r="CP6" s="53">
        <f t="shared" si="10"/>
        <v>23380</v>
      </c>
      <c r="CQ6" s="53">
        <f t="shared" si="10"/>
        <v>18423</v>
      </c>
      <c r="CR6" s="53">
        <f t="shared" si="10"/>
        <v>19190</v>
      </c>
      <c r="CS6" s="53">
        <f t="shared" si="10"/>
        <v>19216</v>
      </c>
      <c r="CT6" s="53">
        <f t="shared" si="10"/>
        <v>20167</v>
      </c>
      <c r="CU6" s="53">
        <f t="shared" si="10"/>
        <v>20434</v>
      </c>
      <c r="CV6" s="52" t="str">
        <f>IF(CV8="-","【-】","【"&amp;SUBSTITUTE(TEXT(CV8,"#,##0"),"-","△")&amp;"】")</f>
        <v>【18,510】</v>
      </c>
      <c r="CW6" s="52">
        <f>IF(CW8="-",NA(),CW8)</f>
        <v>53.2</v>
      </c>
      <c r="CX6" s="52">
        <f t="shared" ref="CX6:DF6" si="11">IF(CX8="-",NA(),CX8)</f>
        <v>47.4</v>
      </c>
      <c r="CY6" s="52">
        <f t="shared" si="11"/>
        <v>45</v>
      </c>
      <c r="CZ6" s="52">
        <f t="shared" si="11"/>
        <v>51.1</v>
      </c>
      <c r="DA6" s="52">
        <f t="shared" si="11"/>
        <v>59.3</v>
      </c>
      <c r="DB6" s="52">
        <f t="shared" si="11"/>
        <v>56.7</v>
      </c>
      <c r="DC6" s="52">
        <f t="shared" si="11"/>
        <v>54.2</v>
      </c>
      <c r="DD6" s="52">
        <f t="shared" si="11"/>
        <v>53.9</v>
      </c>
      <c r="DE6" s="52">
        <f t="shared" si="11"/>
        <v>54.1</v>
      </c>
      <c r="DF6" s="52">
        <f t="shared" si="11"/>
        <v>56</v>
      </c>
      <c r="DG6" s="52" t="str">
        <f>IF(DG8="-","【-】","【"&amp;SUBSTITUTE(TEXT(DG8,"#,##0.0"),"-","△")&amp;"】")</f>
        <v>【57.7】</v>
      </c>
      <c r="DH6" s="52">
        <f>IF(DH8="-",NA(),DH8)</f>
        <v>21.6</v>
      </c>
      <c r="DI6" s="52">
        <f t="shared" ref="DI6:DQ6" si="12">IF(DI8="-",NA(),DI8)</f>
        <v>19.2</v>
      </c>
      <c r="DJ6" s="52">
        <f t="shared" si="12"/>
        <v>18.600000000000001</v>
      </c>
      <c r="DK6" s="52">
        <f t="shared" si="12"/>
        <v>23</v>
      </c>
      <c r="DL6" s="52">
        <f t="shared" si="12"/>
        <v>24.3</v>
      </c>
      <c r="DM6" s="52">
        <f t="shared" si="12"/>
        <v>26.2</v>
      </c>
      <c r="DN6" s="52">
        <f t="shared" si="12"/>
        <v>26.3</v>
      </c>
      <c r="DO6" s="52">
        <f t="shared" si="12"/>
        <v>26.3</v>
      </c>
      <c r="DP6" s="52">
        <f t="shared" si="12"/>
        <v>28</v>
      </c>
      <c r="DQ6" s="52">
        <f t="shared" si="12"/>
        <v>28.3</v>
      </c>
      <c r="DR6" s="52" t="str">
        <f>IF(DR8="-","【-】","【"&amp;SUBSTITUTE(TEXT(DR8,"#,##0.0"),"-","△")&amp;"】")</f>
        <v>【26.7】</v>
      </c>
      <c r="DS6" s="52">
        <f>IF(DS8="-",NA(),DS8)</f>
        <v>0.4</v>
      </c>
      <c r="DT6" s="52">
        <f t="shared" ref="DT6:EB6" si="13">IF(DT8="-",NA(),DT8)</f>
        <v>0</v>
      </c>
      <c r="DU6" s="52">
        <f t="shared" si="13"/>
        <v>0</v>
      </c>
      <c r="DV6" s="52">
        <f t="shared" si="13"/>
        <v>0.8</v>
      </c>
      <c r="DW6" s="52">
        <f t="shared" si="13"/>
        <v>16.899999999999999</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53.9</v>
      </c>
      <c r="EE6" s="52">
        <f t="shared" ref="EE6:EM6" si="14">IF(EE8="-",NA(),EE8)</f>
        <v>57.5</v>
      </c>
      <c r="EF6" s="52">
        <f t="shared" si="14"/>
        <v>62</v>
      </c>
      <c r="EG6" s="52">
        <f t="shared" si="14"/>
        <v>57</v>
      </c>
      <c r="EH6" s="52">
        <f t="shared" si="14"/>
        <v>61.2</v>
      </c>
      <c r="EI6" s="52">
        <f t="shared" si="14"/>
        <v>56.8</v>
      </c>
      <c r="EJ6" s="52">
        <f t="shared" si="14"/>
        <v>58.5</v>
      </c>
      <c r="EK6" s="52">
        <f t="shared" si="14"/>
        <v>57.4</v>
      </c>
      <c r="EL6" s="52">
        <f t="shared" si="14"/>
        <v>57.3</v>
      </c>
      <c r="EM6" s="52">
        <f t="shared" si="14"/>
        <v>57.9</v>
      </c>
      <c r="EN6" s="52" t="str">
        <f>IF(EN8="-","【-】","【"&amp;SUBSTITUTE(TEXT(EN8,"#,##0.0"),"-","△")&amp;"】")</f>
        <v>【58.0】</v>
      </c>
      <c r="EO6" s="52">
        <f>IF(EO8="-",NA(),EO8)</f>
        <v>71.3</v>
      </c>
      <c r="EP6" s="52">
        <f t="shared" ref="EP6:EX6" si="15">IF(EP8="-",NA(),EP8)</f>
        <v>72.2</v>
      </c>
      <c r="EQ6" s="52">
        <f t="shared" si="15"/>
        <v>77.2</v>
      </c>
      <c r="ER6" s="52">
        <f t="shared" si="15"/>
        <v>67.8</v>
      </c>
      <c r="ES6" s="52">
        <f t="shared" si="15"/>
        <v>72.900000000000006</v>
      </c>
      <c r="ET6" s="52">
        <f t="shared" si="15"/>
        <v>69.8</v>
      </c>
      <c r="EU6" s="52">
        <f t="shared" si="15"/>
        <v>69.7</v>
      </c>
      <c r="EV6" s="52">
        <f t="shared" si="15"/>
        <v>68.8</v>
      </c>
      <c r="EW6" s="52">
        <f t="shared" si="15"/>
        <v>68.599999999999994</v>
      </c>
      <c r="EX6" s="52">
        <f t="shared" si="15"/>
        <v>69.5</v>
      </c>
      <c r="EY6" s="52" t="str">
        <f>IF(EY8="-","【-】","【"&amp;SUBSTITUTE(TEXT(EY8,"#,##0.0"),"-","△")&amp;"】")</f>
        <v>【70.8】</v>
      </c>
      <c r="EZ6" s="53">
        <f>IF(EZ8="-",NA(),EZ8)</f>
        <v>27301969</v>
      </c>
      <c r="FA6" s="53">
        <f t="shared" ref="FA6:FI6" si="16">IF(FA8="-",NA(),FA8)</f>
        <v>28471452</v>
      </c>
      <c r="FB6" s="53">
        <f t="shared" si="16"/>
        <v>29374685</v>
      </c>
      <c r="FC6" s="53">
        <f t="shared" si="16"/>
        <v>34183586</v>
      </c>
      <c r="FD6" s="53">
        <f t="shared" si="16"/>
        <v>34660416</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161</v>
      </c>
      <c r="B7" s="50">
        <f t="shared" ref="B7:AH7" si="17">B8</f>
        <v>2024</v>
      </c>
      <c r="C7" s="50">
        <f t="shared" si="17"/>
        <v>247500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26</v>
      </c>
      <c r="R7" s="50" t="str">
        <f t="shared" si="17"/>
        <v>対象</v>
      </c>
      <c r="S7" s="50" t="str">
        <f t="shared" si="17"/>
        <v>透 I 未 訓 ガ</v>
      </c>
      <c r="T7" s="50" t="str">
        <f t="shared" si="17"/>
        <v>救 臨 感 へ 災 地 輪</v>
      </c>
      <c r="U7" s="51" t="str">
        <f>U8</f>
        <v>-</v>
      </c>
      <c r="V7" s="51">
        <f>V8</f>
        <v>33359</v>
      </c>
      <c r="W7" s="50" t="str">
        <f>W8</f>
        <v>非該当</v>
      </c>
      <c r="X7" s="50" t="str">
        <f t="shared" si="17"/>
        <v>非該当</v>
      </c>
      <c r="Y7" s="50" t="str">
        <f t="shared" si="17"/>
        <v>７：１</v>
      </c>
      <c r="Z7" s="51">
        <f t="shared" si="17"/>
        <v>409</v>
      </c>
      <c r="AA7" s="51" t="str">
        <f t="shared" si="17"/>
        <v>-</v>
      </c>
      <c r="AB7" s="51" t="str">
        <f t="shared" si="17"/>
        <v>-</v>
      </c>
      <c r="AC7" s="51" t="str">
        <f t="shared" si="17"/>
        <v>-</v>
      </c>
      <c r="AD7" s="51">
        <f t="shared" si="17"/>
        <v>4</v>
      </c>
      <c r="AE7" s="51">
        <f t="shared" si="17"/>
        <v>413</v>
      </c>
      <c r="AF7" s="51">
        <f t="shared" si="17"/>
        <v>361</v>
      </c>
      <c r="AG7" s="51" t="str">
        <f t="shared" si="17"/>
        <v>-</v>
      </c>
      <c r="AH7" s="51">
        <f t="shared" si="17"/>
        <v>361</v>
      </c>
      <c r="AI7" s="52">
        <f>AI8</f>
        <v>100.7</v>
      </c>
      <c r="AJ7" s="52">
        <f t="shared" ref="AJ7:AR7" si="18">AJ8</f>
        <v>112.8</v>
      </c>
      <c r="AK7" s="52">
        <f t="shared" si="18"/>
        <v>116.8</v>
      </c>
      <c r="AL7" s="52">
        <f t="shared" si="18"/>
        <v>99.1</v>
      </c>
      <c r="AM7" s="52">
        <f t="shared" si="18"/>
        <v>88.4</v>
      </c>
      <c r="AN7" s="52">
        <f t="shared" si="18"/>
        <v>103.9</v>
      </c>
      <c r="AO7" s="52">
        <f t="shared" si="18"/>
        <v>106.6</v>
      </c>
      <c r="AP7" s="52">
        <f t="shared" si="18"/>
        <v>103.5</v>
      </c>
      <c r="AQ7" s="52">
        <f t="shared" si="18"/>
        <v>96.8</v>
      </c>
      <c r="AR7" s="52">
        <f t="shared" si="18"/>
        <v>93.6</v>
      </c>
      <c r="AS7" s="52"/>
      <c r="AT7" s="52">
        <f>AT8</f>
        <v>83.7</v>
      </c>
      <c r="AU7" s="52">
        <f t="shared" ref="AU7:BC7" si="19">AU8</f>
        <v>83.6</v>
      </c>
      <c r="AV7" s="52">
        <f t="shared" si="19"/>
        <v>87.5</v>
      </c>
      <c r="AW7" s="52">
        <f t="shared" si="19"/>
        <v>85.3</v>
      </c>
      <c r="AX7" s="52">
        <f t="shared" si="19"/>
        <v>82.3</v>
      </c>
      <c r="AY7" s="52">
        <f t="shared" si="19"/>
        <v>87.5</v>
      </c>
      <c r="AZ7" s="52">
        <f t="shared" si="19"/>
        <v>89.4</v>
      </c>
      <c r="BA7" s="52">
        <f t="shared" si="19"/>
        <v>88.9</v>
      </c>
      <c r="BB7" s="52">
        <f t="shared" si="19"/>
        <v>89.2</v>
      </c>
      <c r="BC7" s="52">
        <f t="shared" si="19"/>
        <v>87.5</v>
      </c>
      <c r="BD7" s="52"/>
      <c r="BE7" s="52">
        <f>BE8</f>
        <v>81.099999999999994</v>
      </c>
      <c r="BF7" s="52">
        <f t="shared" ref="BF7:BN7" si="20">BF8</f>
        <v>80.900000000000006</v>
      </c>
      <c r="BG7" s="52">
        <f t="shared" si="20"/>
        <v>84.9</v>
      </c>
      <c r="BH7" s="52">
        <f t="shared" si="20"/>
        <v>82.8</v>
      </c>
      <c r="BI7" s="52">
        <f t="shared" si="20"/>
        <v>80.099999999999994</v>
      </c>
      <c r="BJ7" s="52">
        <f t="shared" si="20"/>
        <v>84.9</v>
      </c>
      <c r="BK7" s="52">
        <f t="shared" si="20"/>
        <v>86.9</v>
      </c>
      <c r="BL7" s="52">
        <f t="shared" si="20"/>
        <v>86.4</v>
      </c>
      <c r="BM7" s="52">
        <f t="shared" si="20"/>
        <v>86.7</v>
      </c>
      <c r="BN7" s="52">
        <f t="shared" si="20"/>
        <v>85</v>
      </c>
      <c r="BO7" s="52"/>
      <c r="BP7" s="52">
        <f>BP8</f>
        <v>62.9</v>
      </c>
      <c r="BQ7" s="52">
        <f t="shared" ref="BQ7:BY7" si="21">BQ8</f>
        <v>64</v>
      </c>
      <c r="BR7" s="52">
        <f t="shared" si="21"/>
        <v>68.3</v>
      </c>
      <c r="BS7" s="52">
        <f t="shared" si="21"/>
        <v>70.7</v>
      </c>
      <c r="BT7" s="52">
        <f t="shared" si="21"/>
        <v>74.900000000000006</v>
      </c>
      <c r="BU7" s="52">
        <f t="shared" si="21"/>
        <v>68.400000000000006</v>
      </c>
      <c r="BV7" s="52">
        <f t="shared" si="21"/>
        <v>68.2</v>
      </c>
      <c r="BW7" s="52">
        <f t="shared" si="21"/>
        <v>68.400000000000006</v>
      </c>
      <c r="BX7" s="52">
        <f t="shared" si="21"/>
        <v>70.900000000000006</v>
      </c>
      <c r="BY7" s="52">
        <f t="shared" si="21"/>
        <v>73.5</v>
      </c>
      <c r="BZ7" s="52"/>
      <c r="CA7" s="53">
        <f>CA8</f>
        <v>68561</v>
      </c>
      <c r="CB7" s="53">
        <f t="shared" ref="CB7:CJ7" si="22">CB8</f>
        <v>69241</v>
      </c>
      <c r="CC7" s="53">
        <f t="shared" si="22"/>
        <v>72102</v>
      </c>
      <c r="CD7" s="53">
        <f t="shared" si="22"/>
        <v>69063</v>
      </c>
      <c r="CE7" s="53">
        <f t="shared" si="22"/>
        <v>69346</v>
      </c>
      <c r="CF7" s="53">
        <f t="shared" si="22"/>
        <v>63766</v>
      </c>
      <c r="CG7" s="53">
        <f t="shared" si="22"/>
        <v>66386</v>
      </c>
      <c r="CH7" s="53">
        <f t="shared" si="22"/>
        <v>69418</v>
      </c>
      <c r="CI7" s="53">
        <f t="shared" si="22"/>
        <v>70803</v>
      </c>
      <c r="CJ7" s="53">
        <f t="shared" si="22"/>
        <v>72068</v>
      </c>
      <c r="CK7" s="52"/>
      <c r="CL7" s="53">
        <f>CL8</f>
        <v>22788</v>
      </c>
      <c r="CM7" s="53">
        <f t="shared" ref="CM7:CU7" si="23">CM8</f>
        <v>23083</v>
      </c>
      <c r="CN7" s="53">
        <f t="shared" si="23"/>
        <v>22467</v>
      </c>
      <c r="CO7" s="53">
        <f t="shared" si="23"/>
        <v>23072</v>
      </c>
      <c r="CP7" s="53">
        <f t="shared" si="23"/>
        <v>23380</v>
      </c>
      <c r="CQ7" s="53">
        <f t="shared" si="23"/>
        <v>18423</v>
      </c>
      <c r="CR7" s="53">
        <f t="shared" si="23"/>
        <v>19190</v>
      </c>
      <c r="CS7" s="53">
        <f t="shared" si="23"/>
        <v>19216</v>
      </c>
      <c r="CT7" s="53">
        <f t="shared" si="23"/>
        <v>20167</v>
      </c>
      <c r="CU7" s="53">
        <f t="shared" si="23"/>
        <v>20434</v>
      </c>
      <c r="CV7" s="52"/>
      <c r="CW7" s="52">
        <f>CW8</f>
        <v>53.2</v>
      </c>
      <c r="CX7" s="52">
        <f t="shared" ref="CX7:DF7" si="24">CX8</f>
        <v>47.4</v>
      </c>
      <c r="CY7" s="52">
        <f t="shared" si="24"/>
        <v>45</v>
      </c>
      <c r="CZ7" s="52">
        <f t="shared" si="24"/>
        <v>51.1</v>
      </c>
      <c r="DA7" s="52">
        <f t="shared" si="24"/>
        <v>59.3</v>
      </c>
      <c r="DB7" s="52">
        <f t="shared" si="24"/>
        <v>56.7</v>
      </c>
      <c r="DC7" s="52">
        <f t="shared" si="24"/>
        <v>54.2</v>
      </c>
      <c r="DD7" s="52">
        <f t="shared" si="24"/>
        <v>53.9</v>
      </c>
      <c r="DE7" s="52">
        <f t="shared" si="24"/>
        <v>54.1</v>
      </c>
      <c r="DF7" s="52">
        <f t="shared" si="24"/>
        <v>56</v>
      </c>
      <c r="DG7" s="52"/>
      <c r="DH7" s="52">
        <f>DH8</f>
        <v>21.6</v>
      </c>
      <c r="DI7" s="52">
        <f t="shared" ref="DI7:DQ7" si="25">DI8</f>
        <v>19.2</v>
      </c>
      <c r="DJ7" s="52">
        <f t="shared" si="25"/>
        <v>18.600000000000001</v>
      </c>
      <c r="DK7" s="52">
        <f t="shared" si="25"/>
        <v>23</v>
      </c>
      <c r="DL7" s="52">
        <f t="shared" si="25"/>
        <v>24.3</v>
      </c>
      <c r="DM7" s="52">
        <f t="shared" si="25"/>
        <v>26.2</v>
      </c>
      <c r="DN7" s="52">
        <f t="shared" si="25"/>
        <v>26.3</v>
      </c>
      <c r="DO7" s="52">
        <f t="shared" si="25"/>
        <v>26.3</v>
      </c>
      <c r="DP7" s="52">
        <f t="shared" si="25"/>
        <v>28</v>
      </c>
      <c r="DQ7" s="52">
        <f t="shared" si="25"/>
        <v>28.3</v>
      </c>
      <c r="DR7" s="52"/>
      <c r="DS7" s="52">
        <f>DS8</f>
        <v>0.4</v>
      </c>
      <c r="DT7" s="52">
        <f t="shared" ref="DT7:EB7" si="26">DT8</f>
        <v>0</v>
      </c>
      <c r="DU7" s="52">
        <f t="shared" si="26"/>
        <v>0</v>
      </c>
      <c r="DV7" s="52">
        <f t="shared" si="26"/>
        <v>0.8</v>
      </c>
      <c r="DW7" s="52">
        <f t="shared" si="26"/>
        <v>16.899999999999999</v>
      </c>
      <c r="DX7" s="52">
        <f t="shared" si="26"/>
        <v>40.799999999999997</v>
      </c>
      <c r="DY7" s="52">
        <f t="shared" si="26"/>
        <v>40.4</v>
      </c>
      <c r="DZ7" s="52">
        <f t="shared" si="26"/>
        <v>33.799999999999997</v>
      </c>
      <c r="EA7" s="52">
        <f t="shared" si="26"/>
        <v>29.9</v>
      </c>
      <c r="EB7" s="52">
        <f t="shared" si="26"/>
        <v>30.4</v>
      </c>
      <c r="EC7" s="52"/>
      <c r="ED7" s="52">
        <f>ED8</f>
        <v>53.9</v>
      </c>
      <c r="EE7" s="52">
        <f t="shared" ref="EE7:EM7" si="27">EE8</f>
        <v>57.5</v>
      </c>
      <c r="EF7" s="52">
        <f t="shared" si="27"/>
        <v>62</v>
      </c>
      <c r="EG7" s="52">
        <f t="shared" si="27"/>
        <v>57</v>
      </c>
      <c r="EH7" s="52">
        <f t="shared" si="27"/>
        <v>61.2</v>
      </c>
      <c r="EI7" s="52">
        <f t="shared" si="27"/>
        <v>56.8</v>
      </c>
      <c r="EJ7" s="52">
        <f t="shared" si="27"/>
        <v>58.5</v>
      </c>
      <c r="EK7" s="52">
        <f t="shared" si="27"/>
        <v>57.4</v>
      </c>
      <c r="EL7" s="52">
        <f t="shared" si="27"/>
        <v>57.3</v>
      </c>
      <c r="EM7" s="52">
        <f t="shared" si="27"/>
        <v>57.9</v>
      </c>
      <c r="EN7" s="52"/>
      <c r="EO7" s="52">
        <f>EO8</f>
        <v>71.3</v>
      </c>
      <c r="EP7" s="52">
        <f t="shared" ref="EP7:EX7" si="28">EP8</f>
        <v>72.2</v>
      </c>
      <c r="EQ7" s="52">
        <f t="shared" si="28"/>
        <v>77.2</v>
      </c>
      <c r="ER7" s="52">
        <f t="shared" si="28"/>
        <v>67.8</v>
      </c>
      <c r="ES7" s="52">
        <f t="shared" si="28"/>
        <v>72.900000000000006</v>
      </c>
      <c r="ET7" s="52">
        <f t="shared" si="28"/>
        <v>69.8</v>
      </c>
      <c r="EU7" s="52">
        <f t="shared" si="28"/>
        <v>69.7</v>
      </c>
      <c r="EV7" s="52">
        <f t="shared" si="28"/>
        <v>68.8</v>
      </c>
      <c r="EW7" s="52">
        <f t="shared" si="28"/>
        <v>68.599999999999994</v>
      </c>
      <c r="EX7" s="52">
        <f t="shared" si="28"/>
        <v>69.5</v>
      </c>
      <c r="EY7" s="52"/>
      <c r="EZ7" s="53">
        <f>EZ8</f>
        <v>27301969</v>
      </c>
      <c r="FA7" s="53">
        <f t="shared" ref="FA7:FI7" si="29">FA8</f>
        <v>28471452</v>
      </c>
      <c r="FB7" s="53">
        <f t="shared" si="29"/>
        <v>29374685</v>
      </c>
      <c r="FC7" s="53">
        <f t="shared" si="29"/>
        <v>34183586</v>
      </c>
      <c r="FD7" s="53">
        <f t="shared" si="29"/>
        <v>34660416</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247500</v>
      </c>
      <c r="D8" s="55">
        <v>46</v>
      </c>
      <c r="E8" s="55">
        <v>6</v>
      </c>
      <c r="F8" s="55">
        <v>0</v>
      </c>
      <c r="G8" s="55">
        <v>1</v>
      </c>
      <c r="H8" s="55" t="s">
        <v>162</v>
      </c>
      <c r="I8" s="55" t="s">
        <v>163</v>
      </c>
      <c r="J8" s="55" t="s">
        <v>164</v>
      </c>
      <c r="K8" s="55" t="s">
        <v>165</v>
      </c>
      <c r="L8" s="55" t="s">
        <v>166</v>
      </c>
      <c r="M8" s="55" t="s">
        <v>167</v>
      </c>
      <c r="N8" s="55" t="s">
        <v>168</v>
      </c>
      <c r="O8" s="55" t="s">
        <v>169</v>
      </c>
      <c r="P8" s="55" t="s">
        <v>170</v>
      </c>
      <c r="Q8" s="56">
        <v>26</v>
      </c>
      <c r="R8" s="55" t="s">
        <v>171</v>
      </c>
      <c r="S8" s="55" t="s">
        <v>172</v>
      </c>
      <c r="T8" s="55" t="s">
        <v>173</v>
      </c>
      <c r="U8" s="56" t="s">
        <v>40</v>
      </c>
      <c r="V8" s="56">
        <v>33359</v>
      </c>
      <c r="W8" s="55" t="s">
        <v>174</v>
      </c>
      <c r="X8" s="55" t="s">
        <v>174</v>
      </c>
      <c r="Y8" s="57" t="s">
        <v>175</v>
      </c>
      <c r="Z8" s="56">
        <v>409</v>
      </c>
      <c r="AA8" s="56" t="s">
        <v>40</v>
      </c>
      <c r="AB8" s="56" t="s">
        <v>40</v>
      </c>
      <c r="AC8" s="56" t="s">
        <v>40</v>
      </c>
      <c r="AD8" s="56">
        <v>4</v>
      </c>
      <c r="AE8" s="56">
        <v>413</v>
      </c>
      <c r="AF8" s="56">
        <v>361</v>
      </c>
      <c r="AG8" s="56" t="s">
        <v>40</v>
      </c>
      <c r="AH8" s="56">
        <v>361</v>
      </c>
      <c r="AI8" s="58">
        <v>100.7</v>
      </c>
      <c r="AJ8" s="58">
        <v>112.8</v>
      </c>
      <c r="AK8" s="58">
        <v>116.8</v>
      </c>
      <c r="AL8" s="58">
        <v>99.1</v>
      </c>
      <c r="AM8" s="58">
        <v>88.4</v>
      </c>
      <c r="AN8" s="58">
        <v>103.9</v>
      </c>
      <c r="AO8" s="58">
        <v>106.6</v>
      </c>
      <c r="AP8" s="58">
        <v>103.5</v>
      </c>
      <c r="AQ8" s="58">
        <v>96.8</v>
      </c>
      <c r="AR8" s="58">
        <v>93.6</v>
      </c>
      <c r="AS8" s="58">
        <v>93.7</v>
      </c>
      <c r="AT8" s="58">
        <v>83.7</v>
      </c>
      <c r="AU8" s="58">
        <v>83.6</v>
      </c>
      <c r="AV8" s="58">
        <v>87.5</v>
      </c>
      <c r="AW8" s="58">
        <v>85.3</v>
      </c>
      <c r="AX8" s="58">
        <v>82.3</v>
      </c>
      <c r="AY8" s="58">
        <v>87.5</v>
      </c>
      <c r="AZ8" s="58">
        <v>89.4</v>
      </c>
      <c r="BA8" s="58">
        <v>88.9</v>
      </c>
      <c r="BB8" s="58">
        <v>89.2</v>
      </c>
      <c r="BC8" s="58">
        <v>87.5</v>
      </c>
      <c r="BD8" s="58">
        <v>85.2</v>
      </c>
      <c r="BE8" s="59">
        <v>81.099999999999994</v>
      </c>
      <c r="BF8" s="59">
        <v>80.900000000000006</v>
      </c>
      <c r="BG8" s="59">
        <v>84.9</v>
      </c>
      <c r="BH8" s="59">
        <v>82.8</v>
      </c>
      <c r="BI8" s="59">
        <v>80.099999999999994</v>
      </c>
      <c r="BJ8" s="59">
        <v>84.9</v>
      </c>
      <c r="BK8" s="59">
        <v>86.9</v>
      </c>
      <c r="BL8" s="59">
        <v>86.4</v>
      </c>
      <c r="BM8" s="59">
        <v>86.7</v>
      </c>
      <c r="BN8" s="59">
        <v>85</v>
      </c>
      <c r="BO8" s="59">
        <v>82.6</v>
      </c>
      <c r="BP8" s="58">
        <v>62.9</v>
      </c>
      <c r="BQ8" s="58">
        <v>64</v>
      </c>
      <c r="BR8" s="58">
        <v>68.3</v>
      </c>
      <c r="BS8" s="58">
        <v>70.7</v>
      </c>
      <c r="BT8" s="58">
        <v>74.900000000000006</v>
      </c>
      <c r="BU8" s="58">
        <v>68.400000000000006</v>
      </c>
      <c r="BV8" s="58">
        <v>68.2</v>
      </c>
      <c r="BW8" s="58">
        <v>68.400000000000006</v>
      </c>
      <c r="BX8" s="58">
        <v>70.900000000000006</v>
      </c>
      <c r="BY8" s="58">
        <v>73.5</v>
      </c>
      <c r="BZ8" s="58">
        <v>70.7</v>
      </c>
      <c r="CA8" s="59">
        <v>68561</v>
      </c>
      <c r="CB8" s="59">
        <v>69241</v>
      </c>
      <c r="CC8" s="59">
        <v>72102</v>
      </c>
      <c r="CD8" s="59">
        <v>69063</v>
      </c>
      <c r="CE8" s="59">
        <v>69346</v>
      </c>
      <c r="CF8" s="59">
        <v>63766</v>
      </c>
      <c r="CG8" s="59">
        <v>66386</v>
      </c>
      <c r="CH8" s="59">
        <v>69418</v>
      </c>
      <c r="CI8" s="59">
        <v>70803</v>
      </c>
      <c r="CJ8" s="59">
        <v>72068</v>
      </c>
      <c r="CK8" s="58">
        <v>63608</v>
      </c>
      <c r="CL8" s="59">
        <v>22788</v>
      </c>
      <c r="CM8" s="59">
        <v>23083</v>
      </c>
      <c r="CN8" s="59">
        <v>22467</v>
      </c>
      <c r="CO8" s="59">
        <v>23072</v>
      </c>
      <c r="CP8" s="59">
        <v>23380</v>
      </c>
      <c r="CQ8" s="59">
        <v>18423</v>
      </c>
      <c r="CR8" s="59">
        <v>19190</v>
      </c>
      <c r="CS8" s="59">
        <v>19216</v>
      </c>
      <c r="CT8" s="59">
        <v>20167</v>
      </c>
      <c r="CU8" s="59">
        <v>20434</v>
      </c>
      <c r="CV8" s="58">
        <v>18510</v>
      </c>
      <c r="CW8" s="59">
        <v>53.2</v>
      </c>
      <c r="CX8" s="59">
        <v>47.4</v>
      </c>
      <c r="CY8" s="59">
        <v>45</v>
      </c>
      <c r="CZ8" s="59">
        <v>51.1</v>
      </c>
      <c r="DA8" s="59">
        <v>59.3</v>
      </c>
      <c r="DB8" s="59">
        <v>56.7</v>
      </c>
      <c r="DC8" s="59">
        <v>54.2</v>
      </c>
      <c r="DD8" s="59">
        <v>53.9</v>
      </c>
      <c r="DE8" s="59">
        <v>54.1</v>
      </c>
      <c r="DF8" s="59">
        <v>56</v>
      </c>
      <c r="DG8" s="59">
        <v>57.7</v>
      </c>
      <c r="DH8" s="59">
        <v>21.6</v>
      </c>
      <c r="DI8" s="59">
        <v>19.2</v>
      </c>
      <c r="DJ8" s="59">
        <v>18.600000000000001</v>
      </c>
      <c r="DK8" s="59">
        <v>23</v>
      </c>
      <c r="DL8" s="59">
        <v>24.3</v>
      </c>
      <c r="DM8" s="59">
        <v>26.2</v>
      </c>
      <c r="DN8" s="59">
        <v>26.3</v>
      </c>
      <c r="DO8" s="59">
        <v>26.3</v>
      </c>
      <c r="DP8" s="59">
        <v>28</v>
      </c>
      <c r="DQ8" s="59">
        <v>28.3</v>
      </c>
      <c r="DR8" s="59">
        <v>26.7</v>
      </c>
      <c r="DS8" s="59">
        <v>0.4</v>
      </c>
      <c r="DT8" s="59">
        <v>0</v>
      </c>
      <c r="DU8" s="59">
        <v>0</v>
      </c>
      <c r="DV8" s="59">
        <v>0.8</v>
      </c>
      <c r="DW8" s="59">
        <v>16.899999999999999</v>
      </c>
      <c r="DX8" s="59">
        <v>40.799999999999997</v>
      </c>
      <c r="DY8" s="59">
        <v>40.4</v>
      </c>
      <c r="DZ8" s="59">
        <v>33.799999999999997</v>
      </c>
      <c r="EA8" s="59">
        <v>29.9</v>
      </c>
      <c r="EB8" s="59">
        <v>30.4</v>
      </c>
      <c r="EC8" s="59">
        <v>54.3</v>
      </c>
      <c r="ED8" s="58">
        <v>53.9</v>
      </c>
      <c r="EE8" s="58">
        <v>57.5</v>
      </c>
      <c r="EF8" s="58">
        <v>62</v>
      </c>
      <c r="EG8" s="58">
        <v>57</v>
      </c>
      <c r="EH8" s="58">
        <v>61.2</v>
      </c>
      <c r="EI8" s="58">
        <v>56.8</v>
      </c>
      <c r="EJ8" s="58">
        <v>58.5</v>
      </c>
      <c r="EK8" s="58">
        <v>57.4</v>
      </c>
      <c r="EL8" s="58">
        <v>57.3</v>
      </c>
      <c r="EM8" s="58">
        <v>57.9</v>
      </c>
      <c r="EN8" s="58">
        <v>58</v>
      </c>
      <c r="EO8" s="58">
        <v>71.3</v>
      </c>
      <c r="EP8" s="58">
        <v>72.2</v>
      </c>
      <c r="EQ8" s="58">
        <v>77.2</v>
      </c>
      <c r="ER8" s="58">
        <v>67.8</v>
      </c>
      <c r="ES8" s="58">
        <v>72.900000000000006</v>
      </c>
      <c r="ET8" s="58">
        <v>69.8</v>
      </c>
      <c r="EU8" s="58">
        <v>69.7</v>
      </c>
      <c r="EV8" s="58">
        <v>68.8</v>
      </c>
      <c r="EW8" s="58">
        <v>68.599999999999994</v>
      </c>
      <c r="EX8" s="58">
        <v>69.5</v>
      </c>
      <c r="EY8" s="58">
        <v>70.8</v>
      </c>
      <c r="EZ8" s="59">
        <v>27301969</v>
      </c>
      <c r="FA8" s="59">
        <v>28471452</v>
      </c>
      <c r="FB8" s="59">
        <v>29374685</v>
      </c>
      <c r="FC8" s="59">
        <v>34183586</v>
      </c>
      <c r="FD8" s="59">
        <v>34660416</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87404E8-C34C-4737-A070-BBCD1943FF12}"/>
</file>

<file path=customXml/itemProps2.xml><?xml version="1.0" encoding="utf-8"?>
<ds:datastoreItem xmlns:ds="http://schemas.openxmlformats.org/officeDocument/2006/customXml" ds:itemID="{25983905-BC35-447C-BD01-AD0CF23CAFD7}"/>
</file>

<file path=customXml/itemProps3.xml><?xml version="1.0" encoding="utf-8"?>
<ds:datastoreItem xmlns:ds="http://schemas.openxmlformats.org/officeDocument/2006/customXml" ds:itemID="{ADEBBB10-464A-489D-BAE1-340FEE55C3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2026-01-21T02:51:58Z</cp:lastPrinted>
  <dcterms:created xsi:type="dcterms:W3CDTF">2025-12-15T04:58:23Z</dcterms:created>
  <dcterms:modified xsi:type="dcterms:W3CDTF">2026-02-04T06:15:09Z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