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7_大阪府/"/>
    </mc:Choice>
  </mc:AlternateContent>
  <xr:revisionPtr revIDLastSave="5" documentId="13_ncr:1_{BC747DD2-B0E1-40F1-A50C-71A74DE78404}" xr6:coauthVersionLast="47" xr6:coauthVersionMax="47" xr10:uidLastSave="{AD6E25E4-AE83-4CDF-961D-2FF2EFD7E935}"/>
  <workbookProtection workbookAlgorithmName="SHA-512" workbookHashValue="L5t6JX4DVCKo7ffvqiD+PJmtfYWM/zAnmRVw0IsPxKeSN4+SRoopQ9OfytAt6KFlNMF410+/nlGIcew+NNgpvw==" workbookSaltValue="XGB/5L5qRIJNUZ4RuECca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KG79" i="4" s="1"/>
  <c r="EX7" i="5"/>
  <c r="EW7" i="5"/>
  <c r="IM80" i="4" s="1"/>
  <c r="EV7" i="5"/>
  <c r="HX80" i="4" s="1"/>
  <c r="EU7" i="5"/>
  <c r="ET7" i="5"/>
  <c r="ES7" i="5"/>
  <c r="JB79" i="4" s="1"/>
  <c r="ER7" i="5"/>
  <c r="EQ7" i="5"/>
  <c r="HX79" i="4" s="1"/>
  <c r="EP7" i="5"/>
  <c r="EO7" i="5"/>
  <c r="EM7" i="5"/>
  <c r="FO80" i="4" s="1"/>
  <c r="EL7" i="5"/>
  <c r="EK7" i="5"/>
  <c r="EJ7" i="5"/>
  <c r="DV80" i="4" s="1"/>
  <c r="EI7" i="5"/>
  <c r="EH7" i="5"/>
  <c r="FO79" i="4" s="1"/>
  <c r="EG7" i="5"/>
  <c r="EF7" i="5"/>
  <c r="EK79" i="4" s="1"/>
  <c r="EE7" i="5"/>
  <c r="DV79" i="4" s="1"/>
  <c r="ED7" i="5"/>
  <c r="EB7" i="5"/>
  <c r="EA7" i="5"/>
  <c r="BI80" i="4" s="1"/>
  <c r="DZ7" i="5"/>
  <c r="DY7" i="5"/>
  <c r="DX7" i="5"/>
  <c r="DW7" i="5"/>
  <c r="DV7" i="5"/>
  <c r="DU7" i="5"/>
  <c r="DT7" i="5"/>
  <c r="DS7" i="5"/>
  <c r="P79" i="4" s="1"/>
  <c r="DQ7" i="5"/>
  <c r="DP7" i="5"/>
  <c r="LY56" i="4" s="1"/>
  <c r="DO7" i="5"/>
  <c r="DN7" i="5"/>
  <c r="KU56" i="4" s="1"/>
  <c r="DM7" i="5"/>
  <c r="KF56" i="4" s="1"/>
  <c r="DL7" i="5"/>
  <c r="DK7" i="5"/>
  <c r="DJ7" i="5"/>
  <c r="LJ55" i="4" s="1"/>
  <c r="DI7" i="5"/>
  <c r="DH7" i="5"/>
  <c r="KF55" i="4" s="1"/>
  <c r="DF7" i="5"/>
  <c r="DE7" i="5"/>
  <c r="DD7" i="5"/>
  <c r="DC7" i="5"/>
  <c r="HG56" i="4" s="1"/>
  <c r="DB7" i="5"/>
  <c r="DA7" i="5"/>
  <c r="IZ55" i="4" s="1"/>
  <c r="CZ7" i="5"/>
  <c r="CY7" i="5"/>
  <c r="HV55" i="4" s="1"/>
  <c r="CX7" i="5"/>
  <c r="CW7" i="5"/>
  <c r="CU7" i="5"/>
  <c r="FL56" i="4" s="1"/>
  <c r="CT7" i="5"/>
  <c r="CS7" i="5"/>
  <c r="CR7" i="5"/>
  <c r="DS56" i="4" s="1"/>
  <c r="CQ7" i="5"/>
  <c r="CP7" i="5"/>
  <c r="FL55" i="4" s="1"/>
  <c r="CO7" i="5"/>
  <c r="CN7" i="5"/>
  <c r="EH55" i="4" s="1"/>
  <c r="CM7" i="5"/>
  <c r="CL7" i="5"/>
  <c r="CJ7" i="5"/>
  <c r="CI7" i="5"/>
  <c r="BI56" i="4" s="1"/>
  <c r="CH7" i="5"/>
  <c r="CG7" i="5"/>
  <c r="AE56" i="4" s="1"/>
  <c r="CF7" i="5"/>
  <c r="CE7" i="5"/>
  <c r="CD7" i="5"/>
  <c r="CC7" i="5"/>
  <c r="CB7" i="5"/>
  <c r="CA7" i="5"/>
  <c r="P55" i="4" s="1"/>
  <c r="BY7" i="5"/>
  <c r="BX7" i="5"/>
  <c r="LY34" i="4" s="1"/>
  <c r="BW7" i="5"/>
  <c r="BV7" i="5"/>
  <c r="BU7" i="5"/>
  <c r="KF34" i="4" s="1"/>
  <c r="BT7" i="5"/>
  <c r="MN33" i="4" s="1"/>
  <c r="BS7" i="5"/>
  <c r="BR7" i="5"/>
  <c r="LJ33" i="4" s="1"/>
  <c r="BQ7" i="5"/>
  <c r="BP7" i="5"/>
  <c r="KF33" i="4" s="1"/>
  <c r="BN7" i="5"/>
  <c r="BM7" i="5"/>
  <c r="BL7" i="5"/>
  <c r="HV34" i="4" s="1"/>
  <c r="BK7" i="5"/>
  <c r="HG34" i="4" s="1"/>
  <c r="BJ7" i="5"/>
  <c r="BI7" i="5"/>
  <c r="IZ33" i="4" s="1"/>
  <c r="BH7" i="5"/>
  <c r="BG7" i="5"/>
  <c r="HV33" i="4" s="1"/>
  <c r="BF7" i="5"/>
  <c r="BE7" i="5"/>
  <c r="BC7" i="5"/>
  <c r="FL34" i="4" s="1"/>
  <c r="BB7" i="5"/>
  <c r="BA7" i="5"/>
  <c r="AZ7" i="5"/>
  <c r="DS34" i="4" s="1"/>
  <c r="AY7" i="5"/>
  <c r="AX7" i="5"/>
  <c r="FL33" i="4" s="1"/>
  <c r="AW7" i="5"/>
  <c r="AV7" i="5"/>
  <c r="EH33" i="4" s="1"/>
  <c r="AU7" i="5"/>
  <c r="DS33" i="4" s="1"/>
  <c r="AT7" i="5"/>
  <c r="AR7" i="5"/>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Y6" i="5"/>
  <c r="FZ12" i="4" s="1"/>
  <c r="X6" i="5"/>
  <c r="EG12" i="4" s="1"/>
  <c r="W6" i="5"/>
  <c r="CN12" i="4" s="1"/>
  <c r="V6" i="5"/>
  <c r="U6" i="5"/>
  <c r="T6" i="5"/>
  <c r="FZ10" i="4" s="1"/>
  <c r="S6" i="5"/>
  <c r="EG10" i="4" s="1"/>
  <c r="R6" i="5"/>
  <c r="Q6" i="5"/>
  <c r="P6" i="5"/>
  <c r="B10" i="4" s="1"/>
  <c r="O6" i="5"/>
  <c r="N6" i="5"/>
  <c r="M6" i="5"/>
  <c r="CN8" i="4" s="1"/>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E90" i="4"/>
  <c r="MO80" i="4"/>
  <c r="LZ80" i="4"/>
  <c r="LK80" i="4"/>
  <c r="KG80" i="4"/>
  <c r="JB80" i="4"/>
  <c r="HI80" i="4"/>
  <c r="GT80" i="4"/>
  <c r="EZ80" i="4"/>
  <c r="EK80" i="4"/>
  <c r="DG80" i="4"/>
  <c r="BX80" i="4"/>
  <c r="AT80" i="4"/>
  <c r="AE80" i="4"/>
  <c r="P80" i="4"/>
  <c r="MO79" i="4"/>
  <c r="LZ79" i="4"/>
  <c r="KV79" i="4"/>
  <c r="IM79" i="4"/>
  <c r="HI79" i="4"/>
  <c r="GT79" i="4"/>
  <c r="EZ79" i="4"/>
  <c r="DG79" i="4"/>
  <c r="BX79" i="4"/>
  <c r="BI79" i="4"/>
  <c r="AT79" i="4"/>
  <c r="AE79" i="4"/>
  <c r="MN56" i="4"/>
  <c r="LJ56" i="4"/>
  <c r="IZ56" i="4"/>
  <c r="IK56" i="4"/>
  <c r="HV56" i="4"/>
  <c r="GR56" i="4"/>
  <c r="EW56" i="4"/>
  <c r="EH56" i="4"/>
  <c r="DD56" i="4"/>
  <c r="BX56" i="4"/>
  <c r="AT56" i="4"/>
  <c r="P56" i="4"/>
  <c r="MN55" i="4"/>
  <c r="LY55" i="4"/>
  <c r="KU55" i="4"/>
  <c r="IK55" i="4"/>
  <c r="HG55" i="4"/>
  <c r="GR55" i="4"/>
  <c r="EW55" i="4"/>
  <c r="DS55" i="4"/>
  <c r="DD55" i="4"/>
  <c r="BX55" i="4"/>
  <c r="BI55" i="4"/>
  <c r="AT55" i="4"/>
  <c r="AE55" i="4"/>
  <c r="MN34" i="4"/>
  <c r="LJ34" i="4"/>
  <c r="KU34" i="4"/>
  <c r="IZ34" i="4"/>
  <c r="IK34" i="4"/>
  <c r="GR34" i="4"/>
  <c r="EW34" i="4"/>
  <c r="EH34" i="4"/>
  <c r="DD34" i="4"/>
  <c r="BX34" i="4"/>
  <c r="AT34" i="4"/>
  <c r="AE34" i="4"/>
  <c r="P34" i="4"/>
  <c r="LY33" i="4"/>
  <c r="KU33" i="4"/>
  <c r="IK33" i="4"/>
  <c r="HG33" i="4"/>
  <c r="GR33" i="4"/>
  <c r="EW33" i="4"/>
  <c r="DD33" i="4"/>
  <c r="BX33" i="4"/>
  <c r="BI33" i="4"/>
  <c r="AT33" i="4"/>
  <c r="AE33" i="4"/>
  <c r="LP12" i="4"/>
  <c r="JW12" i="4"/>
  <c r="AU12" i="4"/>
  <c r="B12" i="4"/>
  <c r="JW10" i="4"/>
  <c r="CN10" i="4"/>
  <c r="AU10" i="4"/>
  <c r="ID8" i="4"/>
  <c r="FZ8" i="4"/>
  <c r="EG8" i="4"/>
  <c r="AU8" i="4"/>
  <c r="B6" i="4"/>
  <c r="BI78" i="4" l="1"/>
  <c r="BI54" i="4"/>
  <c r="BI32" i="4"/>
  <c r="LZ78" i="4"/>
  <c r="LY54" i="4"/>
  <c r="LY32" i="4"/>
  <c r="IM78" i="4"/>
  <c r="IK54" i="4"/>
  <c r="IK32" i="4"/>
  <c r="EZ78" i="4"/>
  <c r="EW54" i="4"/>
  <c r="EW32" i="4"/>
  <c r="B11" i="5"/>
  <c r="F11" i="5"/>
  <c r="C11" i="5"/>
  <c r="D11" i="5"/>
  <c r="HI78" i="4" l="1"/>
  <c r="HG54" i="4"/>
  <c r="HG32" i="4"/>
  <c r="DV78" i="4"/>
  <c r="DS54" i="4"/>
  <c r="DS32" i="4"/>
  <c r="AE78" i="4"/>
  <c r="AE54" i="4"/>
  <c r="AE32" i="4"/>
  <c r="KV78" i="4"/>
  <c r="KU54" i="4"/>
  <c r="KU32" i="4"/>
  <c r="FL54" i="4"/>
  <c r="MO78" i="4"/>
  <c r="MN54" i="4"/>
  <c r="MN32" i="4"/>
  <c r="JB78" i="4"/>
  <c r="IZ54" i="4"/>
  <c r="IZ32" i="4"/>
  <c r="FO78" i="4"/>
  <c r="FL32" i="4"/>
  <c r="BX78" i="4"/>
  <c r="BX54" i="4"/>
  <c r="BX32" i="4"/>
  <c r="KG78" i="4"/>
  <c r="KF54" i="4"/>
  <c r="KF32" i="4"/>
  <c r="GT78" i="4"/>
  <c r="GR54" i="4"/>
  <c r="GR32" i="4"/>
  <c r="DG78" i="4"/>
  <c r="DD54" i="4"/>
  <c r="DD32" i="4"/>
  <c r="P78" i="4"/>
  <c r="P54" i="4"/>
  <c r="P32" i="4"/>
  <c r="HV32" i="4"/>
  <c r="EK78" i="4"/>
  <c r="EH54" i="4"/>
  <c r="EH32" i="4"/>
  <c r="AT78" i="4"/>
  <c r="AT54" i="4"/>
  <c r="AT32" i="4"/>
  <c r="LK78" i="4"/>
  <c r="LJ54" i="4"/>
  <c r="LJ32" i="4"/>
  <c r="HX78" i="4"/>
  <c r="HV54" i="4"/>
</calcChain>
</file>

<file path=xl/sharedStrings.xml><?xml version="1.0" encoding="utf-8"?>
<sst xmlns="http://schemas.openxmlformats.org/spreadsheetml/2006/main" count="346" uniqueCount="195">
  <si>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</si>
  <si>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</si>
  <si>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</si>
  <si>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</si>
  <si>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</si>
  <si>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</si>
  <si>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</si>
  <si>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</si>
  <si>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</si>
  <si>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</si>
  <si>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</si>
  <si>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</si>
  <si>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</si>
  <si>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</si>
  <si>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</si>
  <si>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</si>
  <si>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</si>
  <si>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</si>
  <si>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</si>
  <si>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</si>
  <si>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</si>
  <si>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</si>
  <si>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</si>
  <si>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</si>
  <si>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</si>
  <si>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</si>
  <si>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</si>
  <si>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</si>
  <si>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</si>
  <si>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</si>
  <si>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</si>
  <si>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</si>
  <si>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</si>
  <si>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</si>
  <si>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</si>
  <si>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</si>
  <si>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</si>
  <si>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</si>
  <si>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</si>
  <si>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</si>
  <si>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</si>
  <si>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</si>
  <si>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</si>
  <si>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</si>
  <si>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</si>
  <si>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</si>
  <si>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</si>
  <si>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</si>
  <si>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</si>
  <si>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</si>
  <si>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</si>
  <si>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</si>
  <si>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</si>
  <si>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</si>
  <si>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</si>
  <si>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</si>
  <si>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</si>
  <si>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</si>
  <si>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</si>
  <si>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</si>
  <si>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</si>
  <si>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</si>
  <si>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</si>
  <si>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</si>
  <si>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</si>
  <si>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</si>
  <si>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</si>
  <si>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</si>
  <si>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</si>
  <si>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</si>
  <si>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</si>
  <si>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</si>
  <si>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</si>
  <si>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</si>
  <si>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</si>
  <si>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</si>
  <si>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</si>
  <si>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</si>
  <si>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</si>
  <si>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</si>
  <si>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</si>
  <si>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</si>
  <si>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</si>
  <si>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</si>
  <si>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</si>
  <si>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</si>
  <si>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</si>
  <si>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</si>
  <si>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</si>
  <si>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</si>
  <si>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</si>
  <si>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</si>
  <si>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</si>
  <si>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</si>
  <si>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</si>
  <si>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</si>
  <si>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</si>
  <si>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</si>
  <si>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</si>
  <si>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</si>
  <si>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</si>
  <si>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</si>
  <si>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</si>
  <si>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</si>
  <si>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</si>
  <si>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</si>
  <si>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</si>
  <si>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</si>
  <si>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</si>
  <si>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</si>
  <si>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</si>
  <si>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</si>
  <si>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</si>
  <si>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</si>
  <si>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</si>
  <si>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</si>
  <si>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</si>
  <si>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</si>
  <si>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</si>
  <si>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</si>
  <si>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</si>
  <si>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</si>
  <si>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</si>
  <si>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</si>
  <si>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</si>
  <si>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</si>
  <si>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</si>
  <si>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</si>
  <si>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</si>
  <si>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</si>
  <si>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</si>
  <si>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</si>
  <si>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</si>
  <si>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</si>
  <si>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</si>
  <si>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</si>
  <si>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</si>
  <si>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</si>
  <si>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</si>
  <si>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</si>
  <si>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</si>
  <si>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</si>
  <si>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</si>
  <si>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</si>
  <si>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</si>
  <si>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</si>
  <si>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</si>
  <si>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</si>
  <si>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</si>
  <si>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</si>
  <si>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</si>
  <si>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</si>
  <si>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</si>
  <si>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</si>
  <si>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</si>
  <si>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</si>
  <si>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</si>
  <si>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</si>
  <si>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</si>
  <si>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</si>
  <si>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</si>
  <si>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</si>
  <si>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</si>
  <si>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</si>
  <si>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t>
    <phoneticPr fontId="5"/>
  </si>
  <si>
    <t>当該値(N-3)</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</si>
  <si>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</si>
  <si>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</si>
  <si>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</si>
  <si>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</si>
  <si>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</si>
  <si>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</si>
  <si>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</si>
  <si>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地方独立行政法人大阪府立病院機構</t>
  </si>
  <si>
    <t>大阪国際がんセンター</t>
  </si>
  <si>
    <t>地方独立行政法人</t>
  </si>
  <si>
    <t>病院事業</t>
  </si>
  <si>
    <t>一般病院</t>
  </si>
  <si>
    <t>500床以上</t>
  </si>
  <si>
    <t>非設置</t>
  </si>
  <si>
    <t>直営</t>
  </si>
  <si>
    <t>対象</t>
  </si>
  <si>
    <t>ド I 訓 ガ</t>
  </si>
  <si>
    <t>が 特</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</si>
  <si>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</si>
  <si>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</si>
  <si>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</si>
  <si>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</si>
  <si>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</si>
  <si>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</si>
  <si>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</si>
  <si>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難治性がん医療のセンター機能、特定機能病院、臨床研修指定病院、都道府県がん診療連携拠点病院、がん専門薬剤師研修施設、肝炎専門医療機関、労災保険指定医療機関、がんゲノム医療拠点病院、紹介受診重点医療機関</t>
    <phoneticPr fontId="5"/>
  </si>
  <si>
    <t>①経常収支比率：光熱水費や物価高騰による人件費・委託料の増加により支出増となり、前年度より1.3ポイント悪化しているものの、昨年に引続き類似病院平均値よりは上回っている。
②③(修正)医業収支比率：類似病院平均値を上回っているものの、①で記述したとおり支出が増加しているため、昨年より1.1ポイント悪化している。
④病床利用率：平均在院日数の短縮および患者数の増加により、前年度より3.7ポイント改善した。
⑤入院患者1人1日当たり収益：高額な治療薬の増加や、平均在院日数短縮により年々増加している。
⑥外来患者1人1日当たり収益：昨年度よりは下がっているものの、高額な治療薬の影響により、引続き類似病院平均値よりは上回っている。
⑦職員給与費対医業収益比率：職員の増員等により給与費自体は増えているものの、がん専門病院という特性上、高額薬剤の使用による診療単価の向上に伴う収益増加の影響もあり、類似病院平均値を15.9ポイント下回っている。
⑧材料費対医業収益比率：がん専門病院という特性上、高額な薬剤を使用している影響により、類似病院平均値と比べて8.9ポイント高くなっている。
⑨累積欠損金比率：医業収益の増加以上に支出の増加が大きく、前年度より1.8ポイント悪化しているが、類似病院平均値と比べて低い水準となっている。</t>
    <rPh sb="8" eb="12">
      <t>コウネツスイヒ</t>
    </rPh>
    <rPh sb="13" eb="17">
      <t>ブッカコウトウ</t>
    </rPh>
    <rPh sb="20" eb="23">
      <t>ジンケンヒ</t>
    </rPh>
    <rPh sb="24" eb="27">
      <t>イタクリョウ</t>
    </rPh>
    <rPh sb="28" eb="30">
      <t>ゾウカ</t>
    </rPh>
    <rPh sb="33" eb="35">
      <t>シシュツ</t>
    </rPh>
    <rPh sb="52" eb="54">
      <t>アッカ</t>
    </rPh>
    <rPh sb="62" eb="64">
      <t>サクネン</t>
    </rPh>
    <rPh sb="65" eb="67">
      <t>ヒキツヅ</t>
    </rPh>
    <rPh sb="119" eb="121">
      <t>キジュツ</t>
    </rPh>
    <rPh sb="126" eb="128">
      <t>シシュツ</t>
    </rPh>
    <rPh sb="129" eb="131">
      <t>ゾウカ</t>
    </rPh>
    <rPh sb="138" eb="140">
      <t>サクネン</t>
    </rPh>
    <rPh sb="149" eb="151">
      <t>アッカ</t>
    </rPh>
    <rPh sb="215" eb="218">
      <t>カンジャスウ</t>
    </rPh>
    <rPh sb="219" eb="221">
      <t>ゾウカ</t>
    </rPh>
    <rPh sb="289" eb="291">
      <t>エイキョウ</t>
    </rPh>
    <rPh sb="515" eb="517">
      <t>イギョウ</t>
    </rPh>
    <rPh sb="517" eb="519">
      <t>シュウエキ</t>
    </rPh>
    <rPh sb="524" eb="526">
      <t>ゾウカ</t>
    </rPh>
    <rPh sb="536" eb="538">
      <t>イジョウ</t>
    </rPh>
    <rPh sb="541" eb="543">
      <t>ゾウカ</t>
    </rPh>
    <rPh sb="544" eb="545">
      <t>オオアッカ</t>
    </rPh>
    <phoneticPr fontId="5"/>
  </si>
  <si>
    <t>①有形固定資産減価償却率・②器械備品減価償却率：平成28年度の新センター開院により機器の更新を行ったため、開院以降は逓増傾向で推移してきた。令和5年度には、移転時に取得した医療機器の減価償却が完了し、再投資を開始したことで一時的に逓減したものの、令和6年度は再度微増となった。
③1床当たり有形固定資産：新センター開院時に高額機器を導入した影響などにより、類似病院平均値を上回っている。</t>
    <rPh sb="63" eb="65">
      <t>スイイ</t>
    </rPh>
    <rPh sb="70" eb="72">
      <t>レイワ</t>
    </rPh>
    <rPh sb="78" eb="81">
      <t>イテンジ</t>
    </rPh>
    <rPh sb="82" eb="84">
      <t>シュトク</t>
    </rPh>
    <rPh sb="86" eb="90">
      <t>イリョウキキ</t>
    </rPh>
    <rPh sb="91" eb="93">
      <t>ゲンカ</t>
    </rPh>
    <rPh sb="93" eb="95">
      <t>ショウキャク</t>
    </rPh>
    <rPh sb="96" eb="98">
      <t>カンリョウ</t>
    </rPh>
    <rPh sb="100" eb="103">
      <t>サイトウシ</t>
    </rPh>
    <rPh sb="104" eb="106">
      <t>カイシ</t>
    </rPh>
    <rPh sb="115" eb="117">
      <t>テイゲン</t>
    </rPh>
    <rPh sb="123" eb="125">
      <t>レイワ</t>
    </rPh>
    <rPh sb="126" eb="128">
      <t>ネンド</t>
    </rPh>
    <rPh sb="129" eb="131">
      <t>サイド</t>
    </rPh>
    <rPh sb="131" eb="133">
      <t>ビゾウ</t>
    </rPh>
    <rPh sb="162" eb="166">
      <t>コウガクキキ</t>
    </rPh>
    <rPh sb="167" eb="169">
      <t>ドウニュウ</t>
    </rPh>
    <rPh sb="171" eb="173">
      <t>エイキョウ</t>
    </rPh>
    <rPh sb="181" eb="185">
      <t>ルイジビョウイン</t>
    </rPh>
    <phoneticPr fontId="5"/>
  </si>
  <si>
    <t>　がん医療基幹病院として、難治がん、高度進行がん、希少がん、小児・ＡＹＡ世代のがんを含むあらゆるがん患者に対し、手術、放射線治療、化学療法などを組み合わせた最適な集学的治療を実施している。また、都道府県がん診療連携拠点病院として、府域の医療機関と連携し大阪府全体のがん医療の向上を図るとともに、がんゲノム医療拠点病院として、中核拠点病院、連携病院との連携を強化し、がん患者の要望に応えられるようがんゲノム医療を推進している。健全性・効率性それぞれの指標は、手術の実施及び新規患者獲得等により引き続き収入確保を推進する。
　また、今後の医療機器の再投資に向けて、収益の確保、費用の抑制等のさらなる経営改善による安定的な病院運営に取り組んでいく。</t>
    <rPh sb="228" eb="230">
      <t>シュジュツ</t>
    </rPh>
    <rPh sb="231" eb="233">
      <t>ジッシ</t>
    </rPh>
    <rPh sb="233" eb="234">
      <t>オヨ</t>
    </rPh>
    <rPh sb="245" eb="246">
      <t>ヒ</t>
    </rPh>
    <rPh sb="247" eb="248">
      <t>ツヅ</t>
    </rPh>
    <rPh sb="264" eb="266">
      <t>コンゴ</t>
    </rPh>
    <rPh sb="267" eb="269">
      <t>イリョウ</t>
    </rPh>
    <rPh sb="269" eb="271">
      <t>キキ</t>
    </rPh>
    <rPh sb="272" eb="275">
      <t>サイトウシ</t>
    </rPh>
    <rPh sb="276" eb="277">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</si>
</sst>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b/>
      <sz val="12"/>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5"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0" xfId="0" applyFont="1" applyAlignment="1">
      <alignment horizontal="left" vertical="center" shrinkToFit="1"/>
    </xf>
    <xf numFmtId="0" fontId="20"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85.4</c:v>
                </c:pt>
                <c:pt idx="1">
                  <c:v>83.6</c:v>
                </c:pt>
                <c:pt idx="2">
                  <c:v>82.1</c:v>
                </c:pt>
                <c:pt idx="3">
                  <c:v>82.7</c:v>
                </c:pt>
                <c:pt idx="4">
                  <c:v>86.4</c:v>
                </c:pt>
              </c:numCache>
            </c:numRef>
          </c:val>
          <c:extLst>
            <c:ext xmlns:c16="http://schemas.microsoft.com/office/drawing/2014/chart" uri="{C3380CC4-5D6E-409C-BE32-E72D297353CC}">
              <c16:uniqueId val="{00000000-2135-412D-A514-FA969CA2AE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2135-412D-A514-FA969CA2AE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35372</c:v>
                </c:pt>
                <c:pt idx="1">
                  <c:v>36236</c:v>
                </c:pt>
                <c:pt idx="2">
                  <c:v>37394</c:v>
                </c:pt>
                <c:pt idx="3">
                  <c:v>41002</c:v>
                </c:pt>
                <c:pt idx="4">
                  <c:v>39877</c:v>
                </c:pt>
              </c:numCache>
            </c:numRef>
          </c:val>
          <c:extLst>
            <c:ext xmlns:c16="http://schemas.microsoft.com/office/drawing/2014/chart" uri="{C3380CC4-5D6E-409C-BE32-E72D297353CC}">
              <c16:uniqueId val="{00000000-20D6-45FE-A805-AA800A97A71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20D6-45FE-A805-AA800A97A71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87839</c:v>
                </c:pt>
                <c:pt idx="1">
                  <c:v>91225</c:v>
                </c:pt>
                <c:pt idx="2">
                  <c:v>97985</c:v>
                </c:pt>
                <c:pt idx="3">
                  <c:v>100071</c:v>
                </c:pt>
                <c:pt idx="4">
                  <c:v>101687</c:v>
                </c:pt>
              </c:numCache>
            </c:numRef>
          </c:val>
          <c:extLst>
            <c:ext xmlns:c16="http://schemas.microsoft.com/office/drawing/2014/chart" uri="{C3380CC4-5D6E-409C-BE32-E72D297353CC}">
              <c16:uniqueId val="{00000000-DBF5-402E-B8C6-291D46DC069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BF5-402E-B8C6-291D46DC069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c:v>
                </c:pt>
                <c:pt idx="1">
                  <c:v>1.2</c:v>
                </c:pt>
                <c:pt idx="2">
                  <c:v>2</c:v>
                </c:pt>
                <c:pt idx="3">
                  <c:v>1</c:v>
                </c:pt>
                <c:pt idx="4">
                  <c:v>2.8</c:v>
                </c:pt>
              </c:numCache>
            </c:numRef>
          </c:val>
          <c:extLst>
            <c:ext xmlns:c16="http://schemas.microsoft.com/office/drawing/2014/chart" uri="{C3380CC4-5D6E-409C-BE32-E72D297353CC}">
              <c16:uniqueId val="{00000000-D5FF-474C-BE0D-2B03F6825D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D5FF-474C-BE0D-2B03F6825D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94.4</c:v>
                </c:pt>
                <c:pt idx="1">
                  <c:v>95.8</c:v>
                </c:pt>
                <c:pt idx="2">
                  <c:v>96.5</c:v>
                </c:pt>
                <c:pt idx="3">
                  <c:v>98.2</c:v>
                </c:pt>
                <c:pt idx="4">
                  <c:v>97.1</c:v>
                </c:pt>
              </c:numCache>
            </c:numRef>
          </c:val>
          <c:extLst>
            <c:ext xmlns:c16="http://schemas.microsoft.com/office/drawing/2014/chart" uri="{C3380CC4-5D6E-409C-BE32-E72D297353CC}">
              <c16:uniqueId val="{00000000-1209-44F6-8A84-F2CCF7C4E3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209-44F6-8A84-F2CCF7C4E3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96.7</c:v>
                </c:pt>
                <c:pt idx="1">
                  <c:v>98</c:v>
                </c:pt>
                <c:pt idx="2">
                  <c:v>98.2</c:v>
                </c:pt>
                <c:pt idx="3">
                  <c:v>99.9</c:v>
                </c:pt>
                <c:pt idx="4">
                  <c:v>98.8</c:v>
                </c:pt>
              </c:numCache>
            </c:numRef>
          </c:val>
          <c:extLst>
            <c:ext xmlns:c16="http://schemas.microsoft.com/office/drawing/2014/chart" uri="{C3380CC4-5D6E-409C-BE32-E72D297353CC}">
              <c16:uniqueId val="{00000000-E823-44FB-B448-2FFC56A83F0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E823-44FB-B448-2FFC56A83F0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c:v>
                </c:pt>
                <c:pt idx="1">
                  <c:v>98.9</c:v>
                </c:pt>
                <c:pt idx="2">
                  <c:v>97.9</c:v>
                </c:pt>
                <c:pt idx="3">
                  <c:v>99.1</c:v>
                </c:pt>
                <c:pt idx="4">
                  <c:v>97.8</c:v>
                </c:pt>
              </c:numCache>
            </c:numRef>
          </c:val>
          <c:extLst>
            <c:ext xmlns:c16="http://schemas.microsoft.com/office/drawing/2014/chart" uri="{C3380CC4-5D6E-409C-BE32-E72D297353CC}">
              <c16:uniqueId val="{00000000-3030-4032-BEF6-5508128717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030-4032-BEF6-5508128717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39.299999999999997</c:v>
                </c:pt>
                <c:pt idx="1">
                  <c:v>46.4</c:v>
                </c:pt>
                <c:pt idx="2">
                  <c:v>51.9</c:v>
                </c:pt>
                <c:pt idx="3">
                  <c:v>49.1</c:v>
                </c:pt>
                <c:pt idx="4">
                  <c:v>52.4</c:v>
                </c:pt>
              </c:numCache>
            </c:numRef>
          </c:val>
          <c:extLst>
            <c:ext xmlns:c16="http://schemas.microsoft.com/office/drawing/2014/chart" uri="{C3380CC4-5D6E-409C-BE32-E72D297353CC}">
              <c16:uniqueId val="{00000000-FBAD-43B6-A138-575D2FBE17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FBAD-43B6-A138-575D2FBE17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69.900000000000006</c:v>
                </c:pt>
                <c:pt idx="1">
                  <c:v>81.599999999999994</c:v>
                </c:pt>
                <c:pt idx="2">
                  <c:v>87.8</c:v>
                </c:pt>
                <c:pt idx="3">
                  <c:v>73.599999999999994</c:v>
                </c:pt>
                <c:pt idx="4">
                  <c:v>75.099999999999994</c:v>
                </c:pt>
              </c:numCache>
            </c:numRef>
          </c:val>
          <c:extLst>
            <c:ext xmlns:c16="http://schemas.microsoft.com/office/drawing/2014/chart" uri="{C3380CC4-5D6E-409C-BE32-E72D297353CC}">
              <c16:uniqueId val="{00000000-8350-4C00-9C23-E34C4149BD7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350-4C00-9C23-E34C4149BD7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70953926</c:v>
                </c:pt>
                <c:pt idx="1">
                  <c:v>71556020</c:v>
                </c:pt>
                <c:pt idx="2">
                  <c:v>72112774</c:v>
                </c:pt>
                <c:pt idx="3">
                  <c:v>72968148</c:v>
                </c:pt>
                <c:pt idx="4">
                  <c:v>73376278</c:v>
                </c:pt>
              </c:numCache>
            </c:numRef>
          </c:val>
          <c:extLst>
            <c:ext xmlns:c16="http://schemas.microsoft.com/office/drawing/2014/chart" uri="{C3380CC4-5D6E-409C-BE32-E72D297353CC}">
              <c16:uniqueId val="{00000000-B880-49BA-B3BD-EB35F59448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880-49BA-B3BD-EB35F59448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36.200000000000003</c:v>
                </c:pt>
                <c:pt idx="1">
                  <c:v>37.1</c:v>
                </c:pt>
                <c:pt idx="2">
                  <c:v>38.1</c:v>
                </c:pt>
                <c:pt idx="3">
                  <c:v>40.700000000000003</c:v>
                </c:pt>
                <c:pt idx="4">
                  <c:v>40.200000000000003</c:v>
                </c:pt>
              </c:numCache>
            </c:numRef>
          </c:val>
          <c:extLst>
            <c:ext xmlns:c16="http://schemas.microsoft.com/office/drawing/2014/chart" uri="{C3380CC4-5D6E-409C-BE32-E72D297353CC}">
              <c16:uniqueId val="{00000000-0460-42CF-816A-108C425A283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460-42CF-816A-108C425A283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35.1</c:v>
                </c:pt>
                <c:pt idx="1">
                  <c:v>34</c:v>
                </c:pt>
                <c:pt idx="2">
                  <c:v>33.9</c:v>
                </c:pt>
                <c:pt idx="3">
                  <c:v>33.1</c:v>
                </c:pt>
                <c:pt idx="4">
                  <c:v>33.9</c:v>
                </c:pt>
              </c:numCache>
            </c:numRef>
          </c:val>
          <c:extLst>
            <c:ext xmlns:c16="http://schemas.microsoft.com/office/drawing/2014/chart" uri="{C3380CC4-5D6E-409C-BE32-E72D297353CC}">
              <c16:uniqueId val="{00000000-B0CF-45A4-A7B7-044BD0D1B9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0CF-45A4-A7B7-044BD0D1B9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OA45" sqref="OA45"/>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大阪府地方独立行政法人大阪府立病院機構　大阪国際がんセンター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が 特</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68329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486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64</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v>
      </c>
      <c r="Q33" s="129"/>
      <c r="R33" s="129"/>
      <c r="S33" s="129"/>
      <c r="T33" s="129"/>
      <c r="U33" s="129"/>
      <c r="V33" s="129"/>
      <c r="W33" s="129"/>
      <c r="X33" s="129"/>
      <c r="Y33" s="129"/>
      <c r="Z33" s="129"/>
      <c r="AA33" s="129"/>
      <c r="AB33" s="129"/>
      <c r="AC33" s="129"/>
      <c r="AD33" s="130"/>
      <c r="AE33" s="128">
        <f>データ!AJ7</f>
        <v>98.9</v>
      </c>
      <c r="AF33" s="129"/>
      <c r="AG33" s="129"/>
      <c r="AH33" s="129"/>
      <c r="AI33" s="129"/>
      <c r="AJ33" s="129"/>
      <c r="AK33" s="129"/>
      <c r="AL33" s="129"/>
      <c r="AM33" s="129"/>
      <c r="AN33" s="129"/>
      <c r="AO33" s="129"/>
      <c r="AP33" s="129"/>
      <c r="AQ33" s="129"/>
      <c r="AR33" s="129"/>
      <c r="AS33" s="130"/>
      <c r="AT33" s="128">
        <f>データ!AK7</f>
        <v>97.9</v>
      </c>
      <c r="AU33" s="129"/>
      <c r="AV33" s="129"/>
      <c r="AW33" s="129"/>
      <c r="AX33" s="129"/>
      <c r="AY33" s="129"/>
      <c r="AZ33" s="129"/>
      <c r="BA33" s="129"/>
      <c r="BB33" s="129"/>
      <c r="BC33" s="129"/>
      <c r="BD33" s="129"/>
      <c r="BE33" s="129"/>
      <c r="BF33" s="129"/>
      <c r="BG33" s="129"/>
      <c r="BH33" s="130"/>
      <c r="BI33" s="128">
        <f>データ!AL7</f>
        <v>99.1</v>
      </c>
      <c r="BJ33" s="129"/>
      <c r="BK33" s="129"/>
      <c r="BL33" s="129"/>
      <c r="BM33" s="129"/>
      <c r="BN33" s="129"/>
      <c r="BO33" s="129"/>
      <c r="BP33" s="129"/>
      <c r="BQ33" s="129"/>
      <c r="BR33" s="129"/>
      <c r="BS33" s="129"/>
      <c r="BT33" s="129"/>
      <c r="BU33" s="129"/>
      <c r="BV33" s="129"/>
      <c r="BW33" s="130"/>
      <c r="BX33" s="128">
        <f>データ!AM7</f>
        <v>97.8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96.7</v>
      </c>
      <c r="DE33" s="129"/>
      <c r="DF33" s="129"/>
      <c r="DG33" s="129"/>
      <c r="DH33" s="129"/>
      <c r="DI33" s="129"/>
      <c r="DJ33" s="129"/>
      <c r="DK33" s="129"/>
      <c r="DL33" s="129"/>
      <c r="DM33" s="129"/>
      <c r="DN33" s="129"/>
      <c r="DO33" s="129"/>
      <c r="DP33" s="129"/>
      <c r="DQ33" s="129"/>
      <c r="DR33" s="130"/>
      <c r="DS33" s="128">
        <f>データ!AU7</f>
        <v>98</v>
      </c>
      <c r="DT33" s="129"/>
      <c r="DU33" s="129"/>
      <c r="DV33" s="129"/>
      <c r="DW33" s="129"/>
      <c r="DX33" s="129"/>
      <c r="DY33" s="129"/>
      <c r="DZ33" s="129"/>
      <c r="EA33" s="129"/>
      <c r="EB33" s="129"/>
      <c r="EC33" s="129"/>
      <c r="ED33" s="129"/>
      <c r="EE33" s="129"/>
      <c r="EF33" s="129"/>
      <c r="EG33" s="130"/>
      <c r="EH33" s="128">
        <f>データ!AV7</f>
        <v>98.2</v>
      </c>
      <c r="EI33" s="129"/>
      <c r="EJ33" s="129"/>
      <c r="EK33" s="129"/>
      <c r="EL33" s="129"/>
      <c r="EM33" s="129"/>
      <c r="EN33" s="129"/>
      <c r="EO33" s="129"/>
      <c r="EP33" s="129"/>
      <c r="EQ33" s="129"/>
      <c r="ER33" s="129"/>
      <c r="ES33" s="129"/>
      <c r="ET33" s="129"/>
      <c r="EU33" s="129"/>
      <c r="EV33" s="130"/>
      <c r="EW33" s="128">
        <f>データ!AW7</f>
        <v>99.9</v>
      </c>
      <c r="EX33" s="129"/>
      <c r="EY33" s="129"/>
      <c r="EZ33" s="129"/>
      <c r="FA33" s="129"/>
      <c r="FB33" s="129"/>
      <c r="FC33" s="129"/>
      <c r="FD33" s="129"/>
      <c r="FE33" s="129"/>
      <c r="FF33" s="129"/>
      <c r="FG33" s="129"/>
      <c r="FH33" s="129"/>
      <c r="FI33" s="129"/>
      <c r="FJ33" s="129"/>
      <c r="FK33" s="130"/>
      <c r="FL33" s="128">
        <f>データ!AX7</f>
        <v>98.8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94.4</v>
      </c>
      <c r="GS33" s="129"/>
      <c r="GT33" s="129"/>
      <c r="GU33" s="129"/>
      <c r="GV33" s="129"/>
      <c r="GW33" s="129"/>
      <c r="GX33" s="129"/>
      <c r="GY33" s="129"/>
      <c r="GZ33" s="129"/>
      <c r="HA33" s="129"/>
      <c r="HB33" s="129"/>
      <c r="HC33" s="129"/>
      <c r="HD33" s="129"/>
      <c r="HE33" s="129"/>
      <c r="HF33" s="130"/>
      <c r="HG33" s="128">
        <f>データ!BF7</f>
        <v>95.8</v>
      </c>
      <c r="HH33" s="129"/>
      <c r="HI33" s="129"/>
      <c r="HJ33" s="129"/>
      <c r="HK33" s="129"/>
      <c r="HL33" s="129"/>
      <c r="HM33" s="129"/>
      <c r="HN33" s="129"/>
      <c r="HO33" s="129"/>
      <c r="HP33" s="129"/>
      <c r="HQ33" s="129"/>
      <c r="HR33" s="129"/>
      <c r="HS33" s="129"/>
      <c r="HT33" s="129"/>
      <c r="HU33" s="130"/>
      <c r="HV33" s="128">
        <f>データ!BG7</f>
        <v>96.5</v>
      </c>
      <c r="HW33" s="129"/>
      <c r="HX33" s="129"/>
      <c r="HY33" s="129"/>
      <c r="HZ33" s="129"/>
      <c r="IA33" s="129"/>
      <c r="IB33" s="129"/>
      <c r="IC33" s="129"/>
      <c r="ID33" s="129"/>
      <c r="IE33" s="129"/>
      <c r="IF33" s="129"/>
      <c r="IG33" s="129"/>
      <c r="IH33" s="129"/>
      <c r="II33" s="129"/>
      <c r="IJ33" s="130"/>
      <c r="IK33" s="128">
        <f>データ!BH7</f>
        <v>98.2</v>
      </c>
      <c r="IL33" s="129"/>
      <c r="IM33" s="129"/>
      <c r="IN33" s="129"/>
      <c r="IO33" s="129"/>
      <c r="IP33" s="129"/>
      <c r="IQ33" s="129"/>
      <c r="IR33" s="129"/>
      <c r="IS33" s="129"/>
      <c r="IT33" s="129"/>
      <c r="IU33" s="129"/>
      <c r="IV33" s="129"/>
      <c r="IW33" s="129"/>
      <c r="IX33" s="129"/>
      <c r="IY33" s="130"/>
      <c r="IZ33" s="128">
        <f>データ!BI7</f>
        <v>97.1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85.4</v>
      </c>
      <c r="KG33" s="129"/>
      <c r="KH33" s="129"/>
      <c r="KI33" s="129"/>
      <c r="KJ33" s="129"/>
      <c r="KK33" s="129"/>
      <c r="KL33" s="129"/>
      <c r="KM33" s="129"/>
      <c r="KN33" s="129"/>
      <c r="KO33" s="129"/>
      <c r="KP33" s="129"/>
      <c r="KQ33" s="129"/>
      <c r="KR33" s="129"/>
      <c r="KS33" s="129"/>
      <c r="KT33" s="130"/>
      <c r="KU33" s="128">
        <f>データ!BQ7</f>
        <v>83.6</v>
      </c>
      <c r="KV33" s="129"/>
      <c r="KW33" s="129"/>
      <c r="KX33" s="129"/>
      <c r="KY33" s="129"/>
      <c r="KZ33" s="129"/>
      <c r="LA33" s="129"/>
      <c r="LB33" s="129"/>
      <c r="LC33" s="129"/>
      <c r="LD33" s="129"/>
      <c r="LE33" s="129"/>
      <c r="LF33" s="129"/>
      <c r="LG33" s="129"/>
      <c r="LH33" s="129"/>
      <c r="LI33" s="130"/>
      <c r="LJ33" s="128">
        <f>データ!BR7</f>
        <v>82.1</v>
      </c>
      <c r="LK33" s="129"/>
      <c r="LL33" s="129"/>
      <c r="LM33" s="129"/>
      <c r="LN33" s="129"/>
      <c r="LO33" s="129"/>
      <c r="LP33" s="129"/>
      <c r="LQ33" s="129"/>
      <c r="LR33" s="129"/>
      <c r="LS33" s="129"/>
      <c r="LT33" s="129"/>
      <c r="LU33" s="129"/>
      <c r="LV33" s="129"/>
      <c r="LW33" s="129"/>
      <c r="LX33" s="130"/>
      <c r="LY33" s="128">
        <f>データ!BS7</f>
        <v>82.7</v>
      </c>
      <c r="LZ33" s="129"/>
      <c r="MA33" s="129"/>
      <c r="MB33" s="129"/>
      <c r="MC33" s="129"/>
      <c r="MD33" s="129"/>
      <c r="ME33" s="129"/>
      <c r="MF33" s="129"/>
      <c r="MG33" s="129"/>
      <c r="MH33" s="129"/>
      <c r="MI33" s="129"/>
      <c r="MJ33" s="129"/>
      <c r="MK33" s="129"/>
      <c r="ML33" s="129"/>
      <c r="MM33" s="130"/>
      <c r="MN33" s="128">
        <f>データ!BT7</f>
        <v>86.4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4" t="s">
        <v>65</v>
      </c>
      <c r="NK37" s="135"/>
      <c r="NL37" s="135"/>
      <c r="NM37" s="135"/>
      <c r="NN37" s="135"/>
      <c r="NO37" s="135"/>
      <c r="NP37" s="135"/>
      <c r="NQ37" s="135"/>
      <c r="NR37" s="135"/>
      <c r="NS37" s="135"/>
      <c r="NT37" s="135"/>
      <c r="NU37" s="135"/>
      <c r="NV37" s="135"/>
      <c r="NW37" s="135"/>
      <c r="NX37" s="136"/>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7"/>
      <c r="NK38" s="138"/>
      <c r="NL38" s="138"/>
      <c r="NM38" s="138"/>
      <c r="NN38" s="138"/>
      <c r="NO38" s="138"/>
      <c r="NP38" s="138"/>
      <c r="NQ38" s="138"/>
      <c r="NR38" s="138"/>
      <c r="NS38" s="138"/>
      <c r="NT38" s="138"/>
      <c r="NU38" s="138"/>
      <c r="NV38" s="138"/>
      <c r="NW38" s="138"/>
      <c r="NX38" s="139"/>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192</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4" t="s">
        <v>81</v>
      </c>
      <c r="NK52" s="135"/>
      <c r="NL52" s="135"/>
      <c r="NM52" s="135"/>
      <c r="NN52" s="135"/>
      <c r="NO52" s="135"/>
      <c r="NP52" s="135"/>
      <c r="NQ52" s="135"/>
      <c r="NR52" s="135"/>
      <c r="NS52" s="135"/>
      <c r="NT52" s="135"/>
      <c r="NU52" s="135"/>
      <c r="NV52" s="135"/>
      <c r="NW52" s="135"/>
      <c r="NX52" s="136"/>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7"/>
      <c r="NK53" s="138"/>
      <c r="NL53" s="138"/>
      <c r="NM53" s="138"/>
      <c r="NN53" s="138"/>
      <c r="NO53" s="138"/>
      <c r="NP53" s="138"/>
      <c r="NQ53" s="138"/>
      <c r="NR53" s="138"/>
      <c r="NS53" s="138"/>
      <c r="NT53" s="138"/>
      <c r="NU53" s="138"/>
      <c r="NV53" s="138"/>
      <c r="NW53" s="138"/>
      <c r="NX53" s="139"/>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1">
        <f>データ!CA7</f>
        <v>87839</v>
      </c>
      <c r="Q55" s="132"/>
      <c r="R55" s="132"/>
      <c r="S55" s="132"/>
      <c r="T55" s="132"/>
      <c r="U55" s="132"/>
      <c r="V55" s="132"/>
      <c r="W55" s="132"/>
      <c r="X55" s="132"/>
      <c r="Y55" s="132"/>
      <c r="Z55" s="132"/>
      <c r="AA55" s="132"/>
      <c r="AB55" s="132"/>
      <c r="AC55" s="132"/>
      <c r="AD55" s="133"/>
      <c r="AE55" s="131">
        <f>データ!CB7</f>
        <v>91225</v>
      </c>
      <c r="AF55" s="132"/>
      <c r="AG55" s="132"/>
      <c r="AH55" s="132"/>
      <c r="AI55" s="132"/>
      <c r="AJ55" s="132"/>
      <c r="AK55" s="132"/>
      <c r="AL55" s="132"/>
      <c r="AM55" s="132"/>
      <c r="AN55" s="132"/>
      <c r="AO55" s="132"/>
      <c r="AP55" s="132"/>
      <c r="AQ55" s="132"/>
      <c r="AR55" s="132"/>
      <c r="AS55" s="133"/>
      <c r="AT55" s="131">
        <f>データ!CC7</f>
        <v>97985</v>
      </c>
      <c r="AU55" s="132"/>
      <c r="AV55" s="132"/>
      <c r="AW55" s="132"/>
      <c r="AX55" s="132"/>
      <c r="AY55" s="132"/>
      <c r="AZ55" s="132"/>
      <c r="BA55" s="132"/>
      <c r="BB55" s="132"/>
      <c r="BC55" s="132"/>
      <c r="BD55" s="132"/>
      <c r="BE55" s="132"/>
      <c r="BF55" s="132"/>
      <c r="BG55" s="132"/>
      <c r="BH55" s="133"/>
      <c r="BI55" s="131">
        <f>データ!CD7</f>
        <v>100071</v>
      </c>
      <c r="BJ55" s="132"/>
      <c r="BK55" s="132"/>
      <c r="BL55" s="132"/>
      <c r="BM55" s="132"/>
      <c r="BN55" s="132"/>
      <c r="BO55" s="132"/>
      <c r="BP55" s="132"/>
      <c r="BQ55" s="132"/>
      <c r="BR55" s="132"/>
      <c r="BS55" s="132"/>
      <c r="BT55" s="132"/>
      <c r="BU55" s="132"/>
      <c r="BV55" s="132"/>
      <c r="BW55" s="133"/>
      <c r="BX55" s="131">
        <f>データ!CE7</f>
        <v>101687</v>
      </c>
      <c r="BY55" s="132"/>
      <c r="BZ55" s="132"/>
      <c r="CA55" s="132"/>
      <c r="CB55" s="132"/>
      <c r="CC55" s="132"/>
      <c r="CD55" s="132"/>
      <c r="CE55" s="132"/>
      <c r="CF55" s="132"/>
      <c r="CG55" s="132"/>
      <c r="CH55" s="132"/>
      <c r="CI55" s="132"/>
      <c r="CJ55" s="132"/>
      <c r="CK55" s="132"/>
      <c r="CL55" s="133"/>
      <c r="CO55" s="2"/>
      <c r="CP55" s="2"/>
      <c r="CQ55" s="2"/>
      <c r="CR55" s="2"/>
      <c r="CS55" s="2"/>
      <c r="CT55" s="2"/>
      <c r="CU55" s="127" t="s">
        <v>58</v>
      </c>
      <c r="CV55" s="127"/>
      <c r="CW55" s="127"/>
      <c r="CX55" s="127"/>
      <c r="CY55" s="127"/>
      <c r="CZ55" s="127"/>
      <c r="DA55" s="127"/>
      <c r="DB55" s="127"/>
      <c r="DC55" s="127"/>
      <c r="DD55" s="131">
        <f>データ!CL7</f>
        <v>35372</v>
      </c>
      <c r="DE55" s="132"/>
      <c r="DF55" s="132"/>
      <c r="DG55" s="132"/>
      <c r="DH55" s="132"/>
      <c r="DI55" s="132"/>
      <c r="DJ55" s="132"/>
      <c r="DK55" s="132"/>
      <c r="DL55" s="132"/>
      <c r="DM55" s="132"/>
      <c r="DN55" s="132"/>
      <c r="DO55" s="132"/>
      <c r="DP55" s="132"/>
      <c r="DQ55" s="132"/>
      <c r="DR55" s="133"/>
      <c r="DS55" s="131">
        <f>データ!CM7</f>
        <v>36236</v>
      </c>
      <c r="DT55" s="132"/>
      <c r="DU55" s="132"/>
      <c r="DV55" s="132"/>
      <c r="DW55" s="132"/>
      <c r="DX55" s="132"/>
      <c r="DY55" s="132"/>
      <c r="DZ55" s="132"/>
      <c r="EA55" s="132"/>
      <c r="EB55" s="132"/>
      <c r="EC55" s="132"/>
      <c r="ED55" s="132"/>
      <c r="EE55" s="132"/>
      <c r="EF55" s="132"/>
      <c r="EG55" s="133"/>
      <c r="EH55" s="131">
        <f>データ!CN7</f>
        <v>37394</v>
      </c>
      <c r="EI55" s="132"/>
      <c r="EJ55" s="132"/>
      <c r="EK55" s="132"/>
      <c r="EL55" s="132"/>
      <c r="EM55" s="132"/>
      <c r="EN55" s="132"/>
      <c r="EO55" s="132"/>
      <c r="EP55" s="132"/>
      <c r="EQ55" s="132"/>
      <c r="ER55" s="132"/>
      <c r="ES55" s="132"/>
      <c r="ET55" s="132"/>
      <c r="EU55" s="132"/>
      <c r="EV55" s="133"/>
      <c r="EW55" s="131">
        <f>データ!CO7</f>
        <v>41002</v>
      </c>
      <c r="EX55" s="132"/>
      <c r="EY55" s="132"/>
      <c r="EZ55" s="132"/>
      <c r="FA55" s="132"/>
      <c r="FB55" s="132"/>
      <c r="FC55" s="132"/>
      <c r="FD55" s="132"/>
      <c r="FE55" s="132"/>
      <c r="FF55" s="132"/>
      <c r="FG55" s="132"/>
      <c r="FH55" s="132"/>
      <c r="FI55" s="132"/>
      <c r="FJ55" s="132"/>
      <c r="FK55" s="133"/>
      <c r="FL55" s="131">
        <f>データ!CP7</f>
        <v>39877</v>
      </c>
      <c r="FM55" s="132"/>
      <c r="FN55" s="132"/>
      <c r="FO55" s="132"/>
      <c r="FP55" s="132"/>
      <c r="FQ55" s="132"/>
      <c r="FR55" s="132"/>
      <c r="FS55" s="132"/>
      <c r="FT55" s="132"/>
      <c r="FU55" s="132"/>
      <c r="FV55" s="132"/>
      <c r="FW55" s="132"/>
      <c r="FX55" s="132"/>
      <c r="FY55" s="132"/>
      <c r="FZ55" s="133"/>
      <c r="GA55" s="2"/>
      <c r="GB55" s="2"/>
      <c r="GC55" s="2"/>
      <c r="GD55" s="2"/>
      <c r="GE55" s="2"/>
      <c r="GF55" s="2"/>
      <c r="GG55" s="2"/>
      <c r="GH55" s="2"/>
      <c r="GI55" s="127" t="s">
        <v>58</v>
      </c>
      <c r="GJ55" s="127"/>
      <c r="GK55" s="127"/>
      <c r="GL55" s="127"/>
      <c r="GM55" s="127"/>
      <c r="GN55" s="127"/>
      <c r="GO55" s="127"/>
      <c r="GP55" s="127"/>
      <c r="GQ55" s="127"/>
      <c r="GR55" s="128">
        <f>データ!CW7</f>
        <v>35.1</v>
      </c>
      <c r="GS55" s="129"/>
      <c r="GT55" s="129"/>
      <c r="GU55" s="129"/>
      <c r="GV55" s="129"/>
      <c r="GW55" s="129"/>
      <c r="GX55" s="129"/>
      <c r="GY55" s="129"/>
      <c r="GZ55" s="129"/>
      <c r="HA55" s="129"/>
      <c r="HB55" s="129"/>
      <c r="HC55" s="129"/>
      <c r="HD55" s="129"/>
      <c r="HE55" s="129"/>
      <c r="HF55" s="130"/>
      <c r="HG55" s="128">
        <f>データ!CX7</f>
        <v>34</v>
      </c>
      <c r="HH55" s="129"/>
      <c r="HI55" s="129"/>
      <c r="HJ55" s="129"/>
      <c r="HK55" s="129"/>
      <c r="HL55" s="129"/>
      <c r="HM55" s="129"/>
      <c r="HN55" s="129"/>
      <c r="HO55" s="129"/>
      <c r="HP55" s="129"/>
      <c r="HQ55" s="129"/>
      <c r="HR55" s="129"/>
      <c r="HS55" s="129"/>
      <c r="HT55" s="129"/>
      <c r="HU55" s="130"/>
      <c r="HV55" s="128">
        <f>データ!CY7</f>
        <v>33.9</v>
      </c>
      <c r="HW55" s="129"/>
      <c r="HX55" s="129"/>
      <c r="HY55" s="129"/>
      <c r="HZ55" s="129"/>
      <c r="IA55" s="129"/>
      <c r="IB55" s="129"/>
      <c r="IC55" s="129"/>
      <c r="ID55" s="129"/>
      <c r="IE55" s="129"/>
      <c r="IF55" s="129"/>
      <c r="IG55" s="129"/>
      <c r="IH55" s="129"/>
      <c r="II55" s="129"/>
      <c r="IJ55" s="130"/>
      <c r="IK55" s="128">
        <f>データ!CZ7</f>
        <v>33.1</v>
      </c>
      <c r="IL55" s="129"/>
      <c r="IM55" s="129"/>
      <c r="IN55" s="129"/>
      <c r="IO55" s="129"/>
      <c r="IP55" s="129"/>
      <c r="IQ55" s="129"/>
      <c r="IR55" s="129"/>
      <c r="IS55" s="129"/>
      <c r="IT55" s="129"/>
      <c r="IU55" s="129"/>
      <c r="IV55" s="129"/>
      <c r="IW55" s="129"/>
      <c r="IX55" s="129"/>
      <c r="IY55" s="130"/>
      <c r="IZ55" s="128">
        <f>データ!DA7</f>
        <v>33.9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36.200000000000003</v>
      </c>
      <c r="KG55" s="129"/>
      <c r="KH55" s="129"/>
      <c r="KI55" s="129"/>
      <c r="KJ55" s="129"/>
      <c r="KK55" s="129"/>
      <c r="KL55" s="129"/>
      <c r="KM55" s="129"/>
      <c r="KN55" s="129"/>
      <c r="KO55" s="129"/>
      <c r="KP55" s="129"/>
      <c r="KQ55" s="129"/>
      <c r="KR55" s="129"/>
      <c r="KS55" s="129"/>
      <c r="KT55" s="130"/>
      <c r="KU55" s="128">
        <f>データ!DI7</f>
        <v>37.1</v>
      </c>
      <c r="KV55" s="129"/>
      <c r="KW55" s="129"/>
      <c r="KX55" s="129"/>
      <c r="KY55" s="129"/>
      <c r="KZ55" s="129"/>
      <c r="LA55" s="129"/>
      <c r="LB55" s="129"/>
      <c r="LC55" s="129"/>
      <c r="LD55" s="129"/>
      <c r="LE55" s="129"/>
      <c r="LF55" s="129"/>
      <c r="LG55" s="129"/>
      <c r="LH55" s="129"/>
      <c r="LI55" s="130"/>
      <c r="LJ55" s="128">
        <f>データ!DJ7</f>
        <v>38.1</v>
      </c>
      <c r="LK55" s="129"/>
      <c r="LL55" s="129"/>
      <c r="LM55" s="129"/>
      <c r="LN55" s="129"/>
      <c r="LO55" s="129"/>
      <c r="LP55" s="129"/>
      <c r="LQ55" s="129"/>
      <c r="LR55" s="129"/>
      <c r="LS55" s="129"/>
      <c r="LT55" s="129"/>
      <c r="LU55" s="129"/>
      <c r="LV55" s="129"/>
      <c r="LW55" s="129"/>
      <c r="LX55" s="130"/>
      <c r="LY55" s="128">
        <f>データ!DK7</f>
        <v>40.700000000000003</v>
      </c>
      <c r="LZ55" s="129"/>
      <c r="MA55" s="129"/>
      <c r="MB55" s="129"/>
      <c r="MC55" s="129"/>
      <c r="MD55" s="129"/>
      <c r="ME55" s="129"/>
      <c r="MF55" s="129"/>
      <c r="MG55" s="129"/>
      <c r="MH55" s="129"/>
      <c r="MI55" s="129"/>
      <c r="MJ55" s="129"/>
      <c r="MK55" s="129"/>
      <c r="ML55" s="129"/>
      <c r="MM55" s="130"/>
      <c r="MN55" s="128">
        <f>データ!DL7</f>
        <v>40.200000000000003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1">
        <f>データ!CF7</f>
        <v>75766</v>
      </c>
      <c r="Q56" s="132"/>
      <c r="R56" s="132"/>
      <c r="S56" s="132"/>
      <c r="T56" s="132"/>
      <c r="U56" s="132"/>
      <c r="V56" s="132"/>
      <c r="W56" s="132"/>
      <c r="X56" s="132"/>
      <c r="Y56" s="132"/>
      <c r="Z56" s="132"/>
      <c r="AA56" s="132"/>
      <c r="AB56" s="132"/>
      <c r="AC56" s="132"/>
      <c r="AD56" s="133"/>
      <c r="AE56" s="131">
        <f>データ!CG7</f>
        <v>79610</v>
      </c>
      <c r="AF56" s="132"/>
      <c r="AG56" s="132"/>
      <c r="AH56" s="132"/>
      <c r="AI56" s="132"/>
      <c r="AJ56" s="132"/>
      <c r="AK56" s="132"/>
      <c r="AL56" s="132"/>
      <c r="AM56" s="132"/>
      <c r="AN56" s="132"/>
      <c r="AO56" s="132"/>
      <c r="AP56" s="132"/>
      <c r="AQ56" s="132"/>
      <c r="AR56" s="132"/>
      <c r="AS56" s="133"/>
      <c r="AT56" s="131">
        <f>データ!CH7</f>
        <v>82275</v>
      </c>
      <c r="AU56" s="132"/>
      <c r="AV56" s="132"/>
      <c r="AW56" s="132"/>
      <c r="AX56" s="132"/>
      <c r="AY56" s="132"/>
      <c r="AZ56" s="132"/>
      <c r="BA56" s="132"/>
      <c r="BB56" s="132"/>
      <c r="BC56" s="132"/>
      <c r="BD56" s="132"/>
      <c r="BE56" s="132"/>
      <c r="BF56" s="132"/>
      <c r="BG56" s="132"/>
      <c r="BH56" s="133"/>
      <c r="BI56" s="131">
        <f>データ!CI7</f>
        <v>83606</v>
      </c>
      <c r="BJ56" s="132"/>
      <c r="BK56" s="132"/>
      <c r="BL56" s="132"/>
      <c r="BM56" s="132"/>
      <c r="BN56" s="132"/>
      <c r="BO56" s="132"/>
      <c r="BP56" s="132"/>
      <c r="BQ56" s="132"/>
      <c r="BR56" s="132"/>
      <c r="BS56" s="132"/>
      <c r="BT56" s="132"/>
      <c r="BU56" s="132"/>
      <c r="BV56" s="132"/>
      <c r="BW56" s="133"/>
      <c r="BX56" s="131">
        <f>データ!CJ7</f>
        <v>85381</v>
      </c>
      <c r="BY56" s="132"/>
      <c r="BZ56" s="132"/>
      <c r="CA56" s="132"/>
      <c r="CB56" s="132"/>
      <c r="CC56" s="132"/>
      <c r="CD56" s="132"/>
      <c r="CE56" s="132"/>
      <c r="CF56" s="132"/>
      <c r="CG56" s="132"/>
      <c r="CH56" s="132"/>
      <c r="CI56" s="132"/>
      <c r="CJ56" s="132"/>
      <c r="CK56" s="132"/>
      <c r="CL56" s="133"/>
      <c r="CO56" s="2"/>
      <c r="CP56" s="2"/>
      <c r="CQ56" s="2"/>
      <c r="CR56" s="2"/>
      <c r="CS56" s="2"/>
      <c r="CT56" s="2"/>
      <c r="CU56" s="127" t="s">
        <v>60</v>
      </c>
      <c r="CV56" s="127"/>
      <c r="CW56" s="127"/>
      <c r="CX56" s="127"/>
      <c r="CY56" s="127"/>
      <c r="CZ56" s="127"/>
      <c r="DA56" s="127"/>
      <c r="DB56" s="127"/>
      <c r="DC56" s="127"/>
      <c r="DD56" s="131">
        <f>データ!CQ7</f>
        <v>22637</v>
      </c>
      <c r="DE56" s="132"/>
      <c r="DF56" s="132"/>
      <c r="DG56" s="132"/>
      <c r="DH56" s="132"/>
      <c r="DI56" s="132"/>
      <c r="DJ56" s="132"/>
      <c r="DK56" s="132"/>
      <c r="DL56" s="132"/>
      <c r="DM56" s="132"/>
      <c r="DN56" s="132"/>
      <c r="DO56" s="132"/>
      <c r="DP56" s="132"/>
      <c r="DQ56" s="132"/>
      <c r="DR56" s="133"/>
      <c r="DS56" s="131">
        <f>データ!CR7</f>
        <v>23244</v>
      </c>
      <c r="DT56" s="132"/>
      <c r="DU56" s="132"/>
      <c r="DV56" s="132"/>
      <c r="DW56" s="132"/>
      <c r="DX56" s="132"/>
      <c r="DY56" s="132"/>
      <c r="DZ56" s="132"/>
      <c r="EA56" s="132"/>
      <c r="EB56" s="132"/>
      <c r="EC56" s="132"/>
      <c r="ED56" s="132"/>
      <c r="EE56" s="132"/>
      <c r="EF56" s="132"/>
      <c r="EG56" s="133"/>
      <c r="EH56" s="131">
        <f>データ!CS7</f>
        <v>23704</v>
      </c>
      <c r="EI56" s="132"/>
      <c r="EJ56" s="132"/>
      <c r="EK56" s="132"/>
      <c r="EL56" s="132"/>
      <c r="EM56" s="132"/>
      <c r="EN56" s="132"/>
      <c r="EO56" s="132"/>
      <c r="EP56" s="132"/>
      <c r="EQ56" s="132"/>
      <c r="ER56" s="132"/>
      <c r="ES56" s="132"/>
      <c r="ET56" s="132"/>
      <c r="EU56" s="132"/>
      <c r="EV56" s="133"/>
      <c r="EW56" s="131">
        <f>データ!CT7</f>
        <v>25007</v>
      </c>
      <c r="EX56" s="132"/>
      <c r="EY56" s="132"/>
      <c r="EZ56" s="132"/>
      <c r="FA56" s="132"/>
      <c r="FB56" s="132"/>
      <c r="FC56" s="132"/>
      <c r="FD56" s="132"/>
      <c r="FE56" s="132"/>
      <c r="FF56" s="132"/>
      <c r="FG56" s="132"/>
      <c r="FH56" s="132"/>
      <c r="FI56" s="132"/>
      <c r="FJ56" s="132"/>
      <c r="FK56" s="133"/>
      <c r="FL56" s="131">
        <f>データ!CU7</f>
        <v>25545</v>
      </c>
      <c r="FM56" s="132"/>
      <c r="FN56" s="132"/>
      <c r="FO56" s="132"/>
      <c r="FP56" s="132"/>
      <c r="FQ56" s="132"/>
      <c r="FR56" s="132"/>
      <c r="FS56" s="132"/>
      <c r="FT56" s="132"/>
      <c r="FU56" s="132"/>
      <c r="FV56" s="132"/>
      <c r="FW56" s="132"/>
      <c r="FX56" s="132"/>
      <c r="FY56" s="132"/>
      <c r="FZ56" s="133"/>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9"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9"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9"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9"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0.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0" t="s">
        <v>89</v>
      </c>
      <c r="NK68" s="141"/>
      <c r="NL68" s="141"/>
      <c r="NM68" s="141"/>
      <c r="NN68" s="141"/>
      <c r="NO68" s="141"/>
      <c r="NP68" s="141"/>
      <c r="NQ68" s="141"/>
      <c r="NR68" s="141"/>
      <c r="NS68" s="141"/>
      <c r="NT68" s="141"/>
      <c r="NU68" s="141"/>
      <c r="NV68" s="141"/>
      <c r="NW68" s="141"/>
      <c r="NX68" s="142"/>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3"/>
      <c r="NK69" s="144"/>
      <c r="NL69" s="144"/>
      <c r="NM69" s="144"/>
      <c r="NN69" s="144"/>
      <c r="NO69" s="144"/>
      <c r="NP69" s="144"/>
      <c r="NQ69" s="144"/>
      <c r="NR69" s="144"/>
      <c r="NS69" s="144"/>
      <c r="NT69" s="144"/>
      <c r="NU69" s="144"/>
      <c r="NV69" s="144"/>
      <c r="NW69" s="144"/>
      <c r="NX69" s="145"/>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2.1</v>
      </c>
      <c r="Q79" s="129"/>
      <c r="R79" s="129"/>
      <c r="S79" s="129"/>
      <c r="T79" s="129"/>
      <c r="U79" s="129"/>
      <c r="V79" s="129"/>
      <c r="W79" s="129"/>
      <c r="X79" s="129"/>
      <c r="Y79" s="129"/>
      <c r="Z79" s="129"/>
      <c r="AA79" s="129"/>
      <c r="AB79" s="129"/>
      <c r="AC79" s="129"/>
      <c r="AD79" s="130"/>
      <c r="AE79" s="128">
        <f>データ!DT7</f>
        <v>1.2</v>
      </c>
      <c r="AF79" s="129"/>
      <c r="AG79" s="129"/>
      <c r="AH79" s="129"/>
      <c r="AI79" s="129"/>
      <c r="AJ79" s="129"/>
      <c r="AK79" s="129"/>
      <c r="AL79" s="129"/>
      <c r="AM79" s="129"/>
      <c r="AN79" s="129"/>
      <c r="AO79" s="129"/>
      <c r="AP79" s="129"/>
      <c r="AQ79" s="129"/>
      <c r="AR79" s="129"/>
      <c r="AS79" s="130"/>
      <c r="AT79" s="128">
        <f>データ!DU7</f>
        <v>2</v>
      </c>
      <c r="AU79" s="129"/>
      <c r="AV79" s="129"/>
      <c r="AW79" s="129"/>
      <c r="AX79" s="129"/>
      <c r="AY79" s="129"/>
      <c r="AZ79" s="129"/>
      <c r="BA79" s="129"/>
      <c r="BB79" s="129"/>
      <c r="BC79" s="129"/>
      <c r="BD79" s="129"/>
      <c r="BE79" s="129"/>
      <c r="BF79" s="129"/>
      <c r="BG79" s="129"/>
      <c r="BH79" s="130"/>
      <c r="BI79" s="128">
        <f>データ!DV7</f>
        <v>1</v>
      </c>
      <c r="BJ79" s="129"/>
      <c r="BK79" s="129"/>
      <c r="BL79" s="129"/>
      <c r="BM79" s="129"/>
      <c r="BN79" s="129"/>
      <c r="BO79" s="129"/>
      <c r="BP79" s="129"/>
      <c r="BQ79" s="129"/>
      <c r="BR79" s="129"/>
      <c r="BS79" s="129"/>
      <c r="BT79" s="129"/>
      <c r="BU79" s="129"/>
      <c r="BV79" s="129"/>
      <c r="BW79" s="130"/>
      <c r="BX79" s="128">
        <f>データ!DW7</f>
        <v>2.8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39.299999999999997</v>
      </c>
      <c r="DH79" s="129"/>
      <c r="DI79" s="129"/>
      <c r="DJ79" s="129"/>
      <c r="DK79" s="129"/>
      <c r="DL79" s="129"/>
      <c r="DM79" s="129"/>
      <c r="DN79" s="129"/>
      <c r="DO79" s="129"/>
      <c r="DP79" s="129"/>
      <c r="DQ79" s="129"/>
      <c r="DR79" s="129"/>
      <c r="DS79" s="129"/>
      <c r="DT79" s="129"/>
      <c r="DU79" s="130"/>
      <c r="DV79" s="128">
        <f>データ!EE7</f>
        <v>46.4</v>
      </c>
      <c r="DW79" s="129"/>
      <c r="DX79" s="129"/>
      <c r="DY79" s="129"/>
      <c r="DZ79" s="129"/>
      <c r="EA79" s="129"/>
      <c r="EB79" s="129"/>
      <c r="EC79" s="129"/>
      <c r="ED79" s="129"/>
      <c r="EE79" s="129"/>
      <c r="EF79" s="129"/>
      <c r="EG79" s="129"/>
      <c r="EH79" s="129"/>
      <c r="EI79" s="129"/>
      <c r="EJ79" s="130"/>
      <c r="EK79" s="128">
        <f>データ!EF7</f>
        <v>51.9</v>
      </c>
      <c r="EL79" s="129"/>
      <c r="EM79" s="129"/>
      <c r="EN79" s="129"/>
      <c r="EO79" s="129"/>
      <c r="EP79" s="129"/>
      <c r="EQ79" s="129"/>
      <c r="ER79" s="129"/>
      <c r="ES79" s="129"/>
      <c r="ET79" s="129"/>
      <c r="EU79" s="129"/>
      <c r="EV79" s="129"/>
      <c r="EW79" s="129"/>
      <c r="EX79" s="129"/>
      <c r="EY79" s="130"/>
      <c r="EZ79" s="128">
        <f>データ!EG7</f>
        <v>49.1</v>
      </c>
      <c r="FA79" s="129"/>
      <c r="FB79" s="129"/>
      <c r="FC79" s="129"/>
      <c r="FD79" s="129"/>
      <c r="FE79" s="129"/>
      <c r="FF79" s="129"/>
      <c r="FG79" s="129"/>
      <c r="FH79" s="129"/>
      <c r="FI79" s="129"/>
      <c r="FJ79" s="129"/>
      <c r="FK79" s="129"/>
      <c r="FL79" s="129"/>
      <c r="FM79" s="129"/>
      <c r="FN79" s="130"/>
      <c r="FO79" s="128">
        <f>データ!EH7</f>
        <v>52.4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69.900000000000006</v>
      </c>
      <c r="GU79" s="129"/>
      <c r="GV79" s="129"/>
      <c r="GW79" s="129"/>
      <c r="GX79" s="129"/>
      <c r="GY79" s="129"/>
      <c r="GZ79" s="129"/>
      <c r="HA79" s="129"/>
      <c r="HB79" s="129"/>
      <c r="HC79" s="129"/>
      <c r="HD79" s="129"/>
      <c r="HE79" s="129"/>
      <c r="HF79" s="129"/>
      <c r="HG79" s="129"/>
      <c r="HH79" s="130"/>
      <c r="HI79" s="128">
        <f>データ!EP7</f>
        <v>81.599999999999994</v>
      </c>
      <c r="HJ79" s="129"/>
      <c r="HK79" s="129"/>
      <c r="HL79" s="129"/>
      <c r="HM79" s="129"/>
      <c r="HN79" s="129"/>
      <c r="HO79" s="129"/>
      <c r="HP79" s="129"/>
      <c r="HQ79" s="129"/>
      <c r="HR79" s="129"/>
      <c r="HS79" s="129"/>
      <c r="HT79" s="129"/>
      <c r="HU79" s="129"/>
      <c r="HV79" s="129"/>
      <c r="HW79" s="130"/>
      <c r="HX79" s="128">
        <f>データ!EQ7</f>
        <v>87.8</v>
      </c>
      <c r="HY79" s="129"/>
      <c r="HZ79" s="129"/>
      <c r="IA79" s="129"/>
      <c r="IB79" s="129"/>
      <c r="IC79" s="129"/>
      <c r="ID79" s="129"/>
      <c r="IE79" s="129"/>
      <c r="IF79" s="129"/>
      <c r="IG79" s="129"/>
      <c r="IH79" s="129"/>
      <c r="II79" s="129"/>
      <c r="IJ79" s="129"/>
      <c r="IK79" s="129"/>
      <c r="IL79" s="130"/>
      <c r="IM79" s="128">
        <f>データ!ER7</f>
        <v>73.599999999999994</v>
      </c>
      <c r="IN79" s="129"/>
      <c r="IO79" s="129"/>
      <c r="IP79" s="129"/>
      <c r="IQ79" s="129"/>
      <c r="IR79" s="129"/>
      <c r="IS79" s="129"/>
      <c r="IT79" s="129"/>
      <c r="IU79" s="129"/>
      <c r="IV79" s="129"/>
      <c r="IW79" s="129"/>
      <c r="IX79" s="129"/>
      <c r="IY79" s="129"/>
      <c r="IZ79" s="129"/>
      <c r="JA79" s="130"/>
      <c r="JB79" s="128">
        <f>データ!ES7</f>
        <v>75.099999999999994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1">
        <f>データ!EZ7</f>
        <v>70953926</v>
      </c>
      <c r="KH79" s="132"/>
      <c r="KI79" s="132"/>
      <c r="KJ79" s="132"/>
      <c r="KK79" s="132"/>
      <c r="KL79" s="132"/>
      <c r="KM79" s="132"/>
      <c r="KN79" s="132"/>
      <c r="KO79" s="132"/>
      <c r="KP79" s="132"/>
      <c r="KQ79" s="132"/>
      <c r="KR79" s="132"/>
      <c r="KS79" s="132"/>
      <c r="KT79" s="132"/>
      <c r="KU79" s="133"/>
      <c r="KV79" s="131">
        <f>データ!FA7</f>
        <v>71556020</v>
      </c>
      <c r="KW79" s="132"/>
      <c r="KX79" s="132"/>
      <c r="KY79" s="132"/>
      <c r="KZ79" s="132"/>
      <c r="LA79" s="132"/>
      <c r="LB79" s="132"/>
      <c r="LC79" s="132"/>
      <c r="LD79" s="132"/>
      <c r="LE79" s="132"/>
      <c r="LF79" s="132"/>
      <c r="LG79" s="132"/>
      <c r="LH79" s="132"/>
      <c r="LI79" s="132"/>
      <c r="LJ79" s="133"/>
      <c r="LK79" s="131">
        <f>データ!FB7</f>
        <v>72112774</v>
      </c>
      <c r="LL79" s="132"/>
      <c r="LM79" s="132"/>
      <c r="LN79" s="132"/>
      <c r="LO79" s="132"/>
      <c r="LP79" s="132"/>
      <c r="LQ79" s="132"/>
      <c r="LR79" s="132"/>
      <c r="LS79" s="132"/>
      <c r="LT79" s="132"/>
      <c r="LU79" s="132"/>
      <c r="LV79" s="132"/>
      <c r="LW79" s="132"/>
      <c r="LX79" s="132"/>
      <c r="LY79" s="133"/>
      <c r="LZ79" s="131">
        <f>データ!FC7</f>
        <v>72968148</v>
      </c>
      <c r="MA79" s="132"/>
      <c r="MB79" s="132"/>
      <c r="MC79" s="132"/>
      <c r="MD79" s="132"/>
      <c r="ME79" s="132"/>
      <c r="MF79" s="132"/>
      <c r="MG79" s="132"/>
      <c r="MH79" s="132"/>
      <c r="MI79" s="132"/>
      <c r="MJ79" s="132"/>
      <c r="MK79" s="132"/>
      <c r="ML79" s="132"/>
      <c r="MM79" s="132"/>
      <c r="MN79" s="133"/>
      <c r="MO79" s="131">
        <f>データ!FD7</f>
        <v>73376278</v>
      </c>
      <c r="MP79" s="132"/>
      <c r="MQ79" s="132"/>
      <c r="MR79" s="132"/>
      <c r="MS79" s="132"/>
      <c r="MT79" s="132"/>
      <c r="MU79" s="132"/>
      <c r="MV79" s="132"/>
      <c r="MW79" s="132"/>
      <c r="MX79" s="132"/>
      <c r="MY79" s="132"/>
      <c r="MZ79" s="132"/>
      <c r="NA79" s="132"/>
      <c r="NB79" s="132"/>
      <c r="NC79" s="133"/>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1">
        <f>データ!FE7</f>
        <v>58042153</v>
      </c>
      <c r="KH80" s="132"/>
      <c r="KI80" s="132"/>
      <c r="KJ80" s="132"/>
      <c r="KK80" s="132"/>
      <c r="KL80" s="132"/>
      <c r="KM80" s="132"/>
      <c r="KN80" s="132"/>
      <c r="KO80" s="132"/>
      <c r="KP80" s="132"/>
      <c r="KQ80" s="132"/>
      <c r="KR80" s="132"/>
      <c r="KS80" s="132"/>
      <c r="KT80" s="132"/>
      <c r="KU80" s="133"/>
      <c r="KV80" s="131">
        <f>データ!FF7</f>
        <v>58985932</v>
      </c>
      <c r="KW80" s="132"/>
      <c r="KX80" s="132"/>
      <c r="KY80" s="132"/>
      <c r="KZ80" s="132"/>
      <c r="LA80" s="132"/>
      <c r="LB80" s="132"/>
      <c r="LC80" s="132"/>
      <c r="LD80" s="132"/>
      <c r="LE80" s="132"/>
      <c r="LF80" s="132"/>
      <c r="LG80" s="132"/>
      <c r="LH80" s="132"/>
      <c r="LI80" s="132"/>
      <c r="LJ80" s="133"/>
      <c r="LK80" s="131">
        <f>データ!FG7</f>
        <v>58800982</v>
      </c>
      <c r="LL80" s="132"/>
      <c r="LM80" s="132"/>
      <c r="LN80" s="132"/>
      <c r="LO80" s="132"/>
      <c r="LP80" s="132"/>
      <c r="LQ80" s="132"/>
      <c r="LR80" s="132"/>
      <c r="LS80" s="132"/>
      <c r="LT80" s="132"/>
      <c r="LU80" s="132"/>
      <c r="LV80" s="132"/>
      <c r="LW80" s="132"/>
      <c r="LX80" s="132"/>
      <c r="LY80" s="133"/>
      <c r="LZ80" s="131">
        <f>データ!FH7</f>
        <v>59984927</v>
      </c>
      <c r="MA80" s="132"/>
      <c r="MB80" s="132"/>
      <c r="MC80" s="132"/>
      <c r="MD80" s="132"/>
      <c r="ME80" s="132"/>
      <c r="MF80" s="132"/>
      <c r="MG80" s="132"/>
      <c r="MH80" s="132"/>
      <c r="MI80" s="132"/>
      <c r="MJ80" s="132"/>
      <c r="MK80" s="132"/>
      <c r="ML80" s="132"/>
      <c r="MM80" s="132"/>
      <c r="MN80" s="133"/>
      <c r="MO80" s="131">
        <f>データ!FI7</f>
        <v>62086611</v>
      </c>
      <c r="MP80" s="132"/>
      <c r="MQ80" s="132"/>
      <c r="MR80" s="132"/>
      <c r="MS80" s="132"/>
      <c r="MT80" s="132"/>
      <c r="MU80" s="132"/>
      <c r="MV80" s="132"/>
      <c r="MW80" s="132"/>
      <c r="MX80" s="132"/>
      <c r="MY80" s="132"/>
      <c r="MZ80" s="132"/>
      <c r="NA80" s="132"/>
      <c r="NB80" s="132"/>
      <c r="NC80" s="133"/>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LDUP6DTYsBKjK7S+XYhJoJTbnhrm8ICDrGFN6H0h/KEkd0B7z4/qgemsodIZZbHVY+URGaXS8nLftM0BDqB2w==" saltValue="FVHizBPO2m562cuVw++AtA==" spinCount="100000" sheet="1" objects="1" scenarios="1" formatCells="0" formatColumns="0" formatRows="0"/>
  <mergeCells count="286">
    <mergeCell ref="NJ70:NX84"/>
    <mergeCell ref="NJ54:NX67"/>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LZ78:MN78"/>
    <mergeCell ref="P80:AD80"/>
    <mergeCell ref="AE80:AS80"/>
    <mergeCell ref="AT80:BH80"/>
    <mergeCell ref="BI80:BW80"/>
    <mergeCell ref="BX80:CL80"/>
    <mergeCell ref="HI79:HW79"/>
    <mergeCell ref="HX79:IL79"/>
    <mergeCell ref="IM79:JA79"/>
    <mergeCell ref="JB79:JP79"/>
    <mergeCell ref="KV79:LJ79"/>
    <mergeCell ref="LK79:LY79"/>
    <mergeCell ref="JX79:KF79"/>
    <mergeCell ref="KG79:KU79"/>
    <mergeCell ref="DV79:EJ79"/>
    <mergeCell ref="EK79:EY79"/>
    <mergeCell ref="EZ79:FN79"/>
    <mergeCell ref="FO79:GC79"/>
    <mergeCell ref="GK79:GS79"/>
    <mergeCell ref="GT79:HH79"/>
    <mergeCell ref="IM78:JA78"/>
    <mergeCell ref="JB78:JP78"/>
    <mergeCell ref="KG78:KU78"/>
    <mergeCell ref="KV78:LJ78"/>
    <mergeCell ref="LK78:LY78"/>
    <mergeCell ref="DV78:EJ78"/>
    <mergeCell ref="EK78:EY78"/>
    <mergeCell ref="EZ78:FN78"/>
    <mergeCell ref="FO78:GC78"/>
    <mergeCell ref="GT78:HH78"/>
    <mergeCell ref="HI78:HW78"/>
    <mergeCell ref="G79:O79"/>
    <mergeCell ref="P79:AD79"/>
    <mergeCell ref="AE79:AS79"/>
    <mergeCell ref="AT79:BH79"/>
    <mergeCell ref="BI79:BW79"/>
    <mergeCell ref="BX79:CL79"/>
    <mergeCell ref="CX79:DF79"/>
    <mergeCell ref="DG79:DU79"/>
    <mergeCell ref="HX78:IL78"/>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MO78:NC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NJ35:NX36"/>
    <mergeCell ref="NJ37:NX38"/>
    <mergeCell ref="NJ39:NX51"/>
    <mergeCell ref="NJ52:NX53"/>
    <mergeCell ref="P54:AD54"/>
    <mergeCell ref="AE54:AS54"/>
    <mergeCell ref="AT54:BH54"/>
    <mergeCell ref="BI54:BW54"/>
    <mergeCell ref="BX54:CL54"/>
    <mergeCell ref="DD54:DR54"/>
    <mergeCell ref="LY54:MM54"/>
    <mergeCell ref="MN54:NB54"/>
    <mergeCell ref="IZ54:JN54"/>
    <mergeCell ref="KF54:KT54"/>
    <mergeCell ref="KU54:LI54"/>
    <mergeCell ref="LJ54:LX54"/>
    <mergeCell ref="HV54:IJ54"/>
    <mergeCell ref="IK54:IY54"/>
    <mergeCell ref="DS54:EG54"/>
    <mergeCell ref="EH54:EV54"/>
    <mergeCell ref="EW54:FK54"/>
    <mergeCell ref="FL54:FZ54"/>
    <mergeCell ref="GR54:HF54"/>
    <mergeCell ref="HG54:HU54"/>
    <mergeCell ref="LJ55:LX55"/>
    <mergeCell ref="LY55:MM55"/>
    <mergeCell ref="MN55:NB55"/>
    <mergeCell ref="IZ55:JN55"/>
    <mergeCell ref="JW55:KE55"/>
    <mergeCell ref="JW34:KE34"/>
    <mergeCell ref="KF34:KT34"/>
    <mergeCell ref="KU34:LI34"/>
    <mergeCell ref="LJ34:LX34"/>
    <mergeCell ref="LY34:MM34"/>
    <mergeCell ref="MN34:NB34"/>
    <mergeCell ref="IZ34:JN34"/>
    <mergeCell ref="CU34:DC34"/>
    <mergeCell ref="DD34:DR34"/>
    <mergeCell ref="DS34:EG34"/>
    <mergeCell ref="EH34:EV34"/>
    <mergeCell ref="EW34:FK34"/>
    <mergeCell ref="FL34:FZ34"/>
    <mergeCell ref="KF55:KT55"/>
    <mergeCell ref="KU55:LI55"/>
    <mergeCell ref="G34:O34"/>
    <mergeCell ref="P34:AD34"/>
    <mergeCell ref="AE34:AS34"/>
    <mergeCell ref="AT34:BH34"/>
    <mergeCell ref="BI34:BW34"/>
    <mergeCell ref="BX34:CL34"/>
    <mergeCell ref="GI34:GQ34"/>
    <mergeCell ref="GR34:HF34"/>
    <mergeCell ref="HG34:HU34"/>
    <mergeCell ref="HV34:IJ34"/>
    <mergeCell ref="IK34:IY34"/>
    <mergeCell ref="BX55:CL55"/>
    <mergeCell ref="CU55:DC55"/>
    <mergeCell ref="DS33:EG33"/>
    <mergeCell ref="EH33:EV33"/>
    <mergeCell ref="EW33:FK33"/>
    <mergeCell ref="FL33:FZ33"/>
    <mergeCell ref="G33:O33"/>
    <mergeCell ref="P33:AD33"/>
    <mergeCell ref="AE33:AS33"/>
    <mergeCell ref="AT33:BH33"/>
    <mergeCell ref="BI33:BW33"/>
    <mergeCell ref="BX33:CL33"/>
    <mergeCell ref="LJ33:LX33"/>
    <mergeCell ref="LY33:MM33"/>
    <mergeCell ref="MN33:NB33"/>
    <mergeCell ref="GI33:GQ33"/>
    <mergeCell ref="GR33:HF33"/>
    <mergeCell ref="HG33:HU33"/>
    <mergeCell ref="HV33:IJ33"/>
    <mergeCell ref="IK33:IY33"/>
    <mergeCell ref="IZ33:JN33"/>
    <mergeCell ref="JW33:KE33"/>
    <mergeCell ref="KF33:KT33"/>
    <mergeCell ref="KU33:LI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158</v>
      </c>
      <c r="BF5" s="49" t="s">
        <v>148</v>
      </c>
      <c r="BG5" s="49" t="s">
        <v>159</v>
      </c>
      <c r="BH5" s="49" t="s">
        <v>160</v>
      </c>
      <c r="BI5" s="49" t="s">
        <v>161</v>
      </c>
      <c r="BJ5" s="49" t="s">
        <v>152</v>
      </c>
      <c r="BK5" s="49" t="s">
        <v>153</v>
      </c>
      <c r="BL5" s="49" t="s">
        <v>154</v>
      </c>
      <c r="BM5" s="49" t="s">
        <v>155</v>
      </c>
      <c r="BN5" s="49" t="s">
        <v>156</v>
      </c>
      <c r="BO5" s="49" t="s">
        <v>157</v>
      </c>
      <c r="BP5" s="49" t="s">
        <v>158</v>
      </c>
      <c r="BQ5" s="49" t="s">
        <v>148</v>
      </c>
      <c r="BR5" s="49" t="s">
        <v>159</v>
      </c>
      <c r="BS5" s="49" t="s">
        <v>160</v>
      </c>
      <c r="BT5" s="49" t="s">
        <v>161</v>
      </c>
      <c r="BU5" s="49" t="s">
        <v>152</v>
      </c>
      <c r="BV5" s="49" t="s">
        <v>153</v>
      </c>
      <c r="BW5" s="49" t="s">
        <v>154</v>
      </c>
      <c r="BX5" s="49" t="s">
        <v>155</v>
      </c>
      <c r="BY5" s="49" t="s">
        <v>156</v>
      </c>
      <c r="BZ5" s="49" t="s">
        <v>157</v>
      </c>
      <c r="CA5" s="49" t="s">
        <v>162</v>
      </c>
      <c r="CB5" s="49" t="s">
        <v>148</v>
      </c>
      <c r="CC5" s="49" t="s">
        <v>163</v>
      </c>
      <c r="CD5" s="49" t="s">
        <v>160</v>
      </c>
      <c r="CE5" s="49" t="s">
        <v>164</v>
      </c>
      <c r="CF5" s="49" t="s">
        <v>152</v>
      </c>
      <c r="CG5" s="49" t="s">
        <v>153</v>
      </c>
      <c r="CH5" s="49" t="s">
        <v>154</v>
      </c>
      <c r="CI5" s="49" t="s">
        <v>155</v>
      </c>
      <c r="CJ5" s="49" t="s">
        <v>156</v>
      </c>
      <c r="CK5" s="49" t="s">
        <v>157</v>
      </c>
      <c r="CL5" s="49" t="s">
        <v>158</v>
      </c>
      <c r="CM5" s="49" t="s">
        <v>165</v>
      </c>
      <c r="CN5" s="49" t="s">
        <v>159</v>
      </c>
      <c r="CO5" s="49" t="s">
        <v>160</v>
      </c>
      <c r="CP5" s="49" t="s">
        <v>161</v>
      </c>
      <c r="CQ5" s="49" t="s">
        <v>152</v>
      </c>
      <c r="CR5" s="49" t="s">
        <v>153</v>
      </c>
      <c r="CS5" s="49" t="s">
        <v>154</v>
      </c>
      <c r="CT5" s="49" t="s">
        <v>155</v>
      </c>
      <c r="CU5" s="49" t="s">
        <v>156</v>
      </c>
      <c r="CV5" s="49" t="s">
        <v>157</v>
      </c>
      <c r="CW5" s="49" t="s">
        <v>158</v>
      </c>
      <c r="CX5" s="49" t="s">
        <v>148</v>
      </c>
      <c r="CY5" s="49" t="s">
        <v>163</v>
      </c>
      <c r="CZ5" s="49" t="s">
        <v>160</v>
      </c>
      <c r="DA5" s="49" t="s">
        <v>166</v>
      </c>
      <c r="DB5" s="49" t="s">
        <v>152</v>
      </c>
      <c r="DC5" s="49" t="s">
        <v>153</v>
      </c>
      <c r="DD5" s="49" t="s">
        <v>154</v>
      </c>
      <c r="DE5" s="49" t="s">
        <v>155</v>
      </c>
      <c r="DF5" s="49" t="s">
        <v>156</v>
      </c>
      <c r="DG5" s="49" t="s">
        <v>157</v>
      </c>
      <c r="DH5" s="49" t="s">
        <v>167</v>
      </c>
      <c r="DI5" s="49" t="s">
        <v>168</v>
      </c>
      <c r="DJ5" s="49" t="s">
        <v>159</v>
      </c>
      <c r="DK5" s="49" t="s">
        <v>160</v>
      </c>
      <c r="DL5" s="49" t="s">
        <v>164</v>
      </c>
      <c r="DM5" s="49" t="s">
        <v>152</v>
      </c>
      <c r="DN5" s="49" t="s">
        <v>153</v>
      </c>
      <c r="DO5" s="49" t="s">
        <v>154</v>
      </c>
      <c r="DP5" s="49" t="s">
        <v>155</v>
      </c>
      <c r="DQ5" s="49" t="s">
        <v>156</v>
      </c>
      <c r="DR5" s="49" t="s">
        <v>157</v>
      </c>
      <c r="DS5" s="49" t="s">
        <v>158</v>
      </c>
      <c r="DT5" s="49" t="s">
        <v>165</v>
      </c>
      <c r="DU5" s="49" t="s">
        <v>159</v>
      </c>
      <c r="DV5" s="49" t="s">
        <v>160</v>
      </c>
      <c r="DW5" s="49" t="s">
        <v>161</v>
      </c>
      <c r="DX5" s="49" t="s">
        <v>152</v>
      </c>
      <c r="DY5" s="49" t="s">
        <v>153</v>
      </c>
      <c r="DZ5" s="49" t="s">
        <v>154</v>
      </c>
      <c r="EA5" s="49" t="s">
        <v>155</v>
      </c>
      <c r="EB5" s="49" t="s">
        <v>156</v>
      </c>
      <c r="EC5" s="49" t="s">
        <v>157</v>
      </c>
      <c r="ED5" s="49" t="s">
        <v>167</v>
      </c>
      <c r="EE5" s="49" t="s">
        <v>148</v>
      </c>
      <c r="EF5" s="49" t="s">
        <v>149</v>
      </c>
      <c r="EG5" s="49" t="s">
        <v>160</v>
      </c>
      <c r="EH5" s="49" t="s">
        <v>161</v>
      </c>
      <c r="EI5" s="49" t="s">
        <v>152</v>
      </c>
      <c r="EJ5" s="49" t="s">
        <v>153</v>
      </c>
      <c r="EK5" s="49" t="s">
        <v>154</v>
      </c>
      <c r="EL5" s="49" t="s">
        <v>155</v>
      </c>
      <c r="EM5" s="49" t="s">
        <v>156</v>
      </c>
      <c r="EN5" s="49" t="s">
        <v>157</v>
      </c>
      <c r="EO5" s="49" t="s">
        <v>158</v>
      </c>
      <c r="EP5" s="49" t="s">
        <v>148</v>
      </c>
      <c r="EQ5" s="49" t="s">
        <v>159</v>
      </c>
      <c r="ER5" s="49" t="s">
        <v>160</v>
      </c>
      <c r="ES5" s="49" t="s">
        <v>161</v>
      </c>
      <c r="ET5" s="49" t="s">
        <v>152</v>
      </c>
      <c r="EU5" s="49" t="s">
        <v>153</v>
      </c>
      <c r="EV5" s="49" t="s">
        <v>154</v>
      </c>
      <c r="EW5" s="49" t="s">
        <v>155</v>
      </c>
      <c r="EX5" s="49" t="s">
        <v>156</v>
      </c>
      <c r="EY5" s="49" t="s">
        <v>169</v>
      </c>
      <c r="EZ5" s="49" t="s">
        <v>162</v>
      </c>
      <c r="FA5" s="49" t="s">
        <v>148</v>
      </c>
      <c r="FB5" s="49" t="s">
        <v>159</v>
      </c>
      <c r="FC5" s="49" t="s">
        <v>160</v>
      </c>
      <c r="FD5" s="49" t="s">
        <v>161</v>
      </c>
      <c r="FE5" s="49" t="s">
        <v>152</v>
      </c>
      <c r="FF5" s="49" t="s">
        <v>153</v>
      </c>
      <c r="FG5" s="49" t="s">
        <v>154</v>
      </c>
      <c r="FH5" s="49" t="s">
        <v>155</v>
      </c>
      <c r="FI5" s="49" t="s">
        <v>156</v>
      </c>
      <c r="FJ5" s="49" t="s">
        <v>157</v>
      </c>
    </row>
    <row r="6" spans="1:166" s="54" customFormat="1" x14ac:dyDescent="0.2">
      <c r="A6" s="35" t="s">
        <v>170</v>
      </c>
      <c r="B6" s="50">
        <f>B8</f>
        <v>2024</v>
      </c>
      <c r="C6" s="50">
        <f t="shared" ref="C6:M6" si="2">C8</f>
        <v>277500</v>
      </c>
      <c r="D6" s="50">
        <f t="shared" si="2"/>
        <v>46</v>
      </c>
      <c r="E6" s="50">
        <f t="shared" si="2"/>
        <v>6</v>
      </c>
      <c r="F6" s="50">
        <f t="shared" si="2"/>
        <v>0</v>
      </c>
      <c r="G6" s="50">
        <f t="shared" si="2"/>
        <v>4</v>
      </c>
      <c r="H6" s="158" t="str">
        <f>IF(H8&lt;&gt;I8,H8,"")&amp;IF(I8&lt;&gt;J8,I8,"")&amp;"　"&amp;J8</f>
        <v>大阪府地方独立行政法人大阪府立病院機構　大阪国際がんセンター</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30</v>
      </c>
      <c r="R6" s="50" t="str">
        <f t="shared" si="3"/>
        <v>対象</v>
      </c>
      <c r="S6" s="50" t="str">
        <f t="shared" si="3"/>
        <v>ド I 訓 ガ</v>
      </c>
      <c r="T6" s="50" t="str">
        <f t="shared" si="3"/>
        <v>が 特</v>
      </c>
      <c r="U6" s="51" t="str">
        <f>U8</f>
        <v>-</v>
      </c>
      <c r="V6" s="51">
        <f>V8</f>
        <v>68329</v>
      </c>
      <c r="W6" s="50" t="str">
        <f>W8</f>
        <v>非該当</v>
      </c>
      <c r="X6" s="50" t="str">
        <f t="shared" ref="X6" si="4">X8</f>
        <v>非該当</v>
      </c>
      <c r="Y6" s="50" t="str">
        <f t="shared" si="3"/>
        <v>７：１</v>
      </c>
      <c r="Z6" s="51">
        <f t="shared" si="3"/>
        <v>500</v>
      </c>
      <c r="AA6" s="51" t="str">
        <f t="shared" si="3"/>
        <v>-</v>
      </c>
      <c r="AB6" s="51" t="str">
        <f t="shared" si="3"/>
        <v>-</v>
      </c>
      <c r="AC6" s="51" t="str">
        <f t="shared" si="3"/>
        <v>-</v>
      </c>
      <c r="AD6" s="51" t="str">
        <f t="shared" si="3"/>
        <v>-</v>
      </c>
      <c r="AE6" s="51">
        <f t="shared" si="3"/>
        <v>500</v>
      </c>
      <c r="AF6" s="51">
        <f t="shared" si="3"/>
        <v>486</v>
      </c>
      <c r="AG6" s="51" t="str">
        <f t="shared" si="3"/>
        <v>-</v>
      </c>
      <c r="AH6" s="51">
        <f t="shared" si="3"/>
        <v>486</v>
      </c>
      <c r="AI6" s="52">
        <f>IF(AI8="-",NA(),AI8)</f>
        <v>98</v>
      </c>
      <c r="AJ6" s="52">
        <f t="shared" ref="AJ6:AR6" si="5">IF(AJ8="-",NA(),AJ8)</f>
        <v>98.9</v>
      </c>
      <c r="AK6" s="52">
        <f t="shared" si="5"/>
        <v>97.9</v>
      </c>
      <c r="AL6" s="52">
        <f t="shared" si="5"/>
        <v>99.1</v>
      </c>
      <c r="AM6" s="52">
        <f t="shared" si="5"/>
        <v>97.8</v>
      </c>
      <c r="AN6" s="52">
        <f t="shared" si="5"/>
        <v>102.9</v>
      </c>
      <c r="AO6" s="52">
        <f t="shared" si="5"/>
        <v>106.1</v>
      </c>
      <c r="AP6" s="52">
        <f t="shared" si="5"/>
        <v>102.9</v>
      </c>
      <c r="AQ6" s="52">
        <f t="shared" si="5"/>
        <v>97.4</v>
      </c>
      <c r="AR6" s="52">
        <f t="shared" si="5"/>
        <v>95</v>
      </c>
      <c r="AS6" s="52" t="str">
        <f>IF(AS8="-","【-】","【"&amp;SUBSTITUTE(TEXT(AS8,"#,##0.0"),"-","△")&amp;"】")</f>
        <v>【93.7】</v>
      </c>
      <c r="AT6" s="52">
        <f>IF(AT8="-",NA(),AT8)</f>
        <v>96.7</v>
      </c>
      <c r="AU6" s="52">
        <f t="shared" ref="AU6:BC6" si="6">IF(AU8="-",NA(),AU8)</f>
        <v>98</v>
      </c>
      <c r="AV6" s="52">
        <f t="shared" si="6"/>
        <v>98.2</v>
      </c>
      <c r="AW6" s="52">
        <f t="shared" si="6"/>
        <v>99.9</v>
      </c>
      <c r="AX6" s="52">
        <f t="shared" si="6"/>
        <v>98.8</v>
      </c>
      <c r="AY6" s="52">
        <f t="shared" si="6"/>
        <v>88.7</v>
      </c>
      <c r="AZ6" s="52">
        <f t="shared" si="6"/>
        <v>90.6</v>
      </c>
      <c r="BA6" s="52">
        <f t="shared" si="6"/>
        <v>90.6</v>
      </c>
      <c r="BB6" s="52">
        <f t="shared" si="6"/>
        <v>91.5</v>
      </c>
      <c r="BC6" s="52">
        <f t="shared" si="6"/>
        <v>90.4</v>
      </c>
      <c r="BD6" s="52" t="str">
        <f>IF(BD8="-","【-】","【"&amp;SUBSTITUTE(TEXT(BD8,"#,##0.0"),"-","△")&amp;"】")</f>
        <v>【85.2】</v>
      </c>
      <c r="BE6" s="52">
        <f>IF(BE8="-",NA(),BE8)</f>
        <v>94.4</v>
      </c>
      <c r="BF6" s="52">
        <f t="shared" ref="BF6:BN6" si="7">IF(BF8="-",NA(),BF8)</f>
        <v>95.8</v>
      </c>
      <c r="BG6" s="52">
        <f t="shared" si="7"/>
        <v>96.5</v>
      </c>
      <c r="BH6" s="52">
        <f t="shared" si="7"/>
        <v>98.2</v>
      </c>
      <c r="BI6" s="52">
        <f t="shared" si="7"/>
        <v>97.1</v>
      </c>
      <c r="BJ6" s="52">
        <f t="shared" si="7"/>
        <v>86.5</v>
      </c>
      <c r="BK6" s="52">
        <f t="shared" si="7"/>
        <v>88.6</v>
      </c>
      <c r="BL6" s="52">
        <f t="shared" si="7"/>
        <v>88.6</v>
      </c>
      <c r="BM6" s="52">
        <f t="shared" si="7"/>
        <v>89.5</v>
      </c>
      <c r="BN6" s="52">
        <f t="shared" si="7"/>
        <v>88.3</v>
      </c>
      <c r="BO6" s="52" t="str">
        <f>IF(BO8="-","【-】","【"&amp;SUBSTITUTE(TEXT(BO8,"#,##0.0"),"-","△")&amp;"】")</f>
        <v>【82.6】</v>
      </c>
      <c r="BP6" s="52">
        <f>IF(BP8="-",NA(),BP8)</f>
        <v>85.4</v>
      </c>
      <c r="BQ6" s="52">
        <f t="shared" ref="BQ6:BY6" si="8">IF(BQ8="-",NA(),BQ8)</f>
        <v>83.6</v>
      </c>
      <c r="BR6" s="52">
        <f t="shared" si="8"/>
        <v>82.1</v>
      </c>
      <c r="BS6" s="52">
        <f t="shared" si="8"/>
        <v>82.7</v>
      </c>
      <c r="BT6" s="52">
        <f t="shared" si="8"/>
        <v>86.4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87839</v>
      </c>
      <c r="CB6" s="53">
        <f t="shared" ref="CB6:CJ6" si="9">IF(CB8="-",NA(),CB8)</f>
        <v>91225</v>
      </c>
      <c r="CC6" s="53">
        <f t="shared" si="9"/>
        <v>97985</v>
      </c>
      <c r="CD6" s="53">
        <f t="shared" si="9"/>
        <v>100071</v>
      </c>
      <c r="CE6" s="53">
        <f t="shared" si="9"/>
        <v>101687</v>
      </c>
      <c r="CF6" s="53">
        <f t="shared" si="9"/>
        <v>75766</v>
      </c>
      <c r="CG6" s="53">
        <f t="shared" si="9"/>
        <v>79610</v>
      </c>
      <c r="CH6" s="53">
        <f t="shared" si="9"/>
        <v>82275</v>
      </c>
      <c r="CI6" s="53">
        <f t="shared" si="9"/>
        <v>83606</v>
      </c>
      <c r="CJ6" s="53">
        <f t="shared" si="9"/>
        <v>85381</v>
      </c>
      <c r="CK6" s="52" t="str">
        <f>IF(CK8="-","【-】","【"&amp;SUBSTITUTE(TEXT(CK8,"#,##0"),"-","△")&amp;"】")</f>
        <v>【63,608】</v>
      </c>
      <c r="CL6" s="53">
        <f>IF(CL8="-",NA(),CL8)</f>
        <v>35372</v>
      </c>
      <c r="CM6" s="53">
        <f t="shared" ref="CM6:CU6" si="10">IF(CM8="-",NA(),CM8)</f>
        <v>36236</v>
      </c>
      <c r="CN6" s="53">
        <f t="shared" si="10"/>
        <v>37394</v>
      </c>
      <c r="CO6" s="53">
        <f t="shared" si="10"/>
        <v>41002</v>
      </c>
      <c r="CP6" s="53">
        <f t="shared" si="10"/>
        <v>39877</v>
      </c>
      <c r="CQ6" s="53">
        <f t="shared" si="10"/>
        <v>22637</v>
      </c>
      <c r="CR6" s="53">
        <f t="shared" si="10"/>
        <v>23244</v>
      </c>
      <c r="CS6" s="53">
        <f t="shared" si="10"/>
        <v>23704</v>
      </c>
      <c r="CT6" s="53">
        <f t="shared" si="10"/>
        <v>25007</v>
      </c>
      <c r="CU6" s="53">
        <f t="shared" si="10"/>
        <v>25545</v>
      </c>
      <c r="CV6" s="52" t="str">
        <f>IF(CV8="-","【-】","【"&amp;SUBSTITUTE(TEXT(CV8,"#,##0"),"-","△")&amp;"】")</f>
        <v>【18,510】</v>
      </c>
      <c r="CW6" s="52">
        <f>IF(CW8="-",NA(),CW8)</f>
        <v>35.1</v>
      </c>
      <c r="CX6" s="52">
        <f t="shared" ref="CX6:DF6" si="11">IF(CX8="-",NA(),CX8)</f>
        <v>34</v>
      </c>
      <c r="CY6" s="52">
        <f t="shared" si="11"/>
        <v>33.9</v>
      </c>
      <c r="CZ6" s="52">
        <f t="shared" si="11"/>
        <v>33.1</v>
      </c>
      <c r="DA6" s="52">
        <f t="shared" si="11"/>
        <v>33.9</v>
      </c>
      <c r="DB6" s="52">
        <f t="shared" si="11"/>
        <v>51.8</v>
      </c>
      <c r="DC6" s="52">
        <f t="shared" si="11"/>
        <v>49.6</v>
      </c>
      <c r="DD6" s="52">
        <f t="shared" si="11"/>
        <v>48.8</v>
      </c>
      <c r="DE6" s="52">
        <f t="shared" si="11"/>
        <v>48.6</v>
      </c>
      <c r="DF6" s="52">
        <f t="shared" si="11"/>
        <v>49.8</v>
      </c>
      <c r="DG6" s="52" t="str">
        <f>IF(DG8="-","【-】","【"&amp;SUBSTITUTE(TEXT(DG8,"#,##0.0"),"-","△")&amp;"】")</f>
        <v>【57.7】</v>
      </c>
      <c r="DH6" s="52">
        <f>IF(DH8="-",NA(),DH8)</f>
        <v>36.200000000000003</v>
      </c>
      <c r="DI6" s="52">
        <f t="shared" ref="DI6:DQ6" si="12">IF(DI8="-",NA(),DI8)</f>
        <v>37.1</v>
      </c>
      <c r="DJ6" s="52">
        <f t="shared" si="12"/>
        <v>38.1</v>
      </c>
      <c r="DK6" s="52">
        <f t="shared" si="12"/>
        <v>40.700000000000003</v>
      </c>
      <c r="DL6" s="52">
        <f t="shared" si="12"/>
        <v>40.200000000000003</v>
      </c>
      <c r="DM6" s="52">
        <f t="shared" si="12"/>
        <v>29</v>
      </c>
      <c r="DN6" s="52">
        <f t="shared" si="12"/>
        <v>29.2</v>
      </c>
      <c r="DO6" s="52">
        <f t="shared" si="12"/>
        <v>29.4</v>
      </c>
      <c r="DP6" s="52">
        <f t="shared" si="12"/>
        <v>30.9</v>
      </c>
      <c r="DQ6" s="52">
        <f t="shared" si="12"/>
        <v>31.3</v>
      </c>
      <c r="DR6" s="52" t="str">
        <f>IF(DR8="-","【-】","【"&amp;SUBSTITUTE(TEXT(DR8,"#,##0.0"),"-","△")&amp;"】")</f>
        <v>【26.7】</v>
      </c>
      <c r="DS6" s="52">
        <f>IF(DS8="-",NA(),DS8)</f>
        <v>2.1</v>
      </c>
      <c r="DT6" s="52">
        <f t="shared" ref="DT6:EB6" si="13">IF(DT8="-",NA(),DT8)</f>
        <v>1.2</v>
      </c>
      <c r="DU6" s="52">
        <f t="shared" si="13"/>
        <v>2</v>
      </c>
      <c r="DV6" s="52">
        <f t="shared" si="13"/>
        <v>1</v>
      </c>
      <c r="DW6" s="52">
        <f t="shared" si="13"/>
        <v>2.8</v>
      </c>
      <c r="DX6" s="52">
        <f t="shared" si="13"/>
        <v>34.200000000000003</v>
      </c>
      <c r="DY6" s="52">
        <f t="shared" si="13"/>
        <v>29.2</v>
      </c>
      <c r="DZ6" s="52">
        <f t="shared" si="13"/>
        <v>25.3</v>
      </c>
      <c r="EA6" s="52">
        <f t="shared" si="13"/>
        <v>21</v>
      </c>
      <c r="EB6" s="52">
        <f t="shared" si="13"/>
        <v>24.3</v>
      </c>
      <c r="EC6" s="52" t="str">
        <f>IF(EC8="-","【-】","【"&amp;SUBSTITUTE(TEXT(EC8,"#,##0.0"),"-","△")&amp;"】")</f>
        <v>【54.3】</v>
      </c>
      <c r="ED6" s="52">
        <f>IF(ED8="-",NA(),ED8)</f>
        <v>39.299999999999997</v>
      </c>
      <c r="EE6" s="52">
        <f t="shared" ref="EE6:EM6" si="14">IF(EE8="-",NA(),EE8)</f>
        <v>46.4</v>
      </c>
      <c r="EF6" s="52">
        <f t="shared" si="14"/>
        <v>51.9</v>
      </c>
      <c r="EG6" s="52">
        <f t="shared" si="14"/>
        <v>49.1</v>
      </c>
      <c r="EH6" s="52">
        <f t="shared" si="14"/>
        <v>52.4</v>
      </c>
      <c r="EI6" s="52">
        <f t="shared" si="14"/>
        <v>54</v>
      </c>
      <c r="EJ6" s="52">
        <f t="shared" si="14"/>
        <v>55.4</v>
      </c>
      <c r="EK6" s="52">
        <f t="shared" si="14"/>
        <v>55.5</v>
      </c>
      <c r="EL6" s="52">
        <f t="shared" si="14"/>
        <v>56</v>
      </c>
      <c r="EM6" s="52">
        <f t="shared" si="14"/>
        <v>57.4</v>
      </c>
      <c r="EN6" s="52" t="str">
        <f>IF(EN8="-","【-】","【"&amp;SUBSTITUTE(TEXT(EN8,"#,##0.0"),"-","△")&amp;"】")</f>
        <v>【58.0】</v>
      </c>
      <c r="EO6" s="52">
        <f>IF(EO8="-",NA(),EO8)</f>
        <v>69.900000000000006</v>
      </c>
      <c r="EP6" s="52">
        <f t="shared" ref="EP6:EX6" si="15">IF(EP8="-",NA(),EP8)</f>
        <v>81.599999999999994</v>
      </c>
      <c r="EQ6" s="52">
        <f t="shared" si="15"/>
        <v>87.8</v>
      </c>
      <c r="ER6" s="52">
        <f t="shared" si="15"/>
        <v>73.599999999999994</v>
      </c>
      <c r="ES6" s="52">
        <f t="shared" si="15"/>
        <v>75.099999999999994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70953926</v>
      </c>
      <c r="FA6" s="53">
        <f t="shared" ref="FA6:FI6" si="16">IF(FA8="-",NA(),FA8)</f>
        <v>71556020</v>
      </c>
      <c r="FB6" s="53">
        <f t="shared" si="16"/>
        <v>72112774</v>
      </c>
      <c r="FC6" s="53">
        <f t="shared" si="16"/>
        <v>72968148</v>
      </c>
      <c r="FD6" s="53">
        <f t="shared" si="16"/>
        <v>73376278</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171</v>
      </c>
      <c r="B7" s="50">
        <f t="shared" ref="B7:AH7" si="17">B8</f>
        <v>2024</v>
      </c>
      <c r="C7" s="50">
        <f t="shared" si="17"/>
        <v>277500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30</v>
      </c>
      <c r="R7" s="50" t="str">
        <f t="shared" si="17"/>
        <v>対象</v>
      </c>
      <c r="S7" s="50" t="str">
        <f t="shared" si="17"/>
        <v>ド I 訓 ガ</v>
      </c>
      <c r="T7" s="50" t="str">
        <f t="shared" si="17"/>
        <v>が 特</v>
      </c>
      <c r="U7" s="51" t="str">
        <f>U8</f>
        <v>-</v>
      </c>
      <c r="V7" s="51">
        <f>V8</f>
        <v>68329</v>
      </c>
      <c r="W7" s="50" t="str">
        <f>W8</f>
        <v>非該当</v>
      </c>
      <c r="X7" s="50" t="str">
        <f t="shared" si="17"/>
        <v>非該当</v>
      </c>
      <c r="Y7" s="50" t="str">
        <f t="shared" si="17"/>
        <v>７：１</v>
      </c>
      <c r="Z7" s="51">
        <f t="shared" si="17"/>
        <v>500</v>
      </c>
      <c r="AA7" s="51" t="str">
        <f t="shared" si="17"/>
        <v>-</v>
      </c>
      <c r="AB7" s="51" t="str">
        <f t="shared" si="17"/>
        <v>-</v>
      </c>
      <c r="AC7" s="51" t="str">
        <f t="shared" si="17"/>
        <v>-</v>
      </c>
      <c r="AD7" s="51" t="str">
        <f t="shared" si="17"/>
        <v>-</v>
      </c>
      <c r="AE7" s="51">
        <f t="shared" si="17"/>
        <v>500</v>
      </c>
      <c r="AF7" s="51">
        <f t="shared" si="17"/>
        <v>486</v>
      </c>
      <c r="AG7" s="51" t="str">
        <f t="shared" si="17"/>
        <v>-</v>
      </c>
      <c r="AH7" s="51">
        <f t="shared" si="17"/>
        <v>486</v>
      </c>
      <c r="AI7" s="52">
        <f>AI8</f>
        <v>98</v>
      </c>
      <c r="AJ7" s="52">
        <f t="shared" ref="AJ7:AR7" si="18">AJ8</f>
        <v>98.9</v>
      </c>
      <c r="AK7" s="52">
        <f t="shared" si="18"/>
        <v>97.9</v>
      </c>
      <c r="AL7" s="52">
        <f t="shared" si="18"/>
        <v>99.1</v>
      </c>
      <c r="AM7" s="52">
        <f t="shared" si="18"/>
        <v>97.8</v>
      </c>
      <c r="AN7" s="52">
        <f t="shared" si="18"/>
        <v>102.9</v>
      </c>
      <c r="AO7" s="52">
        <f t="shared" si="18"/>
        <v>106.1</v>
      </c>
      <c r="AP7" s="52">
        <f t="shared" si="18"/>
        <v>102.9</v>
      </c>
      <c r="AQ7" s="52">
        <f t="shared" si="18"/>
        <v>97.4</v>
      </c>
      <c r="AR7" s="52">
        <f t="shared" si="18"/>
        <v>95</v>
      </c>
      <c r="AS7" s="52"/>
      <c r="AT7" s="52">
        <f>AT8</f>
        <v>96.7</v>
      </c>
      <c r="AU7" s="52">
        <f t="shared" ref="AU7:BC7" si="19">AU8</f>
        <v>98</v>
      </c>
      <c r="AV7" s="52">
        <f t="shared" si="19"/>
        <v>98.2</v>
      </c>
      <c r="AW7" s="52">
        <f t="shared" si="19"/>
        <v>99.9</v>
      </c>
      <c r="AX7" s="52">
        <f t="shared" si="19"/>
        <v>98.8</v>
      </c>
      <c r="AY7" s="52">
        <f t="shared" si="19"/>
        <v>88.7</v>
      </c>
      <c r="AZ7" s="52">
        <f t="shared" si="19"/>
        <v>90.6</v>
      </c>
      <c r="BA7" s="52">
        <f t="shared" si="19"/>
        <v>90.6</v>
      </c>
      <c r="BB7" s="52">
        <f t="shared" si="19"/>
        <v>91.5</v>
      </c>
      <c r="BC7" s="52">
        <f t="shared" si="19"/>
        <v>90.4</v>
      </c>
      <c r="BD7" s="52"/>
      <c r="BE7" s="52">
        <f>BE8</f>
        <v>94.4</v>
      </c>
      <c r="BF7" s="52">
        <f t="shared" ref="BF7:BN7" si="20">BF8</f>
        <v>95.8</v>
      </c>
      <c r="BG7" s="52">
        <f t="shared" si="20"/>
        <v>96.5</v>
      </c>
      <c r="BH7" s="52">
        <f t="shared" si="20"/>
        <v>98.2</v>
      </c>
      <c r="BI7" s="52">
        <f t="shared" si="20"/>
        <v>97.1</v>
      </c>
      <c r="BJ7" s="52">
        <f t="shared" si="20"/>
        <v>86.5</v>
      </c>
      <c r="BK7" s="52">
        <f t="shared" si="20"/>
        <v>88.6</v>
      </c>
      <c r="BL7" s="52">
        <f t="shared" si="20"/>
        <v>88.6</v>
      </c>
      <c r="BM7" s="52">
        <f t="shared" si="20"/>
        <v>89.5</v>
      </c>
      <c r="BN7" s="52">
        <f t="shared" si="20"/>
        <v>88.3</v>
      </c>
      <c r="BO7" s="52"/>
      <c r="BP7" s="52">
        <f>BP8</f>
        <v>85.4</v>
      </c>
      <c r="BQ7" s="52">
        <f t="shared" ref="BQ7:BY7" si="21">BQ8</f>
        <v>83.6</v>
      </c>
      <c r="BR7" s="52">
        <f t="shared" si="21"/>
        <v>82.1</v>
      </c>
      <c r="BS7" s="52">
        <f t="shared" si="21"/>
        <v>82.7</v>
      </c>
      <c r="BT7" s="52">
        <f t="shared" si="21"/>
        <v>86.4</v>
      </c>
      <c r="BU7" s="52">
        <f t="shared" si="21"/>
        <v>70.599999999999994</v>
      </c>
      <c r="BV7" s="52">
        <f t="shared" si="21"/>
        <v>71.400000000000006</v>
      </c>
      <c r="BW7" s="52">
        <f t="shared" si="21"/>
        <v>72.2</v>
      </c>
      <c r="BX7" s="52">
        <f t="shared" si="21"/>
        <v>74.400000000000006</v>
      </c>
      <c r="BY7" s="52">
        <f t="shared" si="21"/>
        <v>76.3</v>
      </c>
      <c r="BZ7" s="52"/>
      <c r="CA7" s="53">
        <f>CA8</f>
        <v>87839</v>
      </c>
      <c r="CB7" s="53">
        <f t="shared" ref="CB7:CJ7" si="22">CB8</f>
        <v>91225</v>
      </c>
      <c r="CC7" s="53">
        <f t="shared" si="22"/>
        <v>97985</v>
      </c>
      <c r="CD7" s="53">
        <f t="shared" si="22"/>
        <v>100071</v>
      </c>
      <c r="CE7" s="53">
        <f t="shared" si="22"/>
        <v>101687</v>
      </c>
      <c r="CF7" s="53">
        <f t="shared" si="22"/>
        <v>75766</v>
      </c>
      <c r="CG7" s="53">
        <f t="shared" si="22"/>
        <v>79610</v>
      </c>
      <c r="CH7" s="53">
        <f t="shared" si="22"/>
        <v>82275</v>
      </c>
      <c r="CI7" s="53">
        <f t="shared" si="22"/>
        <v>83606</v>
      </c>
      <c r="CJ7" s="53">
        <f t="shared" si="22"/>
        <v>85381</v>
      </c>
      <c r="CK7" s="52"/>
      <c r="CL7" s="53">
        <f>CL8</f>
        <v>35372</v>
      </c>
      <c r="CM7" s="53">
        <f t="shared" ref="CM7:CU7" si="23">CM8</f>
        <v>36236</v>
      </c>
      <c r="CN7" s="53">
        <f t="shared" si="23"/>
        <v>37394</v>
      </c>
      <c r="CO7" s="53">
        <f t="shared" si="23"/>
        <v>41002</v>
      </c>
      <c r="CP7" s="53">
        <f t="shared" si="23"/>
        <v>39877</v>
      </c>
      <c r="CQ7" s="53">
        <f t="shared" si="23"/>
        <v>22637</v>
      </c>
      <c r="CR7" s="53">
        <f t="shared" si="23"/>
        <v>23244</v>
      </c>
      <c r="CS7" s="53">
        <f t="shared" si="23"/>
        <v>23704</v>
      </c>
      <c r="CT7" s="53">
        <f t="shared" si="23"/>
        <v>25007</v>
      </c>
      <c r="CU7" s="53">
        <f t="shared" si="23"/>
        <v>25545</v>
      </c>
      <c r="CV7" s="52"/>
      <c r="CW7" s="52">
        <f>CW8</f>
        <v>35.1</v>
      </c>
      <c r="CX7" s="52">
        <f t="shared" ref="CX7:DF7" si="24">CX8</f>
        <v>34</v>
      </c>
      <c r="CY7" s="52">
        <f t="shared" si="24"/>
        <v>33.9</v>
      </c>
      <c r="CZ7" s="52">
        <f t="shared" si="24"/>
        <v>33.1</v>
      </c>
      <c r="DA7" s="52">
        <f t="shared" si="24"/>
        <v>33.9</v>
      </c>
      <c r="DB7" s="52">
        <f t="shared" si="24"/>
        <v>51.8</v>
      </c>
      <c r="DC7" s="52">
        <f t="shared" si="24"/>
        <v>49.6</v>
      </c>
      <c r="DD7" s="52">
        <f t="shared" si="24"/>
        <v>48.8</v>
      </c>
      <c r="DE7" s="52">
        <f t="shared" si="24"/>
        <v>48.6</v>
      </c>
      <c r="DF7" s="52">
        <f t="shared" si="24"/>
        <v>49.8</v>
      </c>
      <c r="DG7" s="52"/>
      <c r="DH7" s="52">
        <f>DH8</f>
        <v>36.200000000000003</v>
      </c>
      <c r="DI7" s="52">
        <f t="shared" ref="DI7:DQ7" si="25">DI8</f>
        <v>37.1</v>
      </c>
      <c r="DJ7" s="52">
        <f t="shared" si="25"/>
        <v>38.1</v>
      </c>
      <c r="DK7" s="52">
        <f t="shared" si="25"/>
        <v>40.700000000000003</v>
      </c>
      <c r="DL7" s="52">
        <f t="shared" si="25"/>
        <v>40.200000000000003</v>
      </c>
      <c r="DM7" s="52">
        <f t="shared" si="25"/>
        <v>29</v>
      </c>
      <c r="DN7" s="52">
        <f t="shared" si="25"/>
        <v>29.2</v>
      </c>
      <c r="DO7" s="52">
        <f t="shared" si="25"/>
        <v>29.4</v>
      </c>
      <c r="DP7" s="52">
        <f t="shared" si="25"/>
        <v>30.9</v>
      </c>
      <c r="DQ7" s="52">
        <f t="shared" si="25"/>
        <v>31.3</v>
      </c>
      <c r="DR7" s="52"/>
      <c r="DS7" s="52">
        <f>DS8</f>
        <v>2.1</v>
      </c>
      <c r="DT7" s="52">
        <f t="shared" ref="DT7:EB7" si="26">DT8</f>
        <v>1.2</v>
      </c>
      <c r="DU7" s="52">
        <f t="shared" si="26"/>
        <v>2</v>
      </c>
      <c r="DV7" s="52">
        <f t="shared" si="26"/>
        <v>1</v>
      </c>
      <c r="DW7" s="52">
        <f t="shared" si="26"/>
        <v>2.8</v>
      </c>
      <c r="DX7" s="52">
        <f t="shared" si="26"/>
        <v>34.200000000000003</v>
      </c>
      <c r="DY7" s="52">
        <f t="shared" si="26"/>
        <v>29.2</v>
      </c>
      <c r="DZ7" s="52">
        <f t="shared" si="26"/>
        <v>25.3</v>
      </c>
      <c r="EA7" s="52">
        <f t="shared" si="26"/>
        <v>21</v>
      </c>
      <c r="EB7" s="52">
        <f t="shared" si="26"/>
        <v>24.3</v>
      </c>
      <c r="EC7" s="52"/>
      <c r="ED7" s="52">
        <f>ED8</f>
        <v>39.299999999999997</v>
      </c>
      <c r="EE7" s="52">
        <f t="shared" ref="EE7:EM7" si="27">EE8</f>
        <v>46.4</v>
      </c>
      <c r="EF7" s="52">
        <f t="shared" si="27"/>
        <v>51.9</v>
      </c>
      <c r="EG7" s="52">
        <f t="shared" si="27"/>
        <v>49.1</v>
      </c>
      <c r="EH7" s="52">
        <f t="shared" si="27"/>
        <v>52.4</v>
      </c>
      <c r="EI7" s="52">
        <f t="shared" si="27"/>
        <v>54</v>
      </c>
      <c r="EJ7" s="52">
        <f t="shared" si="27"/>
        <v>55.4</v>
      </c>
      <c r="EK7" s="52">
        <f t="shared" si="27"/>
        <v>55.5</v>
      </c>
      <c r="EL7" s="52">
        <f t="shared" si="27"/>
        <v>56</v>
      </c>
      <c r="EM7" s="52">
        <f t="shared" si="27"/>
        <v>57.4</v>
      </c>
      <c r="EN7" s="52"/>
      <c r="EO7" s="52">
        <f>EO8</f>
        <v>69.900000000000006</v>
      </c>
      <c r="EP7" s="52">
        <f t="shared" ref="EP7:EX7" si="28">EP8</f>
        <v>81.599999999999994</v>
      </c>
      <c r="EQ7" s="52">
        <f t="shared" si="28"/>
        <v>87.8</v>
      </c>
      <c r="ER7" s="52">
        <f t="shared" si="28"/>
        <v>73.599999999999994</v>
      </c>
      <c r="ES7" s="52">
        <f t="shared" si="28"/>
        <v>75.099999999999994</v>
      </c>
      <c r="ET7" s="52">
        <f t="shared" si="28"/>
        <v>69.2</v>
      </c>
      <c r="EU7" s="52">
        <f t="shared" si="28"/>
        <v>70.8</v>
      </c>
      <c r="EV7" s="52">
        <f t="shared" si="28"/>
        <v>70.7</v>
      </c>
      <c r="EW7" s="52">
        <f t="shared" si="28"/>
        <v>70.3</v>
      </c>
      <c r="EX7" s="52">
        <f t="shared" si="28"/>
        <v>69.900000000000006</v>
      </c>
      <c r="EY7" s="52"/>
      <c r="EZ7" s="53">
        <f>EZ8</f>
        <v>70953926</v>
      </c>
      <c r="FA7" s="53">
        <f t="shared" ref="FA7:FI7" si="29">FA8</f>
        <v>71556020</v>
      </c>
      <c r="FB7" s="53">
        <f t="shared" si="29"/>
        <v>72112774</v>
      </c>
      <c r="FC7" s="53">
        <f t="shared" si="29"/>
        <v>72968148</v>
      </c>
      <c r="FD7" s="53">
        <f t="shared" si="29"/>
        <v>73376278</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277500</v>
      </c>
      <c r="D8" s="55">
        <v>46</v>
      </c>
      <c r="E8" s="55">
        <v>6</v>
      </c>
      <c r="F8" s="55">
        <v>0</v>
      </c>
      <c r="G8" s="55">
        <v>4</v>
      </c>
      <c r="H8" s="55" t="s">
        <v>172</v>
      </c>
      <c r="I8" s="55" t="s">
        <v>173</v>
      </c>
      <c r="J8" s="55" t="s">
        <v>174</v>
      </c>
      <c r="K8" s="55" t="s">
        <v>175</v>
      </c>
      <c r="L8" s="55" t="s">
        <v>176</v>
      </c>
      <c r="M8" s="55" t="s">
        <v>177</v>
      </c>
      <c r="N8" s="55" t="s">
        <v>178</v>
      </c>
      <c r="O8" s="55" t="s">
        <v>179</v>
      </c>
      <c r="P8" s="55" t="s">
        <v>180</v>
      </c>
      <c r="Q8" s="56">
        <v>30</v>
      </c>
      <c r="R8" s="55" t="s">
        <v>181</v>
      </c>
      <c r="S8" s="55" t="s">
        <v>182</v>
      </c>
      <c r="T8" s="55" t="s">
        <v>183</v>
      </c>
      <c r="U8" s="56" t="s">
        <v>40</v>
      </c>
      <c r="V8" s="56">
        <v>68329</v>
      </c>
      <c r="W8" s="55" t="s">
        <v>184</v>
      </c>
      <c r="X8" s="55" t="s">
        <v>184</v>
      </c>
      <c r="Y8" s="57" t="s">
        <v>185</v>
      </c>
      <c r="Z8" s="56">
        <v>500</v>
      </c>
      <c r="AA8" s="56" t="s">
        <v>40</v>
      </c>
      <c r="AB8" s="56" t="s">
        <v>40</v>
      </c>
      <c r="AC8" s="56" t="s">
        <v>40</v>
      </c>
      <c r="AD8" s="56" t="s">
        <v>40</v>
      </c>
      <c r="AE8" s="56">
        <v>500</v>
      </c>
      <c r="AF8" s="56">
        <v>486</v>
      </c>
      <c r="AG8" s="56" t="s">
        <v>40</v>
      </c>
      <c r="AH8" s="56">
        <v>486</v>
      </c>
      <c r="AI8" s="58">
        <v>98</v>
      </c>
      <c r="AJ8" s="58">
        <v>98.9</v>
      </c>
      <c r="AK8" s="58">
        <v>97.9</v>
      </c>
      <c r="AL8" s="58">
        <v>99.1</v>
      </c>
      <c r="AM8" s="58">
        <v>97.8</v>
      </c>
      <c r="AN8" s="58">
        <v>102.9</v>
      </c>
      <c r="AO8" s="58">
        <v>106.1</v>
      </c>
      <c r="AP8" s="58">
        <v>102.9</v>
      </c>
      <c r="AQ8" s="58">
        <v>97.4</v>
      </c>
      <c r="AR8" s="58">
        <v>95</v>
      </c>
      <c r="AS8" s="58">
        <v>93.7</v>
      </c>
      <c r="AT8" s="58">
        <v>96.7</v>
      </c>
      <c r="AU8" s="58">
        <v>98</v>
      </c>
      <c r="AV8" s="58">
        <v>98.2</v>
      </c>
      <c r="AW8" s="58">
        <v>99.9</v>
      </c>
      <c r="AX8" s="58">
        <v>98.8</v>
      </c>
      <c r="AY8" s="58">
        <v>88.7</v>
      </c>
      <c r="AZ8" s="58">
        <v>90.6</v>
      </c>
      <c r="BA8" s="58">
        <v>90.6</v>
      </c>
      <c r="BB8" s="58">
        <v>91.5</v>
      </c>
      <c r="BC8" s="58">
        <v>90.4</v>
      </c>
      <c r="BD8" s="58">
        <v>85.2</v>
      </c>
      <c r="BE8" s="59">
        <v>94.4</v>
      </c>
      <c r="BF8" s="59">
        <v>95.8</v>
      </c>
      <c r="BG8" s="59">
        <v>96.5</v>
      </c>
      <c r="BH8" s="59">
        <v>98.2</v>
      </c>
      <c r="BI8" s="59">
        <v>97.1</v>
      </c>
      <c r="BJ8" s="59">
        <v>86.5</v>
      </c>
      <c r="BK8" s="59">
        <v>88.6</v>
      </c>
      <c r="BL8" s="59">
        <v>88.6</v>
      </c>
      <c r="BM8" s="59">
        <v>89.5</v>
      </c>
      <c r="BN8" s="59">
        <v>88.3</v>
      </c>
      <c r="BO8" s="59">
        <v>82.6</v>
      </c>
      <c r="BP8" s="58">
        <v>85.4</v>
      </c>
      <c r="BQ8" s="58">
        <v>83.6</v>
      </c>
      <c r="BR8" s="58">
        <v>82.1</v>
      </c>
      <c r="BS8" s="58">
        <v>82.7</v>
      </c>
      <c r="BT8" s="58">
        <v>86.4</v>
      </c>
      <c r="BU8" s="58">
        <v>70.599999999999994</v>
      </c>
      <c r="BV8" s="58">
        <v>71.400000000000006</v>
      </c>
      <c r="BW8" s="58">
        <v>72.2</v>
      </c>
      <c r="BX8" s="58">
        <v>74.400000000000006</v>
      </c>
      <c r="BY8" s="58">
        <v>76.3</v>
      </c>
      <c r="BZ8" s="58">
        <v>70.7</v>
      </c>
      <c r="CA8" s="59">
        <v>87839</v>
      </c>
      <c r="CB8" s="59">
        <v>91225</v>
      </c>
      <c r="CC8" s="59">
        <v>97985</v>
      </c>
      <c r="CD8" s="59">
        <v>100071</v>
      </c>
      <c r="CE8" s="59">
        <v>101687</v>
      </c>
      <c r="CF8" s="59">
        <v>75766</v>
      </c>
      <c r="CG8" s="59">
        <v>79610</v>
      </c>
      <c r="CH8" s="59">
        <v>82275</v>
      </c>
      <c r="CI8" s="59">
        <v>83606</v>
      </c>
      <c r="CJ8" s="59">
        <v>85381</v>
      </c>
      <c r="CK8" s="58">
        <v>63608</v>
      </c>
      <c r="CL8" s="59">
        <v>35372</v>
      </c>
      <c r="CM8" s="59">
        <v>36236</v>
      </c>
      <c r="CN8" s="59">
        <v>37394</v>
      </c>
      <c r="CO8" s="59">
        <v>41002</v>
      </c>
      <c r="CP8" s="59">
        <v>39877</v>
      </c>
      <c r="CQ8" s="59">
        <v>22637</v>
      </c>
      <c r="CR8" s="59">
        <v>23244</v>
      </c>
      <c r="CS8" s="59">
        <v>23704</v>
      </c>
      <c r="CT8" s="59">
        <v>25007</v>
      </c>
      <c r="CU8" s="59">
        <v>25545</v>
      </c>
      <c r="CV8" s="58">
        <v>18510</v>
      </c>
      <c r="CW8" s="59">
        <v>35.1</v>
      </c>
      <c r="CX8" s="59">
        <v>34</v>
      </c>
      <c r="CY8" s="59">
        <v>33.9</v>
      </c>
      <c r="CZ8" s="59">
        <v>33.1</v>
      </c>
      <c r="DA8" s="59">
        <v>33.9</v>
      </c>
      <c r="DB8" s="59">
        <v>51.8</v>
      </c>
      <c r="DC8" s="59">
        <v>49.6</v>
      </c>
      <c r="DD8" s="59">
        <v>48.8</v>
      </c>
      <c r="DE8" s="59">
        <v>48.6</v>
      </c>
      <c r="DF8" s="59">
        <v>49.8</v>
      </c>
      <c r="DG8" s="59">
        <v>57.7</v>
      </c>
      <c r="DH8" s="59">
        <v>36.200000000000003</v>
      </c>
      <c r="DI8" s="59">
        <v>37.1</v>
      </c>
      <c r="DJ8" s="59">
        <v>38.1</v>
      </c>
      <c r="DK8" s="59">
        <v>40.700000000000003</v>
      </c>
      <c r="DL8" s="59">
        <v>40.200000000000003</v>
      </c>
      <c r="DM8" s="59">
        <v>29</v>
      </c>
      <c r="DN8" s="59">
        <v>29.2</v>
      </c>
      <c r="DO8" s="59">
        <v>29.4</v>
      </c>
      <c r="DP8" s="59">
        <v>30.9</v>
      </c>
      <c r="DQ8" s="59">
        <v>31.3</v>
      </c>
      <c r="DR8" s="59">
        <v>26.7</v>
      </c>
      <c r="DS8" s="59">
        <v>2.1</v>
      </c>
      <c r="DT8" s="59">
        <v>1.2</v>
      </c>
      <c r="DU8" s="59">
        <v>2</v>
      </c>
      <c r="DV8" s="59">
        <v>1</v>
      </c>
      <c r="DW8" s="59">
        <v>2.8</v>
      </c>
      <c r="DX8" s="59">
        <v>34.200000000000003</v>
      </c>
      <c r="DY8" s="59">
        <v>29.2</v>
      </c>
      <c r="DZ8" s="59">
        <v>25.3</v>
      </c>
      <c r="EA8" s="59">
        <v>21</v>
      </c>
      <c r="EB8" s="59">
        <v>24.3</v>
      </c>
      <c r="EC8" s="59">
        <v>54.3</v>
      </c>
      <c r="ED8" s="58">
        <v>39.299999999999997</v>
      </c>
      <c r="EE8" s="58">
        <v>46.4</v>
      </c>
      <c r="EF8" s="58">
        <v>51.9</v>
      </c>
      <c r="EG8" s="58">
        <v>49.1</v>
      </c>
      <c r="EH8" s="58">
        <v>52.4</v>
      </c>
      <c r="EI8" s="58">
        <v>54</v>
      </c>
      <c r="EJ8" s="58">
        <v>55.4</v>
      </c>
      <c r="EK8" s="58">
        <v>55.5</v>
      </c>
      <c r="EL8" s="58">
        <v>56</v>
      </c>
      <c r="EM8" s="58">
        <v>57.4</v>
      </c>
      <c r="EN8" s="58">
        <v>58</v>
      </c>
      <c r="EO8" s="58">
        <v>69.900000000000006</v>
      </c>
      <c r="EP8" s="58">
        <v>81.599999999999994</v>
      </c>
      <c r="EQ8" s="58">
        <v>87.8</v>
      </c>
      <c r="ER8" s="58">
        <v>73.599999999999994</v>
      </c>
      <c r="ES8" s="58">
        <v>75.099999999999994</v>
      </c>
      <c r="ET8" s="58">
        <v>69.2</v>
      </c>
      <c r="EU8" s="58">
        <v>70.8</v>
      </c>
      <c r="EV8" s="58">
        <v>70.7</v>
      </c>
      <c r="EW8" s="58">
        <v>70.3</v>
      </c>
      <c r="EX8" s="58">
        <v>69.900000000000006</v>
      </c>
      <c r="EY8" s="58">
        <v>70.8</v>
      </c>
      <c r="EZ8" s="59">
        <v>70953926</v>
      </c>
      <c r="FA8" s="59">
        <v>71556020</v>
      </c>
      <c r="FB8" s="59">
        <v>72112774</v>
      </c>
      <c r="FC8" s="59">
        <v>72968148</v>
      </c>
      <c r="FD8" s="59">
        <v>73376278</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473927E-793B-4C89-B7AD-CFC9DBC882C4}"/>
</file>

<file path=customXml/itemProps2.xml><?xml version="1.0" encoding="utf-8"?>
<ds:datastoreItem xmlns:ds="http://schemas.openxmlformats.org/officeDocument/2006/customXml" ds:itemID="{48E73DAF-4A81-4D36-B726-4D1AB531BB84}"/>
</file>

<file path=customXml/itemProps3.xml><?xml version="1.0" encoding="utf-8"?>
<ds:datastoreItem xmlns:ds="http://schemas.openxmlformats.org/officeDocument/2006/customXml" ds:itemID="{DFA03548-6553-4C75-AF45-48726D1000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2026-02-04T06:32:01Z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