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13_ncr:1_{0C33D01A-6ADC-41BE-BAC1-D89E48CD56CF}" xr6:coauthVersionLast="47" xr6:coauthVersionMax="47" xr10:uidLastSave="{6E0B2DF4-B9E3-462B-B7D4-F4E4FC83E8FF}"/>
  <workbookProtection workbookAlgorithmName="SHA-512" workbookHashValue="yjEAfI/ZZ5AEnx68W7xeFy1lwyuYWfYFFNlfTIvy+7a9xIRclnAxgl4PlfNGKbQW1tCG/88ZhsYUB/N5vsYOCg==" workbookSaltValue="I4PjbAxD7IY7e/7BYFoYFw==" workbookSpinCount="100000" lockStructure="1"/>
  <bookViews>
    <workbookView xWindow="-110" yWindow="-110" windowWidth="19420" windowHeight="115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M10" i="5" s="1"/>
  <c r="E10" i="5"/>
  <c r="X10" i="5" s="1"/>
  <c r="D10" i="5"/>
  <c r="CV10" i="5" s="1"/>
  <c r="C10" i="5"/>
  <c r="CU10" i="5" s="1"/>
  <c r="B10" i="5"/>
  <c r="CT10" i="5" s="1"/>
  <c r="DZ9" i="5"/>
  <c r="DO9" i="5"/>
  <c r="DD9" i="5"/>
  <c r="CS9" i="5"/>
  <c r="CH9" i="5"/>
  <c r="BW9" i="5"/>
  <c r="BL9" i="5"/>
  <c r="BA9" i="5"/>
  <c r="AP9" i="5"/>
  <c r="AE9" i="5"/>
  <c r="T9" i="5"/>
  <c r="EJ6" i="5"/>
  <c r="EI6" i="5"/>
  <c r="EH6" i="5"/>
  <c r="ED12" i="5" s="1"/>
  <c r="EG6" i="5"/>
  <c r="EC12" i="5" s="1"/>
  <c r="EF6" i="5"/>
  <c r="EE6" i="5"/>
  <c r="ED6" i="5"/>
  <c r="EE11" i="5" s="1"/>
  <c r="EC6" i="5"/>
  <c r="ED11" i="5" s="1"/>
  <c r="EB6" i="5"/>
  <c r="EC11" i="5" s="1"/>
  <c r="EA6" i="5"/>
  <c r="EB11" i="5" s="1"/>
  <c r="DZ6" i="5"/>
  <c r="EA11" i="5" s="1"/>
  <c r="DY6" i="5"/>
  <c r="DX6" i="5"/>
  <c r="DT12" i="5" s="1"/>
  <c r="DW6" i="5"/>
  <c r="DS12" i="5" s="1"/>
  <c r="DV6" i="5"/>
  <c r="DR12" i="5" s="1"/>
  <c r="DU6" i="5"/>
  <c r="DQ12" i="5" s="1"/>
  <c r="DT6" i="5"/>
  <c r="DP12" i="5" s="1"/>
  <c r="DS6" i="5"/>
  <c r="DR6" i="5"/>
  <c r="DS11" i="5" s="1"/>
  <c r="DQ6" i="5"/>
  <c r="DR11" i="5" s="1"/>
  <c r="DP6" i="5"/>
  <c r="DO6" i="5"/>
  <c r="DN6" i="5"/>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KZ55" i="4" s="1"/>
  <c r="CI6" i="5"/>
  <c r="CJ11" i="5" s="1"/>
  <c r="CH6" i="5"/>
  <c r="CI11" i="5" s="1"/>
  <c r="CG6" i="5"/>
  <c r="EH90" i="4" s="1"/>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PT33" i="4" s="1"/>
  <c r="BG6" i="5"/>
  <c r="BC12" i="5" s="1"/>
  <c r="BF6" i="5"/>
  <c r="BB12" i="5" s="1"/>
  <c r="BE6" i="5"/>
  <c r="BF11" i="5" s="1"/>
  <c r="BD6" i="5"/>
  <c r="BE11" i="5" s="1"/>
  <c r="BC6" i="5"/>
  <c r="BB6" i="5"/>
  <c r="BC11" i="5" s="1"/>
  <c r="BA6" i="5"/>
  <c r="BB11" i="5" s="1"/>
  <c r="AZ6" i="5"/>
  <c r="BE90" i="4" s="1"/>
  <c r="AY6" i="5"/>
  <c r="AU12" i="5" s="1"/>
  <c r="AX6" i="5"/>
  <c r="AT12" i="5" s="1"/>
  <c r="AW6" i="5"/>
  <c r="KZ33" i="4" s="1"/>
  <c r="AV6" i="5"/>
  <c r="AR12" i="5" s="1"/>
  <c r="AU6" i="5"/>
  <c r="AQ12" i="5" s="1"/>
  <c r="AT6" i="5"/>
  <c r="AU11" i="5" s="1"/>
  <c r="AS6" i="5"/>
  <c r="AT11" i="5" s="1"/>
  <c r="AR6" i="5"/>
  <c r="AS11" i="5" s="1"/>
  <c r="AQ6" i="5"/>
  <c r="AR11" i="5" s="1"/>
  <c r="AP6" i="5"/>
  <c r="AQ11" i="5" s="1"/>
  <c r="AO6" i="5"/>
  <c r="AD90" i="4" s="1"/>
  <c r="AN6" i="5"/>
  <c r="HT33" i="4" s="1"/>
  <c r="AM6" i="5"/>
  <c r="AI12" i="5" s="1"/>
  <c r="AL6" i="5"/>
  <c r="AH12" i="5" s="1"/>
  <c r="AK6" i="5"/>
  <c r="AG12" i="5" s="1"/>
  <c r="AJ6" i="5"/>
  <c r="ER33" i="4" s="1"/>
  <c r="AI6" i="5"/>
  <c r="AH6" i="5"/>
  <c r="AI11" i="5" s="1"/>
  <c r="AG6" i="5"/>
  <c r="AH11" i="5" s="1"/>
  <c r="AF6" i="5"/>
  <c r="AG11" i="5" s="1"/>
  <c r="AE6" i="5"/>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DG90" i="4"/>
  <c r="PZ81" i="4"/>
  <c r="OY81" i="4"/>
  <c r="JN81" i="4"/>
  <c r="IM81" i="4"/>
  <c r="HL81" i="4"/>
  <c r="EC81" i="4"/>
  <c r="AZ81" i="4"/>
  <c r="Y81" i="4"/>
  <c r="RA80" i="4"/>
  <c r="PZ80" i="4"/>
  <c r="MW80" i="4"/>
  <c r="JN80" i="4"/>
  <c r="IM80" i="4"/>
  <c r="DB80" i="4"/>
  <c r="CA80" i="4"/>
  <c r="AZ80" i="4"/>
  <c r="OY79" i="4"/>
  <c r="NX79" i="4"/>
  <c r="IM79" i="4"/>
  <c r="HL79" i="4"/>
  <c r="DB79" i="4"/>
  <c r="QN56" i="4"/>
  <c r="OF56" i="4"/>
  <c r="MN56" i="4"/>
  <c r="LT56" i="4"/>
  <c r="KZ56" i="4"/>
  <c r="JL56" i="4"/>
  <c r="GF56" i="4"/>
  <c r="FL56" i="4"/>
  <c r="BL56" i="4"/>
  <c r="RH55" i="4"/>
  <c r="OZ55" i="4"/>
  <c r="OF55" i="4"/>
  <c r="MN55" i="4"/>
  <c r="JL55" i="4"/>
  <c r="GZ55" i="4"/>
  <c r="GF55" i="4"/>
  <c r="CZ55" i="4"/>
  <c r="CF55" i="4"/>
  <c r="QN54" i="4"/>
  <c r="PT54" i="4"/>
  <c r="OZ54" i="4"/>
  <c r="OF54" i="4"/>
  <c r="KZ54" i="4"/>
  <c r="KF54" i="4"/>
  <c r="JL54" i="4"/>
  <c r="GZ54" i="4"/>
  <c r="GF54" i="4"/>
  <c r="FL54" i="4"/>
  <c r="CF54" i="4"/>
  <c r="BL54" i="4"/>
  <c r="RH33" i="4"/>
  <c r="QN33" i="4"/>
  <c r="OZ33" i="4"/>
  <c r="OF33" i="4"/>
  <c r="MN33" i="4"/>
  <c r="LT33" i="4"/>
  <c r="JL33" i="4"/>
  <c r="CZ33" i="4"/>
  <c r="AR33" i="4"/>
  <c r="RH32" i="4"/>
  <c r="OZ32" i="4"/>
  <c r="OF32" i="4"/>
  <c r="MN32" i="4"/>
  <c r="JL32" i="4"/>
  <c r="GZ32" i="4"/>
  <c r="CF32" i="4"/>
  <c r="BL32" i="4"/>
  <c r="RH31" i="4"/>
  <c r="QN31" i="4"/>
  <c r="PT31" i="4"/>
  <c r="OZ31" i="4"/>
  <c r="OF31" i="4"/>
  <c r="KZ31" i="4"/>
  <c r="KF31" i="4"/>
  <c r="JL31" i="4"/>
  <c r="GF31" i="4"/>
  <c r="FL31" i="4"/>
  <c r="CZ31" i="4"/>
  <c r="CF31" i="4"/>
  <c r="BL31" i="4"/>
  <c r="LZ10" i="4"/>
  <c r="IT10" i="4"/>
  <c r="FN10" i="4"/>
  <c r="CH10" i="4"/>
  <c r="B10" i="4"/>
  <c r="PF8" i="4"/>
  <c r="LZ8" i="4"/>
  <c r="IT8" i="4"/>
  <c r="FN8" i="4"/>
  <c r="CH8" i="4"/>
  <c r="B8" i="4"/>
  <c r="B5" i="4"/>
  <c r="CZ32" i="4" l="1"/>
  <c r="FL33" i="4"/>
  <c r="RH54" i="4"/>
  <c r="X56" i="4"/>
  <c r="RH56" i="4"/>
  <c r="GZ31" i="4"/>
  <c r="GF32" i="4"/>
  <c r="GF33" i="4"/>
  <c r="CZ54" i="4"/>
  <c r="BL55" i="4"/>
  <c r="AR56" i="4"/>
  <c r="CA79" i="4"/>
  <c r="NX80" i="4"/>
  <c r="BE10" i="5"/>
  <c r="AS12" i="5"/>
  <c r="GZ33" i="4"/>
  <c r="BO10" i="5"/>
  <c r="CZ56" i="4"/>
  <c r="BY10" i="5"/>
  <c r="BZ10" i="5"/>
  <c r="CJ10" i="5"/>
  <c r="CK10" i="5"/>
  <c r="W10" i="5"/>
  <c r="DG10" i="5"/>
  <c r="KF55" i="4"/>
  <c r="X33" i="4"/>
  <c r="DQ10" i="5"/>
  <c r="AG10" i="5"/>
  <c r="DR10" i="5"/>
  <c r="AH10" i="5"/>
  <c r="EB10" i="5"/>
  <c r="AR10" i="5"/>
  <c r="EC10" i="5"/>
  <c r="BL33" i="4"/>
  <c r="AS10" i="5"/>
  <c r="MW79" i="4"/>
  <c r="Y80" i="4"/>
  <c r="EC80" i="4"/>
  <c r="CX10" i="5"/>
  <c r="BX12" i="5"/>
  <c r="ER56" i="4"/>
  <c r="CB12" i="5"/>
  <c r="HT56" i="4"/>
  <c r="CV12" i="5"/>
  <c r="PT56" i="4"/>
  <c r="KZ32" i="4"/>
  <c r="QN32" i="4"/>
  <c r="CF56" i="4"/>
  <c r="MN31" i="4"/>
  <c r="CF33" i="4"/>
  <c r="MN54" i="4"/>
  <c r="KF56" i="4"/>
  <c r="OY80" i="4"/>
  <c r="AF11" i="5"/>
  <c r="ER32" i="4"/>
  <c r="AJ11" i="5"/>
  <c r="HT32" i="4"/>
  <c r="BD11" i="5"/>
  <c r="PT32" i="4"/>
  <c r="BX11" i="5"/>
  <c r="ER55" i="4"/>
  <c r="CB11" i="5"/>
  <c r="HT55" i="4"/>
  <c r="CA12" i="5"/>
  <c r="GZ56" i="4"/>
  <c r="CV11" i="5"/>
  <c r="PT55" i="4"/>
  <c r="CU12" i="5"/>
  <c r="OZ56" i="4"/>
  <c r="DG12" i="5"/>
  <c r="CA81" i="4"/>
  <c r="DP11" i="5"/>
  <c r="GK80" i="4"/>
  <c r="DT11" i="5"/>
  <c r="KO80" i="4"/>
  <c r="EA12" i="5"/>
  <c r="MW81" i="4"/>
  <c r="EE12" i="5"/>
  <c r="RA81" i="4"/>
  <c r="DS10" i="5"/>
  <c r="CA10" i="5"/>
  <c r="AI10" i="5"/>
  <c r="ED10" i="5"/>
  <c r="CL10" i="5"/>
  <c r="AT10" i="5"/>
  <c r="PZ79" i="4"/>
  <c r="LT54" i="4"/>
  <c r="LT31" i="4"/>
  <c r="JN79" i="4"/>
  <c r="BF10" i="5"/>
  <c r="AF12" i="5"/>
  <c r="BD12" i="5"/>
  <c r="DH12" i="5"/>
  <c r="DB81" i="4"/>
  <c r="DQ11" i="5"/>
  <c r="HL80" i="4"/>
  <c r="EB12" i="5"/>
  <c r="NX81" i="4"/>
  <c r="DI10" i="5"/>
  <c r="BQ10" i="5"/>
  <c r="Y10" i="5"/>
  <c r="EE10" i="5"/>
  <c r="DT10" i="5"/>
  <c r="CB10" i="5"/>
  <c r="AJ10" i="5"/>
  <c r="KO79" i="4"/>
  <c r="HT54" i="4"/>
  <c r="HT31" i="4"/>
  <c r="EC79" i="4"/>
  <c r="AU10" i="5"/>
  <c r="CI10" i="5"/>
  <c r="DH10" i="5"/>
  <c r="AJ12" i="5"/>
  <c r="DE10" i="5"/>
  <c r="BM10" i="5"/>
  <c r="U10" i="5"/>
  <c r="EA10" i="5"/>
  <c r="DP10" i="5"/>
  <c r="BX10" i="5"/>
  <c r="AF10" i="5"/>
  <c r="GK79" i="4"/>
  <c r="ER54" i="4"/>
  <c r="ER31" i="4"/>
  <c r="Y79" i="4"/>
  <c r="X31" i="4"/>
  <c r="X32" i="4"/>
  <c r="FL32" i="4"/>
  <c r="KF32" i="4"/>
  <c r="KF33" i="4"/>
  <c r="X54" i="4"/>
  <c r="X55" i="4"/>
  <c r="FL55" i="4"/>
  <c r="QN55" i="4"/>
  <c r="RA79" i="4"/>
  <c r="GK81" i="4"/>
  <c r="KO81" i="4"/>
  <c r="AQ10" i="5"/>
  <c r="BB10" i="5"/>
  <c r="BP10" i="5"/>
  <c r="CW10" i="5"/>
  <c r="CK11" i="5"/>
  <c r="AR31" i="4"/>
  <c r="AR32" i="4"/>
  <c r="LT32" i="4"/>
  <c r="AR54" i="4"/>
  <c r="AR55" i="4"/>
  <c r="LT55" i="4"/>
  <c r="AZ79" i="4"/>
  <c r="V10" i="5"/>
  <c r="BD10" i="5"/>
  <c r="BN10" i="5"/>
  <c r="DF10" i="5"/>
  <c r="BC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<sst xmlns="http://schemas.openxmlformats.org/spreadsheetml/2006/main" count="262" uniqueCount="108">
  <si>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</si>
  <si>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</si>
  <si>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</si>
  <si>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</si>
  <si>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</si>
  <si>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</si>
  <si>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</si>
  <si>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</si>
  <si>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</si>
  <si>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</si>
  <si>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</si>
  <si>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</si>
  <si>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</si>
  <si>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</si>
  <si>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</si>
  <si>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</si>
  <si>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</si>
  <si>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</si>
  <si>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</si>
  <si>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</si>
  <si>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</si>
  <si>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</si>
  <si>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</si>
  <si>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</si>
  <si>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</si>
  <si>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</si>
  <si>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</si>
  <si>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</si>
  <si>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</si>
  <si>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</si>
  <si>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</si>
  <si>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</si>
  <si>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</si>
  <si>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</si>
  <si>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</si>
  <si>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</si>
  <si>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</si>
  <si>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</si>
  <si>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</si>
  <si>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</si>
  <si>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</si>
  <si>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</si>
  <si>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</si>
  <si>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</si>
  <si>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</si>
  <si>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</si>
  <si>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</si>
  <si>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</si>
  <si>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</si>
  <si>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</si>
  <si>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</si>
  <si>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</si>
  <si>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</si>
  <si>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</si>
  <si>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</si>
  <si>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</si>
  <si>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</si>
  <si>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</si>
  <si>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</si>
  <si>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</si>
  <si>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</si>
  <si>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</si>
  <si>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</si>
  <si>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</si>
  <si>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</si>
  <si>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</si>
  <si>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</si>
  <si>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</si>
  <si>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</si>
  <si>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</si>
  <si>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</si>
  <si>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</si>
  <si>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</si>
  <si>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</si>
  <si>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</si>
  <si>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</si>
  <si>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</si>
  <si>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</si>
  <si>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</si>
  <si>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</si>
  <si>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</si>
  <si>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</si>
  <si>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</si>
  <si>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</si>
  <si>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</si>
  <si>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</si>
  <si>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</si>
  <si>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</si>
  <si>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</si>
  <si>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330001</t>
  </si>
  <si>
    <t>46</t>
  </si>
  <si>
    <t>02</t>
  </si>
  <si>
    <t>0</t>
  </si>
  <si>
    <t>000</t>
  </si>
  <si>
    <t>岡山県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</si>
  <si>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</si>
  <si>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</si>
  <si>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</si>
  <si>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</si>
  <si>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</si>
  <si>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</si>
  <si>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</si>
  <si>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</si>
  <si>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</si>
  <si>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</si>
  <si>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営業開始当初は企業立地の遅れなどから、赤字経営を余儀なくされていたが、昭和42年度に累積赤字を解消して以降、黒字経営を継続している。
　近年は施設の耐震対策工事を集中的に実施しており、一時的に多額の設備投資を予定していることから、今後は企業債の発行も視野に資金の安定性を図る必要がある。
　また、さらなる経営の合理化を図るため、現状分析や将来見通しを踏まえた経営戦略を平成31年１月に策定し、令和５年３月に中間見直しを行った。引き続き工業用水の安定供給が可能となるよう努めてまいりたい。</t>
    <rPh sb="1" eb="5">
      <t>エイギョウカイシ</t>
    </rPh>
    <rPh sb="5" eb="7">
      <t>トウショ</t>
    </rPh>
    <rPh sb="8" eb="12">
      <t>キギョウリッチ</t>
    </rPh>
    <rPh sb="13" eb="14">
      <t>オク</t>
    </rPh>
    <rPh sb="20" eb="22">
      <t>アカジ</t>
    </rPh>
    <rPh sb="22" eb="24">
      <t>ケイエイ</t>
    </rPh>
    <rPh sb="25" eb="27">
      <t>ヨギ</t>
    </rPh>
    <rPh sb="36" eb="38">
      <t>ショウワ</t>
    </rPh>
    <rPh sb="40" eb="42">
      <t>ネンド</t>
    </rPh>
    <rPh sb="43" eb="47">
      <t>ルイセキアカジ</t>
    </rPh>
    <rPh sb="48" eb="50">
      <t>カイショウ</t>
    </rPh>
    <rPh sb="52" eb="54">
      <t>イコウ</t>
    </rPh>
    <rPh sb="55" eb="59">
      <t>クロジケイエイ</t>
    </rPh>
    <rPh sb="60" eb="62">
      <t>ケイゾク</t>
    </rPh>
    <rPh sb="69" eb="71">
      <t>キンネン</t>
    </rPh>
    <rPh sb="72" eb="74">
      <t>シセツ</t>
    </rPh>
    <rPh sb="75" eb="81">
      <t>タイシンタイサクコウジ</t>
    </rPh>
    <rPh sb="82" eb="85">
      <t>シュウチュウテキ</t>
    </rPh>
    <rPh sb="86" eb="88">
      <t>ジッシ</t>
    </rPh>
    <rPh sb="93" eb="96">
      <t>イチジテキ</t>
    </rPh>
    <rPh sb="97" eb="99">
      <t>タガク</t>
    </rPh>
    <rPh sb="100" eb="104">
      <t>セツビトウシ</t>
    </rPh>
    <rPh sb="105" eb="107">
      <t>ヨテイ</t>
    </rPh>
    <rPh sb="116" eb="118">
      <t>コンゴ</t>
    </rPh>
    <rPh sb="119" eb="122">
      <t>キギョウサイ</t>
    </rPh>
    <rPh sb="123" eb="125">
      <t>ハッコウ</t>
    </rPh>
    <rPh sb="126" eb="128">
      <t>シヤ</t>
    </rPh>
    <rPh sb="129" eb="131">
      <t>シキン</t>
    </rPh>
    <rPh sb="132" eb="135">
      <t>アンテイセイ</t>
    </rPh>
    <rPh sb="136" eb="137">
      <t>ハカ</t>
    </rPh>
    <rPh sb="138" eb="140">
      <t>ヒツヨウ</t>
    </rPh>
    <rPh sb="153" eb="155">
      <t>ケイエイ</t>
    </rPh>
    <rPh sb="156" eb="159">
      <t>ゴウリカ</t>
    </rPh>
    <rPh sb="160" eb="161">
      <t>ハカ</t>
    </rPh>
    <rPh sb="165" eb="169">
      <t>ゲンジョウブンセキ</t>
    </rPh>
    <rPh sb="170" eb="174">
      <t>ショウライミトオ</t>
    </rPh>
    <rPh sb="176" eb="177">
      <t>フ</t>
    </rPh>
    <rPh sb="180" eb="182">
      <t>ケイエイ</t>
    </rPh>
    <rPh sb="182" eb="184">
      <t>センリャク</t>
    </rPh>
    <rPh sb="185" eb="187">
      <t>ヘイセイ</t>
    </rPh>
    <rPh sb="189" eb="190">
      <t>ネン</t>
    </rPh>
    <rPh sb="191" eb="192">
      <t>ガツ</t>
    </rPh>
    <rPh sb="193" eb="195">
      <t>サクテイ</t>
    </rPh>
    <rPh sb="197" eb="199">
      <t>レイワ</t>
    </rPh>
    <rPh sb="200" eb="201">
      <t>ネン</t>
    </rPh>
    <rPh sb="202" eb="203">
      <t>ガツ</t>
    </rPh>
    <rPh sb="204" eb="208">
      <t>チュウカンミナオ</t>
    </rPh>
    <rPh sb="210" eb="211">
      <t>オコナ</t>
    </rPh>
    <rPh sb="214" eb="215">
      <t>ヒ</t>
    </rPh>
    <rPh sb="216" eb="217">
      <t>ツヅ</t>
    </rPh>
    <rPh sb="218" eb="222">
      <t>コウギョウヨウスイ</t>
    </rPh>
    <rPh sb="223" eb="227">
      <t>アンテイキョウキュウ</t>
    </rPh>
    <rPh sb="228" eb="230">
      <t>カノウ</t>
    </rPh>
    <rPh sb="235" eb="236">
      <t>ツト</t>
    </rPh>
    <phoneticPr fontId="5"/>
  </si>
  <si>
    <r>
      <rPr>
        <b/>
        <sz val="11"/>
        <color theme="1"/>
        <rFont val="ＭＳ ゴシック"/>
        <family val="3"/>
        <charset val="128"/>
      </rPr>
      <t>【経常収支比率 3.41％減】
【累積欠損金比率 0％を維持】</t>
    </r>
    <r>
      <rPr>
        <sz val="11"/>
        <color theme="1"/>
        <rFont val="ＭＳ ゴシック"/>
        <family val="3"/>
        <charset val="128"/>
      </rPr>
      <t xml:space="preserve">
　経常収支比率は100％を超え、料金収入以外の収入に依存することなく黒字経営を維持できており、累積欠損金の計上もない状況である。
　令和６年度は、動力費の高止まりや耐震化等の建設改良工事に係る施設設備の除却等に伴う営業費用の増などにより、令和５年度と比べ、経常収支比率が減少した。
</t>
    </r>
    <r>
      <rPr>
        <b/>
        <sz val="11"/>
        <color theme="1"/>
        <rFont val="ＭＳ ゴシック"/>
        <family val="3"/>
        <charset val="128"/>
      </rPr>
      <t>【流動比率 212.92％増】
【企業債残高対給水収益比率 4.73％減】</t>
    </r>
    <r>
      <rPr>
        <sz val="11"/>
        <color theme="1"/>
        <rFont val="ＭＳ ゴシック"/>
        <family val="3"/>
        <charset val="128"/>
      </rPr>
      <t xml:space="preserve">
　短期的な支払能力については、流動比率が100％を超え、全国平均を上回っているが、これは近年の設備投資を自己資金で賄い、新たな企業債を発行しておらず、流動負債に計上される企業債の償還額が年々減少していることが主な要因である。また、同様の理由により企業債残高対給水収益比率も年々減少している。
</t>
    </r>
    <r>
      <rPr>
        <b/>
        <sz val="11"/>
        <color theme="1"/>
        <rFont val="ＭＳ ゴシック"/>
        <family val="3"/>
        <charset val="128"/>
      </rPr>
      <t>【料金回収率 4.48％減】【給水原価 0.32円増】
【施設利用率 0.63％増】【契約率 1.91％増】</t>
    </r>
    <r>
      <rPr>
        <sz val="11"/>
        <color theme="1"/>
        <rFont val="ＭＳ ゴシック"/>
        <family val="3"/>
        <charset val="128"/>
      </rPr>
      <t xml:space="preserve">
　給水原価が大きく変動していないことから料金回収率はほぼ横這い、施設利用率についてもほぼ横這いとなっている。契約率については、責任水量の変動が小さいため横這いとなっている。</t>
    </r>
    <rPh sb="33" eb="39">
      <t>ケイジョウシュウシヒリツ</t>
    </rPh>
    <rPh sb="45" eb="46">
      <t>コ</t>
    </rPh>
    <rPh sb="48" eb="54">
      <t>リョウキンシュウニュウイガイ</t>
    </rPh>
    <rPh sb="55" eb="57">
      <t>シュウニュウ</t>
    </rPh>
    <rPh sb="58" eb="60">
      <t>イゾン</t>
    </rPh>
    <rPh sb="66" eb="70">
      <t>クロジケイエイ</t>
    </rPh>
    <rPh sb="71" eb="73">
      <t>イジ</t>
    </rPh>
    <rPh sb="79" eb="84">
      <t>ルイセキケッソンキン</t>
    </rPh>
    <rPh sb="85" eb="87">
      <t>ケイジョウ</t>
    </rPh>
    <rPh sb="90" eb="92">
      <t>ジョウキョウ</t>
    </rPh>
    <rPh sb="213" eb="216">
      <t>タンキテキ</t>
    </rPh>
    <rPh sb="217" eb="219">
      <t>シハライ</t>
    </rPh>
    <rPh sb="219" eb="221">
      <t>ノウリョク</t>
    </rPh>
    <rPh sb="227" eb="231">
      <t>リュウドウヒリツ</t>
    </rPh>
    <rPh sb="237" eb="238">
      <t>コ</t>
    </rPh>
    <rPh sb="240" eb="244">
      <t>ゼンコクヘイキン</t>
    </rPh>
    <rPh sb="245" eb="247">
      <t>ウワマワ</t>
    </rPh>
    <rPh sb="256" eb="258">
      <t>キンネン</t>
    </rPh>
    <rPh sb="259" eb="263">
      <t>セツビトウシ</t>
    </rPh>
    <rPh sb="264" eb="268">
      <t>ジコシキン</t>
    </rPh>
    <rPh sb="269" eb="270">
      <t>マカナイ</t>
    </rPh>
    <rPh sb="272" eb="273">
      <t>アラ</t>
    </rPh>
    <rPh sb="275" eb="278">
      <t>キギョウサイ</t>
    </rPh>
    <rPh sb="279" eb="281">
      <t>ハッコウ</t>
    </rPh>
    <rPh sb="287" eb="291">
      <t>リュウドウフサイ</t>
    </rPh>
    <rPh sb="292" eb="294">
      <t>ケイジョウ</t>
    </rPh>
    <rPh sb="297" eb="300">
      <t>キギョウサイ</t>
    </rPh>
    <rPh sb="301" eb="304">
      <t>ショウカンガク</t>
    </rPh>
    <rPh sb="305" eb="307">
      <t>ネンネン</t>
    </rPh>
    <rPh sb="307" eb="309">
      <t>ゲンショウ</t>
    </rPh>
    <rPh sb="316" eb="317">
      <t>オモ</t>
    </rPh>
    <rPh sb="318" eb="320">
      <t>ヨウイン</t>
    </rPh>
    <rPh sb="327" eb="329">
      <t>ドウヨウ</t>
    </rPh>
    <rPh sb="330" eb="332">
      <t>リユウ</t>
    </rPh>
    <rPh sb="341" eb="343">
      <t>キュウスイ</t>
    </rPh>
    <rPh sb="343" eb="345">
      <t>シュウエキ</t>
    </rPh>
    <rPh sb="345" eb="347">
      <t>ヒリツ</t>
    </rPh>
    <rPh sb="348" eb="350">
      <t>ネンネン</t>
    </rPh>
    <rPh sb="350" eb="352">
      <t>ゲンショウ</t>
    </rPh>
    <rPh sb="360" eb="365">
      <t>リョウキンカイシュウリツ</t>
    </rPh>
    <rPh sb="370" eb="372">
      <t>パーセントゲン</t>
    </rPh>
    <rPh sb="374" eb="378">
      <t>キュウスイゲンカ</t>
    </rPh>
    <rPh sb="383" eb="384">
      <t>エン</t>
    </rPh>
    <rPh sb="384" eb="385">
      <t>ゾウ</t>
    </rPh>
    <rPh sb="388" eb="393">
      <t>シセツリヨウリツ</t>
    </rPh>
    <rPh sb="417" eb="419">
      <t>ゲンカ</t>
    </rPh>
    <phoneticPr fontId="5"/>
  </si>
  <si>
    <r>
      <rPr>
        <b/>
        <sz val="11"/>
        <color theme="1"/>
        <rFont val="ＭＳ ゴシック"/>
        <family val="3"/>
        <charset val="128"/>
      </rPr>
      <t>【有形固定資産減価償却率 0.62％増】
【管路経年化率 0.67％増】</t>
    </r>
    <r>
      <rPr>
        <sz val="11"/>
        <color theme="1"/>
        <rFont val="ＭＳ ゴシック"/>
        <family val="3"/>
        <charset val="128"/>
      </rPr>
      <t xml:space="preserve">
　施設の老朽化対策については、施設整備計画を策定し、計画的に実施しているものの、後述する二重化、布設替を重点的に進めているため、管路経年化率を大幅に改善するまでには至っていない。
</t>
    </r>
    <r>
      <rPr>
        <b/>
        <sz val="11"/>
        <color theme="1"/>
        <rFont val="ＭＳ ゴシック"/>
        <family val="3"/>
        <charset val="128"/>
      </rPr>
      <t>【管路更新率 0.02％増】</t>
    </r>
    <r>
      <rPr>
        <sz val="11"/>
        <color theme="1"/>
        <rFont val="ＭＳ ゴシック"/>
        <family val="3"/>
        <charset val="128"/>
      </rPr>
      <t xml:space="preserve">
　管路更新率が0％の年度が存在するが、これは、主要な管路について、既設管路を存置しつつ、バイパス管路を布設する二重化を進めていることに加え、複数年度にわたる布設替工事が多く、それによる更新率については工事完成年度に一括反映することとしているためである。令和６年度は、笠岡地区で実施している港町線移設工事が竣工したこと等により、増加となった。</t>
    </r>
    <rPh sb="1" eb="3">
      <t>キンネン</t>
    </rPh>
    <rPh sb="4" eb="8">
      <t>セツビトウシ</t>
    </rPh>
    <rPh sb="9" eb="13">
      <t>ジコシキン</t>
    </rPh>
    <rPh sb="14" eb="15">
      <t>マカナイ</t>
    </rPh>
    <rPh sb="17" eb="18">
      <t>アラ</t>
    </rPh>
    <rPh sb="20" eb="23">
      <t>キギョウサイ</t>
    </rPh>
    <rPh sb="24" eb="26">
      <t>ハッコウ</t>
    </rPh>
    <rPh sb="32" eb="36">
      <t>リュウドウフサイ</t>
    </rPh>
    <rPh sb="37" eb="39">
      <t>ケイジョウ</t>
    </rPh>
    <rPh sb="42" eb="45">
      <t>キギョウサイ</t>
    </rPh>
    <rPh sb="46" eb="49">
      <t>ショウカンガク</t>
    </rPh>
    <rPh sb="50" eb="52">
      <t>ネンネン</t>
    </rPh>
    <rPh sb="52" eb="54">
      <t>ゲンショウ</t>
    </rPh>
    <rPh sb="61" eb="62">
      <t>オモ</t>
    </rPh>
    <rPh sb="63" eb="65">
      <t>ヨウイン</t>
    </rPh>
    <rPh sb="72" eb="74">
      <t>ドウヨウ</t>
    </rPh>
    <rPh sb="75" eb="77">
      <t>リユウ</t>
    </rPh>
    <rPh sb="86" eb="88">
      <t>キュウスイ</t>
    </rPh>
    <rPh sb="88" eb="90">
      <t>シュウエキ</t>
    </rPh>
    <rPh sb="90" eb="92">
      <t>ヒリツ</t>
    </rPh>
    <rPh sb="93" eb="95">
      <t>ネンネン</t>
    </rPh>
    <rPh sb="95" eb="97">
      <t>ゲンショウ</t>
    </rPh>
    <rPh sb="105" eb="110">
      <t>リョウキンカイシュウリツ</t>
    </rPh>
    <rPh sb="115" eb="117">
      <t>パーセントゲン</t>
    </rPh>
    <rPh sb="119" eb="123">
      <t>キュウスイゲンカ</t>
    </rPh>
    <rPh sb="128" eb="129">
      <t>エン</t>
    </rPh>
    <rPh sb="129" eb="130">
      <t>ゾウ</t>
    </rPh>
    <rPh sb="133" eb="138">
      <t>シセツリヨウリツ</t>
    </rPh>
    <rPh sb="210" eb="211">
      <t>クワ</t>
    </rPh>
    <rPh sb="276" eb="278">
      <t>カサオカ</t>
    </rPh>
    <rPh sb="278" eb="280">
      <t>チク</t>
    </rPh>
    <rPh sb="281" eb="283">
      <t>ジッシ</t>
    </rPh>
    <rPh sb="287" eb="290">
      <t>ミナトマチセン</t>
    </rPh>
    <rPh sb="295" eb="297">
      <t>シュンコウ</t>
    </rPh>
    <rPh sb="301" eb="302">
      <t>トウ</t>
    </rPh>
    <rPh sb="306" eb="308">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</si>
</sst>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55.99</c:v>
                </c:pt>
                <c:pt idx="1">
                  <c:v>55.39</c:v>
                </c:pt>
                <c:pt idx="2">
                  <c:v>56.38</c:v>
                </c:pt>
                <c:pt idx="3">
                  <c:v>57.63</c:v>
                </c:pt>
                <c:pt idx="4">
                  <c:v>58.25</c:v>
                </c:pt>
              </c:numCache>
            </c:numRef>
          </c:val>
          <c:extLst>
            <c:ext xmlns:c16="http://schemas.microsoft.com/office/drawing/2014/chart" uri="{C3380CC4-5D6E-409C-BE32-E72D297353CC}">
              <c16:uniqueId val="{00000000-AD84-4950-BAFB-A7BD284C730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AD84-4950-BAFB-A7BD284C730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76-4BF4-919E-1ED7DA50200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B176-4BF4-919E-1ED7DA50200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129.27000000000001</c:v>
                </c:pt>
                <c:pt idx="1">
                  <c:v>119.56</c:v>
                </c:pt>
                <c:pt idx="2">
                  <c:v>114.61</c:v>
                </c:pt>
                <c:pt idx="3">
                  <c:v>122.18</c:v>
                </c:pt>
                <c:pt idx="4">
                  <c:v>118.77</c:v>
                </c:pt>
              </c:numCache>
            </c:numRef>
          </c:val>
          <c:extLst>
            <c:ext xmlns:c16="http://schemas.microsoft.com/office/drawing/2014/chart" uri="{C3380CC4-5D6E-409C-BE32-E72D297353CC}">
              <c16:uniqueId val="{00000000-EED6-4CF9-90F6-60B2184AFA7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EED6-4CF9-90F6-60B2184AFA7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71.63</c:v>
                </c:pt>
                <c:pt idx="1">
                  <c:v>71.72</c:v>
                </c:pt>
                <c:pt idx="2">
                  <c:v>71.67</c:v>
                </c:pt>
                <c:pt idx="3">
                  <c:v>71.709999999999994</c:v>
                </c:pt>
                <c:pt idx="4">
                  <c:v>72.38</c:v>
                </c:pt>
              </c:numCache>
            </c:numRef>
          </c:val>
          <c:extLst>
            <c:ext xmlns:c16="http://schemas.microsoft.com/office/drawing/2014/chart" uri="{C3380CC4-5D6E-409C-BE32-E72D297353CC}">
              <c16:uniqueId val="{00000000-D161-4106-A234-C9DBA768752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D161-4106-A234-C9DBA768752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0.28000000000000003</c:v>
                </c:pt>
                <c:pt idx="1">
                  <c:v>0</c:v>
                </c:pt>
                <c:pt idx="2">
                  <c:v>0.09</c:v>
                </c:pt>
                <c:pt idx="3">
                  <c:v>0.19</c:v>
                </c:pt>
                <c:pt idx="4">
                  <c:v>0.21</c:v>
                </c:pt>
              </c:numCache>
            </c:numRef>
          </c:val>
          <c:extLst>
            <c:ext xmlns:c16="http://schemas.microsoft.com/office/drawing/2014/chart" uri="{C3380CC4-5D6E-409C-BE32-E72D297353CC}">
              <c16:uniqueId val="{00000000-9180-414B-967D-60DC3A78AD3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9180-414B-967D-60DC3A78AD3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618.88</c:v>
                </c:pt>
                <c:pt idx="1">
                  <c:v>788.16</c:v>
                </c:pt>
                <c:pt idx="2">
                  <c:v>817.25</c:v>
                </c:pt>
                <c:pt idx="3">
                  <c:v>1019.37</c:v>
                </c:pt>
                <c:pt idx="4">
                  <c:v>1232.29</c:v>
                </c:pt>
              </c:numCache>
            </c:numRef>
          </c:val>
          <c:extLst>
            <c:ext xmlns:c16="http://schemas.microsoft.com/office/drawing/2014/chart" uri="{C3380CC4-5D6E-409C-BE32-E72D297353CC}">
              <c16:uniqueId val="{00000000-3437-4D18-8947-E37D9D105EC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3437-4D18-8947-E37D9D105EC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38.409999999999997</c:v>
                </c:pt>
                <c:pt idx="1">
                  <c:v>23.95</c:v>
                </c:pt>
                <c:pt idx="2">
                  <c:v>13.99</c:v>
                </c:pt>
                <c:pt idx="3">
                  <c:v>7.71</c:v>
                </c:pt>
                <c:pt idx="4">
                  <c:v>2.98</c:v>
                </c:pt>
              </c:numCache>
            </c:numRef>
          </c:val>
          <c:extLst>
            <c:ext xmlns:c16="http://schemas.microsoft.com/office/drawing/2014/chart" uri="{C3380CC4-5D6E-409C-BE32-E72D297353CC}">
              <c16:uniqueId val="{00000000-3E9A-4ADB-815A-CADFDB136C3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3E9A-4ADB-815A-CADFDB136C3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128.38</c:v>
                </c:pt>
                <c:pt idx="1">
                  <c:v>116.98</c:v>
                </c:pt>
                <c:pt idx="2">
                  <c:v>111.41</c:v>
                </c:pt>
                <c:pt idx="3">
                  <c:v>120.03</c:v>
                </c:pt>
                <c:pt idx="4">
                  <c:v>115.55</c:v>
                </c:pt>
              </c:numCache>
            </c:numRef>
          </c:val>
          <c:extLst>
            <c:ext xmlns:c16="http://schemas.microsoft.com/office/drawing/2014/chart" uri="{C3380CC4-5D6E-409C-BE32-E72D297353CC}">
              <c16:uniqueId val="{00000000-9107-45B1-A19D-9FFE80F0BA9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9107-45B1-A19D-9FFE80F0BA9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9.5399999999999991</c:v>
                </c:pt>
                <c:pt idx="1">
                  <c:v>10.54</c:v>
                </c:pt>
                <c:pt idx="2">
                  <c:v>11.12</c:v>
                </c:pt>
                <c:pt idx="3">
                  <c:v>10.37</c:v>
                </c:pt>
                <c:pt idx="4">
                  <c:v>10.69</c:v>
                </c:pt>
              </c:numCache>
            </c:numRef>
          </c:val>
          <c:extLst>
            <c:ext xmlns:c16="http://schemas.microsoft.com/office/drawing/2014/chart" uri="{C3380CC4-5D6E-409C-BE32-E72D297353CC}">
              <c16:uniqueId val="{00000000-BA46-4464-8A30-9AAB251DBB5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BA46-4464-8A30-9AAB251DBB5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60.14</c:v>
                </c:pt>
                <c:pt idx="1">
                  <c:v>62.04</c:v>
                </c:pt>
                <c:pt idx="2">
                  <c:v>63.51</c:v>
                </c:pt>
                <c:pt idx="3">
                  <c:v>59.48</c:v>
                </c:pt>
                <c:pt idx="4">
                  <c:v>60.11</c:v>
                </c:pt>
              </c:numCache>
            </c:numRef>
          </c:val>
          <c:extLst>
            <c:ext xmlns:c16="http://schemas.microsoft.com/office/drawing/2014/chart" uri="{C3380CC4-5D6E-409C-BE32-E72D297353CC}">
              <c16:uniqueId val="{00000000-2023-4C57-96A7-2B339496FB4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2023-4C57-96A7-2B339496FB4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96.07</c:v>
                </c:pt>
                <c:pt idx="1">
                  <c:v>96.07</c:v>
                </c:pt>
                <c:pt idx="2">
                  <c:v>96.07</c:v>
                </c:pt>
                <c:pt idx="3">
                  <c:v>96.08</c:v>
                </c:pt>
                <c:pt idx="4">
                  <c:v>97.99</c:v>
                </c:pt>
              </c:numCache>
            </c:numRef>
          </c:val>
          <c:extLst>
            <c:ext xmlns:c16="http://schemas.microsoft.com/office/drawing/2014/chart" uri="{C3380CC4-5D6E-409C-BE32-E72D297353CC}">
              <c16:uniqueId val="{00000000-5349-4658-A43C-FCF03E8CC16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5349-4658-A43C-FCF03E8CC16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T1" zoomScale="85" zoomScaleNormal="85" workbookViewId="0">
      <selection activeCell="SM66" sqref="SM66:TA67"/>
    </sheetView>
  </sheetViews>
  <sheetFormatPr defaultColWidth="2.6328125" defaultRowHeight="13" x14ac:dyDescent="0.2"/>
  <cols>
    <col min="1" max="1" width="1.90625" customWidth="1"/>
    <col min="2" max="2" width="0.90625" customWidth="1"/>
    <col min="3" max="9" width="0.453125" customWidth="1"/>
    <col min="10" max="10" width="0.90625" customWidth="1"/>
    <col min="11" max="125" width="0.453125" customWidth="1"/>
    <col min="126" max="126" width="0.90625" customWidth="1"/>
    <col min="127" max="133" width="0.453125" customWidth="1"/>
    <col min="134" max="134" width="0.90625" customWidth="1"/>
    <col min="135" max="161" width="0.453125" customWidth="1"/>
    <col min="162" max="162" width="0.90625" customWidth="1"/>
    <col min="163" max="177" width="0.453125" customWidth="1"/>
    <col min="178" max="178" width="0.90625" customWidth="1"/>
    <col min="179" max="249" width="0.453125" customWidth="1"/>
    <col min="250" max="250" width="0.90625" customWidth="1"/>
    <col min="251" max="257" width="0.453125" customWidth="1"/>
    <col min="258" max="258" width="0.90625" customWidth="1"/>
    <col min="259" max="329" width="0.453125" customWidth="1"/>
    <col min="330" max="330" width="0.90625" customWidth="1"/>
    <col min="331" max="345" width="0.453125" customWidth="1"/>
    <col min="346" max="346" width="0.90625" customWidth="1"/>
    <col min="347" max="373" width="0.453125" customWidth="1"/>
    <col min="374" max="374" width="0.90625" customWidth="1"/>
    <col min="375" max="381" width="0.453125" customWidth="1"/>
    <col min="382" max="382" width="0.90625" customWidth="1"/>
    <col min="383" max="497" width="0.453125" customWidth="1"/>
    <col min="498" max="498" width="0.90625" customWidth="1"/>
    <col min="499" max="505" width="0.453125" customWidth="1"/>
    <col min="506" max="506" width="1.90625" customWidth="1"/>
    <col min="507" max="520" width="3.08984375" customWidth="1"/>
    <col min="521" max="521" width="8.6328125" customWidth="1"/>
    <col min="522" max="522" width="4.4531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2">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2">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2">
      <c r="A5" s="2"/>
      <c r="B5" s="139" t="str">
        <f>データ!H7</f>
        <v>岡山県</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2">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2">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2">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761900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大規模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7</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457964</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2">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2">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95.2</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116</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746610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2">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2">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2">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3" t="s">
        <v>106</v>
      </c>
      <c r="SN16" s="64"/>
      <c r="SO16" s="64"/>
      <c r="SP16" s="64"/>
      <c r="SQ16" s="64"/>
      <c r="SR16" s="64"/>
      <c r="SS16" s="64"/>
      <c r="ST16" s="64"/>
      <c r="SU16" s="64"/>
      <c r="SV16" s="64"/>
      <c r="SW16" s="64"/>
      <c r="SX16" s="64"/>
      <c r="SY16" s="64"/>
      <c r="SZ16" s="64"/>
      <c r="TA16" s="65"/>
    </row>
    <row r="17" spans="1:521" ht="13.5" customHeight="1" x14ac:dyDescent="0.2">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3"/>
      <c r="SN17" s="64"/>
      <c r="SO17" s="64"/>
      <c r="SP17" s="64"/>
      <c r="SQ17" s="64"/>
      <c r="SR17" s="64"/>
      <c r="SS17" s="64"/>
      <c r="ST17" s="64"/>
      <c r="SU17" s="64"/>
      <c r="SV17" s="64"/>
      <c r="SW17" s="64"/>
      <c r="SX17" s="64"/>
      <c r="SY17" s="64"/>
      <c r="SZ17" s="64"/>
      <c r="TA17" s="65"/>
    </row>
    <row r="18" spans="1:521" ht="13.5" customHeight="1" x14ac:dyDescent="0.2">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3"/>
      <c r="SN18" s="64"/>
      <c r="SO18" s="64"/>
      <c r="SP18" s="64"/>
      <c r="SQ18" s="64"/>
      <c r="SR18" s="64"/>
      <c r="SS18" s="64"/>
      <c r="ST18" s="64"/>
      <c r="SU18" s="64"/>
      <c r="SV18" s="64"/>
      <c r="SW18" s="64"/>
      <c r="SX18" s="64"/>
      <c r="SY18" s="64"/>
      <c r="SZ18" s="64"/>
      <c r="TA18" s="65"/>
    </row>
    <row r="19" spans="1:521" ht="13.5" customHeight="1" x14ac:dyDescent="0.2">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3"/>
      <c r="SN19" s="64"/>
      <c r="SO19" s="64"/>
      <c r="SP19" s="64"/>
      <c r="SQ19" s="64"/>
      <c r="SR19" s="64"/>
      <c r="SS19" s="64"/>
      <c r="ST19" s="64"/>
      <c r="SU19" s="64"/>
      <c r="SV19" s="64"/>
      <c r="SW19" s="64"/>
      <c r="SX19" s="64"/>
      <c r="SY19" s="64"/>
      <c r="SZ19" s="64"/>
      <c r="TA19" s="65"/>
    </row>
    <row r="20" spans="1:521" ht="13.5" customHeight="1" x14ac:dyDescent="0.2">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3"/>
      <c r="SN20" s="64"/>
      <c r="SO20" s="64"/>
      <c r="SP20" s="64"/>
      <c r="SQ20" s="64"/>
      <c r="SR20" s="64"/>
      <c r="SS20" s="64"/>
      <c r="ST20" s="64"/>
      <c r="SU20" s="64"/>
      <c r="SV20" s="64"/>
      <c r="SW20" s="64"/>
      <c r="SX20" s="64"/>
      <c r="SY20" s="64"/>
      <c r="SZ20" s="64"/>
      <c r="TA20" s="65"/>
    </row>
    <row r="21" spans="1:521" ht="13.5" customHeight="1" x14ac:dyDescent="0.2">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3"/>
      <c r="SN21" s="64"/>
      <c r="SO21" s="64"/>
      <c r="SP21" s="64"/>
      <c r="SQ21" s="64"/>
      <c r="SR21" s="64"/>
      <c r="SS21" s="64"/>
      <c r="ST21" s="64"/>
      <c r="SU21" s="64"/>
      <c r="SV21" s="64"/>
      <c r="SW21" s="64"/>
      <c r="SX21" s="64"/>
      <c r="SY21" s="64"/>
      <c r="SZ21" s="64"/>
      <c r="TA21" s="65"/>
    </row>
    <row r="22" spans="1:521" ht="13.5" customHeight="1" x14ac:dyDescent="0.2">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3"/>
      <c r="SN22" s="64"/>
      <c r="SO22" s="64"/>
      <c r="SP22" s="64"/>
      <c r="SQ22" s="64"/>
      <c r="SR22" s="64"/>
      <c r="SS22" s="64"/>
      <c r="ST22" s="64"/>
      <c r="SU22" s="64"/>
      <c r="SV22" s="64"/>
      <c r="SW22" s="64"/>
      <c r="SX22" s="64"/>
      <c r="SY22" s="64"/>
      <c r="SZ22" s="64"/>
      <c r="TA22" s="65"/>
    </row>
    <row r="23" spans="1:521" ht="13.5" customHeight="1" x14ac:dyDescent="0.2">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3"/>
      <c r="SN23" s="64"/>
      <c r="SO23" s="64"/>
      <c r="SP23" s="64"/>
      <c r="SQ23" s="64"/>
      <c r="SR23" s="64"/>
      <c r="SS23" s="64"/>
      <c r="ST23" s="64"/>
      <c r="SU23" s="64"/>
      <c r="SV23" s="64"/>
      <c r="SW23" s="64"/>
      <c r="SX23" s="64"/>
      <c r="SY23" s="64"/>
      <c r="SZ23" s="64"/>
      <c r="TA23" s="65"/>
    </row>
    <row r="24" spans="1:521" ht="13.5" customHeight="1" x14ac:dyDescent="0.2">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3"/>
      <c r="SN24" s="64"/>
      <c r="SO24" s="64"/>
      <c r="SP24" s="64"/>
      <c r="SQ24" s="64"/>
      <c r="SR24" s="64"/>
      <c r="SS24" s="64"/>
      <c r="ST24" s="64"/>
      <c r="SU24" s="64"/>
      <c r="SV24" s="64"/>
      <c r="SW24" s="64"/>
      <c r="SX24" s="64"/>
      <c r="SY24" s="64"/>
      <c r="SZ24" s="64"/>
      <c r="TA24" s="65"/>
    </row>
    <row r="25" spans="1:521" ht="13.5" customHeight="1" x14ac:dyDescent="0.2">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3"/>
      <c r="SN25" s="64"/>
      <c r="SO25" s="64"/>
      <c r="SP25" s="64"/>
      <c r="SQ25" s="64"/>
      <c r="SR25" s="64"/>
      <c r="SS25" s="64"/>
      <c r="ST25" s="64"/>
      <c r="SU25" s="64"/>
      <c r="SV25" s="64"/>
      <c r="SW25" s="64"/>
      <c r="SX25" s="64"/>
      <c r="SY25" s="64"/>
      <c r="SZ25" s="64"/>
      <c r="TA25" s="65"/>
    </row>
    <row r="26" spans="1:521" ht="13.5" customHeight="1" x14ac:dyDescent="0.2">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3"/>
      <c r="SN26" s="64"/>
      <c r="SO26" s="64"/>
      <c r="SP26" s="64"/>
      <c r="SQ26" s="64"/>
      <c r="SR26" s="64"/>
      <c r="SS26" s="64"/>
      <c r="ST26" s="64"/>
      <c r="SU26" s="64"/>
      <c r="SV26" s="64"/>
      <c r="SW26" s="64"/>
      <c r="SX26" s="64"/>
      <c r="SY26" s="64"/>
      <c r="SZ26" s="64"/>
      <c r="TA26" s="65"/>
    </row>
    <row r="27" spans="1:521" ht="13.5" customHeight="1" x14ac:dyDescent="0.2">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3"/>
      <c r="SN27" s="64"/>
      <c r="SO27" s="64"/>
      <c r="SP27" s="64"/>
      <c r="SQ27" s="64"/>
      <c r="SR27" s="64"/>
      <c r="SS27" s="64"/>
      <c r="ST27" s="64"/>
      <c r="SU27" s="64"/>
      <c r="SV27" s="64"/>
      <c r="SW27" s="64"/>
      <c r="SX27" s="64"/>
      <c r="SY27" s="64"/>
      <c r="SZ27" s="64"/>
      <c r="TA27" s="65"/>
    </row>
    <row r="28" spans="1:521" ht="13.5" customHeight="1" x14ac:dyDescent="0.2">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3"/>
      <c r="SN28" s="64"/>
      <c r="SO28" s="64"/>
      <c r="SP28" s="64"/>
      <c r="SQ28" s="64"/>
      <c r="SR28" s="64"/>
      <c r="SS28" s="64"/>
      <c r="ST28" s="64"/>
      <c r="SU28" s="64"/>
      <c r="SV28" s="64"/>
      <c r="SW28" s="64"/>
      <c r="SX28" s="64"/>
      <c r="SY28" s="64"/>
      <c r="SZ28" s="64"/>
      <c r="TA28" s="65"/>
    </row>
    <row r="29" spans="1:521" ht="13.5" customHeight="1" x14ac:dyDescent="0.2">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3"/>
      <c r="SN29" s="64"/>
      <c r="SO29" s="64"/>
      <c r="SP29" s="64"/>
      <c r="SQ29" s="64"/>
      <c r="SR29" s="64"/>
      <c r="SS29" s="64"/>
      <c r="ST29" s="64"/>
      <c r="SU29" s="64"/>
      <c r="SV29" s="64"/>
      <c r="SW29" s="64"/>
      <c r="SX29" s="64"/>
      <c r="SY29" s="64"/>
      <c r="SZ29" s="64"/>
      <c r="TA29" s="65"/>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3"/>
      <c r="SN30" s="64"/>
      <c r="SO30" s="64"/>
      <c r="SP30" s="64"/>
      <c r="SQ30" s="64"/>
      <c r="SR30" s="64"/>
      <c r="SS30" s="64"/>
      <c r="ST30" s="64"/>
      <c r="SU30" s="64"/>
      <c r="SV30" s="64"/>
      <c r="SW30" s="64"/>
      <c r="SX30" s="64"/>
      <c r="SY30" s="64"/>
      <c r="SZ30" s="64"/>
      <c r="TA30" s="65"/>
    </row>
    <row r="31" spans="1:521" ht="13.5" customHeight="1" x14ac:dyDescent="0.2">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3"/>
      <c r="SN31" s="64"/>
      <c r="SO31" s="64"/>
      <c r="SP31" s="64"/>
      <c r="SQ31" s="64"/>
      <c r="SR31" s="64"/>
      <c r="SS31" s="64"/>
      <c r="ST31" s="64"/>
      <c r="SU31" s="64"/>
      <c r="SV31" s="64"/>
      <c r="SW31" s="64"/>
      <c r="SX31" s="64"/>
      <c r="SY31" s="64"/>
      <c r="SZ31" s="64"/>
      <c r="TA31" s="65"/>
    </row>
    <row r="32" spans="1:521" ht="13.5" customHeight="1" x14ac:dyDescent="0.2">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129.27000000000001</v>
      </c>
      <c r="Y32" s="90"/>
      <c r="Z32" s="90"/>
      <c r="AA32" s="90"/>
      <c r="AB32" s="90"/>
      <c r="AC32" s="90"/>
      <c r="AD32" s="90"/>
      <c r="AE32" s="90"/>
      <c r="AF32" s="90"/>
      <c r="AG32" s="90"/>
      <c r="AH32" s="90"/>
      <c r="AI32" s="90"/>
      <c r="AJ32" s="90"/>
      <c r="AK32" s="90"/>
      <c r="AL32" s="90"/>
      <c r="AM32" s="90"/>
      <c r="AN32" s="90"/>
      <c r="AO32" s="90"/>
      <c r="AP32" s="90"/>
      <c r="AQ32" s="91"/>
      <c r="AR32" s="89">
        <f>データ!U6</f>
        <v>119.56</v>
      </c>
      <c r="AS32" s="90"/>
      <c r="AT32" s="90"/>
      <c r="AU32" s="90"/>
      <c r="AV32" s="90"/>
      <c r="AW32" s="90"/>
      <c r="AX32" s="90"/>
      <c r="AY32" s="90"/>
      <c r="AZ32" s="90"/>
      <c r="BA32" s="90"/>
      <c r="BB32" s="90"/>
      <c r="BC32" s="90"/>
      <c r="BD32" s="90"/>
      <c r="BE32" s="90"/>
      <c r="BF32" s="90"/>
      <c r="BG32" s="90"/>
      <c r="BH32" s="90"/>
      <c r="BI32" s="90"/>
      <c r="BJ32" s="90"/>
      <c r="BK32" s="91"/>
      <c r="BL32" s="89">
        <f>データ!V6</f>
        <v>114.61</v>
      </c>
      <c r="BM32" s="90"/>
      <c r="BN32" s="90"/>
      <c r="BO32" s="90"/>
      <c r="BP32" s="90"/>
      <c r="BQ32" s="90"/>
      <c r="BR32" s="90"/>
      <c r="BS32" s="90"/>
      <c r="BT32" s="90"/>
      <c r="BU32" s="90"/>
      <c r="BV32" s="90"/>
      <c r="BW32" s="90"/>
      <c r="BX32" s="90"/>
      <c r="BY32" s="90"/>
      <c r="BZ32" s="90"/>
      <c r="CA32" s="90"/>
      <c r="CB32" s="90"/>
      <c r="CC32" s="90"/>
      <c r="CD32" s="90"/>
      <c r="CE32" s="91"/>
      <c r="CF32" s="89">
        <f>データ!W6</f>
        <v>122.18</v>
      </c>
      <c r="CG32" s="90"/>
      <c r="CH32" s="90"/>
      <c r="CI32" s="90"/>
      <c r="CJ32" s="90"/>
      <c r="CK32" s="90"/>
      <c r="CL32" s="90"/>
      <c r="CM32" s="90"/>
      <c r="CN32" s="90"/>
      <c r="CO32" s="90"/>
      <c r="CP32" s="90"/>
      <c r="CQ32" s="90"/>
      <c r="CR32" s="90"/>
      <c r="CS32" s="90"/>
      <c r="CT32" s="90"/>
      <c r="CU32" s="90"/>
      <c r="CV32" s="90"/>
      <c r="CW32" s="90"/>
      <c r="CX32" s="90"/>
      <c r="CY32" s="91"/>
      <c r="CZ32" s="89">
        <f>データ!X6</f>
        <v>118.77</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618.88</v>
      </c>
      <c r="JM32" s="90"/>
      <c r="JN32" s="90"/>
      <c r="JO32" s="90"/>
      <c r="JP32" s="90"/>
      <c r="JQ32" s="90"/>
      <c r="JR32" s="90"/>
      <c r="JS32" s="90"/>
      <c r="JT32" s="90"/>
      <c r="JU32" s="90"/>
      <c r="JV32" s="90"/>
      <c r="JW32" s="90"/>
      <c r="JX32" s="90"/>
      <c r="JY32" s="90"/>
      <c r="JZ32" s="90"/>
      <c r="KA32" s="90"/>
      <c r="KB32" s="90"/>
      <c r="KC32" s="90"/>
      <c r="KD32" s="90"/>
      <c r="KE32" s="91"/>
      <c r="KF32" s="89">
        <f>データ!AQ6</f>
        <v>788.16</v>
      </c>
      <c r="KG32" s="90"/>
      <c r="KH32" s="90"/>
      <c r="KI32" s="90"/>
      <c r="KJ32" s="90"/>
      <c r="KK32" s="90"/>
      <c r="KL32" s="90"/>
      <c r="KM32" s="90"/>
      <c r="KN32" s="90"/>
      <c r="KO32" s="90"/>
      <c r="KP32" s="90"/>
      <c r="KQ32" s="90"/>
      <c r="KR32" s="90"/>
      <c r="KS32" s="90"/>
      <c r="KT32" s="90"/>
      <c r="KU32" s="90"/>
      <c r="KV32" s="90"/>
      <c r="KW32" s="90"/>
      <c r="KX32" s="90"/>
      <c r="KY32" s="91"/>
      <c r="KZ32" s="89">
        <f>データ!AR6</f>
        <v>817.25</v>
      </c>
      <c r="LA32" s="90"/>
      <c r="LB32" s="90"/>
      <c r="LC32" s="90"/>
      <c r="LD32" s="90"/>
      <c r="LE32" s="90"/>
      <c r="LF32" s="90"/>
      <c r="LG32" s="90"/>
      <c r="LH32" s="90"/>
      <c r="LI32" s="90"/>
      <c r="LJ32" s="90"/>
      <c r="LK32" s="90"/>
      <c r="LL32" s="90"/>
      <c r="LM32" s="90"/>
      <c r="LN32" s="90"/>
      <c r="LO32" s="90"/>
      <c r="LP32" s="90"/>
      <c r="LQ32" s="90"/>
      <c r="LR32" s="90"/>
      <c r="LS32" s="91"/>
      <c r="LT32" s="89">
        <f>データ!AS6</f>
        <v>1019.37</v>
      </c>
      <c r="LU32" s="90"/>
      <c r="LV32" s="90"/>
      <c r="LW32" s="90"/>
      <c r="LX32" s="90"/>
      <c r="LY32" s="90"/>
      <c r="LZ32" s="90"/>
      <c r="MA32" s="90"/>
      <c r="MB32" s="90"/>
      <c r="MC32" s="90"/>
      <c r="MD32" s="90"/>
      <c r="ME32" s="90"/>
      <c r="MF32" s="90"/>
      <c r="MG32" s="90"/>
      <c r="MH32" s="90"/>
      <c r="MI32" s="90"/>
      <c r="MJ32" s="90"/>
      <c r="MK32" s="90"/>
      <c r="ML32" s="90"/>
      <c r="MM32" s="91"/>
      <c r="MN32" s="89">
        <f>データ!AT6</f>
        <v>1232.29</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38.409999999999997</v>
      </c>
      <c r="OG32" s="90"/>
      <c r="OH32" s="90"/>
      <c r="OI32" s="90"/>
      <c r="OJ32" s="90"/>
      <c r="OK32" s="90"/>
      <c r="OL32" s="90"/>
      <c r="OM32" s="90"/>
      <c r="ON32" s="90"/>
      <c r="OO32" s="90"/>
      <c r="OP32" s="90"/>
      <c r="OQ32" s="90"/>
      <c r="OR32" s="90"/>
      <c r="OS32" s="90"/>
      <c r="OT32" s="90"/>
      <c r="OU32" s="90"/>
      <c r="OV32" s="90"/>
      <c r="OW32" s="90"/>
      <c r="OX32" s="90"/>
      <c r="OY32" s="91"/>
      <c r="OZ32" s="89">
        <f>データ!BB6</f>
        <v>23.95</v>
      </c>
      <c r="PA32" s="90"/>
      <c r="PB32" s="90"/>
      <c r="PC32" s="90"/>
      <c r="PD32" s="90"/>
      <c r="PE32" s="90"/>
      <c r="PF32" s="90"/>
      <c r="PG32" s="90"/>
      <c r="PH32" s="90"/>
      <c r="PI32" s="90"/>
      <c r="PJ32" s="90"/>
      <c r="PK32" s="90"/>
      <c r="PL32" s="90"/>
      <c r="PM32" s="90"/>
      <c r="PN32" s="90"/>
      <c r="PO32" s="90"/>
      <c r="PP32" s="90"/>
      <c r="PQ32" s="90"/>
      <c r="PR32" s="90"/>
      <c r="PS32" s="91"/>
      <c r="PT32" s="89">
        <f>データ!BC6</f>
        <v>13.99</v>
      </c>
      <c r="PU32" s="90"/>
      <c r="PV32" s="90"/>
      <c r="PW32" s="90"/>
      <c r="PX32" s="90"/>
      <c r="PY32" s="90"/>
      <c r="PZ32" s="90"/>
      <c r="QA32" s="90"/>
      <c r="QB32" s="90"/>
      <c r="QC32" s="90"/>
      <c r="QD32" s="90"/>
      <c r="QE32" s="90"/>
      <c r="QF32" s="90"/>
      <c r="QG32" s="90"/>
      <c r="QH32" s="90"/>
      <c r="QI32" s="90"/>
      <c r="QJ32" s="90"/>
      <c r="QK32" s="90"/>
      <c r="QL32" s="90"/>
      <c r="QM32" s="91"/>
      <c r="QN32" s="89">
        <f>データ!BD6</f>
        <v>7.71</v>
      </c>
      <c r="QO32" s="90"/>
      <c r="QP32" s="90"/>
      <c r="QQ32" s="90"/>
      <c r="QR32" s="90"/>
      <c r="QS32" s="90"/>
      <c r="QT32" s="90"/>
      <c r="QU32" s="90"/>
      <c r="QV32" s="90"/>
      <c r="QW32" s="90"/>
      <c r="QX32" s="90"/>
      <c r="QY32" s="90"/>
      <c r="QZ32" s="90"/>
      <c r="RA32" s="90"/>
      <c r="RB32" s="90"/>
      <c r="RC32" s="90"/>
      <c r="RD32" s="90"/>
      <c r="RE32" s="90"/>
      <c r="RF32" s="90"/>
      <c r="RG32" s="91"/>
      <c r="RH32" s="89">
        <f>データ!BE6</f>
        <v>2.98</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3"/>
      <c r="SN32" s="64"/>
      <c r="SO32" s="64"/>
      <c r="SP32" s="64"/>
      <c r="SQ32" s="64"/>
      <c r="SR32" s="64"/>
      <c r="SS32" s="64"/>
      <c r="ST32" s="64"/>
      <c r="SU32" s="64"/>
      <c r="SV32" s="64"/>
      <c r="SW32" s="64"/>
      <c r="SX32" s="64"/>
      <c r="SY32" s="64"/>
      <c r="SZ32" s="64"/>
      <c r="TA32" s="65"/>
    </row>
    <row r="33" spans="1:521" ht="13.5" customHeight="1" x14ac:dyDescent="0.2">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119.93</v>
      </c>
      <c r="Y33" s="90"/>
      <c r="Z33" s="90"/>
      <c r="AA33" s="90"/>
      <c r="AB33" s="90"/>
      <c r="AC33" s="90"/>
      <c r="AD33" s="90"/>
      <c r="AE33" s="90"/>
      <c r="AF33" s="90"/>
      <c r="AG33" s="90"/>
      <c r="AH33" s="90"/>
      <c r="AI33" s="90"/>
      <c r="AJ33" s="90"/>
      <c r="AK33" s="90"/>
      <c r="AL33" s="90"/>
      <c r="AM33" s="90"/>
      <c r="AN33" s="90"/>
      <c r="AO33" s="90"/>
      <c r="AP33" s="90"/>
      <c r="AQ33" s="91"/>
      <c r="AR33" s="89">
        <f>データ!Z6</f>
        <v>118.4</v>
      </c>
      <c r="AS33" s="90"/>
      <c r="AT33" s="90"/>
      <c r="AU33" s="90"/>
      <c r="AV33" s="90"/>
      <c r="AW33" s="90"/>
      <c r="AX33" s="90"/>
      <c r="AY33" s="90"/>
      <c r="AZ33" s="90"/>
      <c r="BA33" s="90"/>
      <c r="BB33" s="90"/>
      <c r="BC33" s="90"/>
      <c r="BD33" s="90"/>
      <c r="BE33" s="90"/>
      <c r="BF33" s="90"/>
      <c r="BG33" s="90"/>
      <c r="BH33" s="90"/>
      <c r="BI33" s="90"/>
      <c r="BJ33" s="90"/>
      <c r="BK33" s="91"/>
      <c r="BL33" s="89">
        <f>データ!AA6</f>
        <v>113.04</v>
      </c>
      <c r="BM33" s="90"/>
      <c r="BN33" s="90"/>
      <c r="BO33" s="90"/>
      <c r="BP33" s="90"/>
      <c r="BQ33" s="90"/>
      <c r="BR33" s="90"/>
      <c r="BS33" s="90"/>
      <c r="BT33" s="90"/>
      <c r="BU33" s="90"/>
      <c r="BV33" s="90"/>
      <c r="BW33" s="90"/>
      <c r="BX33" s="90"/>
      <c r="BY33" s="90"/>
      <c r="BZ33" s="90"/>
      <c r="CA33" s="90"/>
      <c r="CB33" s="90"/>
      <c r="CC33" s="90"/>
      <c r="CD33" s="90"/>
      <c r="CE33" s="91"/>
      <c r="CF33" s="89">
        <f>データ!AB6</f>
        <v>115.02</v>
      </c>
      <c r="CG33" s="90"/>
      <c r="CH33" s="90"/>
      <c r="CI33" s="90"/>
      <c r="CJ33" s="90"/>
      <c r="CK33" s="90"/>
      <c r="CL33" s="90"/>
      <c r="CM33" s="90"/>
      <c r="CN33" s="90"/>
      <c r="CO33" s="90"/>
      <c r="CP33" s="90"/>
      <c r="CQ33" s="90"/>
      <c r="CR33" s="90"/>
      <c r="CS33" s="90"/>
      <c r="CT33" s="90"/>
      <c r="CU33" s="90"/>
      <c r="CV33" s="90"/>
      <c r="CW33" s="90"/>
      <c r="CX33" s="90"/>
      <c r="CY33" s="91"/>
      <c r="CZ33" s="89">
        <f>データ!AC6</f>
        <v>111.98</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9.4700000000000006</v>
      </c>
      <c r="ES33" s="90"/>
      <c r="ET33" s="90"/>
      <c r="EU33" s="90"/>
      <c r="EV33" s="90"/>
      <c r="EW33" s="90"/>
      <c r="EX33" s="90"/>
      <c r="EY33" s="90"/>
      <c r="EZ33" s="90"/>
      <c r="FA33" s="90"/>
      <c r="FB33" s="90"/>
      <c r="FC33" s="90"/>
      <c r="FD33" s="90"/>
      <c r="FE33" s="90"/>
      <c r="FF33" s="90"/>
      <c r="FG33" s="90"/>
      <c r="FH33" s="90"/>
      <c r="FI33" s="90"/>
      <c r="FJ33" s="90"/>
      <c r="FK33" s="91"/>
      <c r="FL33" s="89">
        <f>データ!AK6</f>
        <v>11.03</v>
      </c>
      <c r="FM33" s="90"/>
      <c r="FN33" s="90"/>
      <c r="FO33" s="90"/>
      <c r="FP33" s="90"/>
      <c r="FQ33" s="90"/>
      <c r="FR33" s="90"/>
      <c r="FS33" s="90"/>
      <c r="FT33" s="90"/>
      <c r="FU33" s="90"/>
      <c r="FV33" s="90"/>
      <c r="FW33" s="90"/>
      <c r="FX33" s="90"/>
      <c r="FY33" s="90"/>
      <c r="FZ33" s="90"/>
      <c r="GA33" s="90"/>
      <c r="GB33" s="90"/>
      <c r="GC33" s="90"/>
      <c r="GD33" s="90"/>
      <c r="GE33" s="91"/>
      <c r="GF33" s="89">
        <f>データ!AL6</f>
        <v>1.88</v>
      </c>
      <c r="GG33" s="90"/>
      <c r="GH33" s="90"/>
      <c r="GI33" s="90"/>
      <c r="GJ33" s="90"/>
      <c r="GK33" s="90"/>
      <c r="GL33" s="90"/>
      <c r="GM33" s="90"/>
      <c r="GN33" s="90"/>
      <c r="GO33" s="90"/>
      <c r="GP33" s="90"/>
      <c r="GQ33" s="90"/>
      <c r="GR33" s="90"/>
      <c r="GS33" s="90"/>
      <c r="GT33" s="90"/>
      <c r="GU33" s="90"/>
      <c r="GV33" s="90"/>
      <c r="GW33" s="90"/>
      <c r="GX33" s="90"/>
      <c r="GY33" s="91"/>
      <c r="GZ33" s="89">
        <f>データ!AM6</f>
        <v>1.46</v>
      </c>
      <c r="HA33" s="90"/>
      <c r="HB33" s="90"/>
      <c r="HC33" s="90"/>
      <c r="HD33" s="90"/>
      <c r="HE33" s="90"/>
      <c r="HF33" s="90"/>
      <c r="HG33" s="90"/>
      <c r="HH33" s="90"/>
      <c r="HI33" s="90"/>
      <c r="HJ33" s="90"/>
      <c r="HK33" s="90"/>
      <c r="HL33" s="90"/>
      <c r="HM33" s="90"/>
      <c r="HN33" s="90"/>
      <c r="HO33" s="90"/>
      <c r="HP33" s="90"/>
      <c r="HQ33" s="90"/>
      <c r="HR33" s="90"/>
      <c r="HS33" s="91"/>
      <c r="HT33" s="89">
        <f>データ!AN6</f>
        <v>1.18</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380.84</v>
      </c>
      <c r="JM33" s="90"/>
      <c r="JN33" s="90"/>
      <c r="JO33" s="90"/>
      <c r="JP33" s="90"/>
      <c r="JQ33" s="90"/>
      <c r="JR33" s="90"/>
      <c r="JS33" s="90"/>
      <c r="JT33" s="90"/>
      <c r="JU33" s="90"/>
      <c r="JV33" s="90"/>
      <c r="JW33" s="90"/>
      <c r="JX33" s="90"/>
      <c r="JY33" s="90"/>
      <c r="JZ33" s="90"/>
      <c r="KA33" s="90"/>
      <c r="KB33" s="90"/>
      <c r="KC33" s="90"/>
      <c r="KD33" s="90"/>
      <c r="KE33" s="91"/>
      <c r="KF33" s="89">
        <f>データ!AV6</f>
        <v>424.64</v>
      </c>
      <c r="KG33" s="90"/>
      <c r="KH33" s="90"/>
      <c r="KI33" s="90"/>
      <c r="KJ33" s="90"/>
      <c r="KK33" s="90"/>
      <c r="KL33" s="90"/>
      <c r="KM33" s="90"/>
      <c r="KN33" s="90"/>
      <c r="KO33" s="90"/>
      <c r="KP33" s="90"/>
      <c r="KQ33" s="90"/>
      <c r="KR33" s="90"/>
      <c r="KS33" s="90"/>
      <c r="KT33" s="90"/>
      <c r="KU33" s="90"/>
      <c r="KV33" s="90"/>
      <c r="KW33" s="90"/>
      <c r="KX33" s="90"/>
      <c r="KY33" s="91"/>
      <c r="KZ33" s="89">
        <f>データ!AW6</f>
        <v>427.23</v>
      </c>
      <c r="LA33" s="90"/>
      <c r="LB33" s="90"/>
      <c r="LC33" s="90"/>
      <c r="LD33" s="90"/>
      <c r="LE33" s="90"/>
      <c r="LF33" s="90"/>
      <c r="LG33" s="90"/>
      <c r="LH33" s="90"/>
      <c r="LI33" s="90"/>
      <c r="LJ33" s="90"/>
      <c r="LK33" s="90"/>
      <c r="LL33" s="90"/>
      <c r="LM33" s="90"/>
      <c r="LN33" s="90"/>
      <c r="LO33" s="90"/>
      <c r="LP33" s="90"/>
      <c r="LQ33" s="90"/>
      <c r="LR33" s="90"/>
      <c r="LS33" s="91"/>
      <c r="LT33" s="89">
        <f>データ!AX6</f>
        <v>454.07</v>
      </c>
      <c r="LU33" s="90"/>
      <c r="LV33" s="90"/>
      <c r="LW33" s="90"/>
      <c r="LX33" s="90"/>
      <c r="LY33" s="90"/>
      <c r="LZ33" s="90"/>
      <c r="MA33" s="90"/>
      <c r="MB33" s="90"/>
      <c r="MC33" s="90"/>
      <c r="MD33" s="90"/>
      <c r="ME33" s="90"/>
      <c r="MF33" s="90"/>
      <c r="MG33" s="90"/>
      <c r="MH33" s="90"/>
      <c r="MI33" s="90"/>
      <c r="MJ33" s="90"/>
      <c r="MK33" s="90"/>
      <c r="ML33" s="90"/>
      <c r="MM33" s="91"/>
      <c r="MN33" s="89">
        <f>データ!AY6</f>
        <v>381.88</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225.72</v>
      </c>
      <c r="OG33" s="90"/>
      <c r="OH33" s="90"/>
      <c r="OI33" s="90"/>
      <c r="OJ33" s="90"/>
      <c r="OK33" s="90"/>
      <c r="OL33" s="90"/>
      <c r="OM33" s="90"/>
      <c r="ON33" s="90"/>
      <c r="OO33" s="90"/>
      <c r="OP33" s="90"/>
      <c r="OQ33" s="90"/>
      <c r="OR33" s="90"/>
      <c r="OS33" s="90"/>
      <c r="OT33" s="90"/>
      <c r="OU33" s="90"/>
      <c r="OV33" s="90"/>
      <c r="OW33" s="90"/>
      <c r="OX33" s="90"/>
      <c r="OY33" s="91"/>
      <c r="OZ33" s="89">
        <f>データ!BG6</f>
        <v>217.8</v>
      </c>
      <c r="PA33" s="90"/>
      <c r="PB33" s="90"/>
      <c r="PC33" s="90"/>
      <c r="PD33" s="90"/>
      <c r="PE33" s="90"/>
      <c r="PF33" s="90"/>
      <c r="PG33" s="90"/>
      <c r="PH33" s="90"/>
      <c r="PI33" s="90"/>
      <c r="PJ33" s="90"/>
      <c r="PK33" s="90"/>
      <c r="PL33" s="90"/>
      <c r="PM33" s="90"/>
      <c r="PN33" s="90"/>
      <c r="PO33" s="90"/>
      <c r="PP33" s="90"/>
      <c r="PQ33" s="90"/>
      <c r="PR33" s="90"/>
      <c r="PS33" s="91"/>
      <c r="PT33" s="89">
        <f>データ!BH6</f>
        <v>216.05</v>
      </c>
      <c r="PU33" s="90"/>
      <c r="PV33" s="90"/>
      <c r="PW33" s="90"/>
      <c r="PX33" s="90"/>
      <c r="PY33" s="90"/>
      <c r="PZ33" s="90"/>
      <c r="QA33" s="90"/>
      <c r="QB33" s="90"/>
      <c r="QC33" s="90"/>
      <c r="QD33" s="90"/>
      <c r="QE33" s="90"/>
      <c r="QF33" s="90"/>
      <c r="QG33" s="90"/>
      <c r="QH33" s="90"/>
      <c r="QI33" s="90"/>
      <c r="QJ33" s="90"/>
      <c r="QK33" s="90"/>
      <c r="QL33" s="90"/>
      <c r="QM33" s="91"/>
      <c r="QN33" s="89">
        <f>データ!BI6</f>
        <v>213.13</v>
      </c>
      <c r="QO33" s="90"/>
      <c r="QP33" s="90"/>
      <c r="QQ33" s="90"/>
      <c r="QR33" s="90"/>
      <c r="QS33" s="90"/>
      <c r="QT33" s="90"/>
      <c r="QU33" s="90"/>
      <c r="QV33" s="90"/>
      <c r="QW33" s="90"/>
      <c r="QX33" s="90"/>
      <c r="QY33" s="90"/>
      <c r="QZ33" s="90"/>
      <c r="RA33" s="90"/>
      <c r="RB33" s="90"/>
      <c r="RC33" s="90"/>
      <c r="RD33" s="90"/>
      <c r="RE33" s="90"/>
      <c r="RF33" s="90"/>
      <c r="RG33" s="91"/>
      <c r="RH33" s="89">
        <f>データ!BJ6</f>
        <v>213.1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3"/>
      <c r="SN33" s="64"/>
      <c r="SO33" s="64"/>
      <c r="SP33" s="64"/>
      <c r="SQ33" s="64"/>
      <c r="SR33" s="64"/>
      <c r="SS33" s="64"/>
      <c r="ST33" s="64"/>
      <c r="SU33" s="64"/>
      <c r="SV33" s="64"/>
      <c r="SW33" s="64"/>
      <c r="SX33" s="64"/>
      <c r="SY33" s="64"/>
      <c r="SZ33" s="64"/>
      <c r="TA33" s="65"/>
    </row>
    <row r="34" spans="1:521" ht="13.5" customHeight="1" x14ac:dyDescent="0.2">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3"/>
      <c r="SN34" s="64"/>
      <c r="SO34" s="64"/>
      <c r="SP34" s="64"/>
      <c r="SQ34" s="64"/>
      <c r="SR34" s="64"/>
      <c r="SS34" s="64"/>
      <c r="ST34" s="64"/>
      <c r="SU34" s="64"/>
      <c r="SV34" s="64"/>
      <c r="SW34" s="64"/>
      <c r="SX34" s="64"/>
      <c r="SY34" s="64"/>
      <c r="SZ34" s="64"/>
      <c r="TA34" s="65"/>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3"/>
      <c r="SN35" s="64"/>
      <c r="SO35" s="64"/>
      <c r="SP35" s="64"/>
      <c r="SQ35" s="64"/>
      <c r="SR35" s="64"/>
      <c r="SS35" s="64"/>
      <c r="ST35" s="64"/>
      <c r="SU35" s="64"/>
      <c r="SV35" s="64"/>
      <c r="SW35" s="64"/>
      <c r="SX35" s="64"/>
      <c r="SY35" s="64"/>
      <c r="SZ35" s="64"/>
      <c r="TA35" s="65"/>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3"/>
      <c r="SN36" s="64"/>
      <c r="SO36" s="64"/>
      <c r="SP36" s="64"/>
      <c r="SQ36" s="64"/>
      <c r="SR36" s="64"/>
      <c r="SS36" s="64"/>
      <c r="ST36" s="64"/>
      <c r="SU36" s="64"/>
      <c r="SV36" s="64"/>
      <c r="SW36" s="64"/>
      <c r="SX36" s="64"/>
      <c r="SY36" s="64"/>
      <c r="SZ36" s="64"/>
      <c r="TA36" s="65"/>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3"/>
      <c r="SN37" s="64"/>
      <c r="SO37" s="64"/>
      <c r="SP37" s="64"/>
      <c r="SQ37" s="64"/>
      <c r="SR37" s="64"/>
      <c r="SS37" s="64"/>
      <c r="ST37" s="64"/>
      <c r="SU37" s="64"/>
      <c r="SV37" s="64"/>
      <c r="SW37" s="64"/>
      <c r="SX37" s="64"/>
      <c r="SY37" s="64"/>
      <c r="SZ37" s="64"/>
      <c r="TA37" s="65"/>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3"/>
      <c r="SN38" s="64"/>
      <c r="SO38" s="64"/>
      <c r="SP38" s="64"/>
      <c r="SQ38" s="64"/>
      <c r="SR38" s="64"/>
      <c r="SS38" s="64"/>
      <c r="ST38" s="64"/>
      <c r="SU38" s="64"/>
      <c r="SV38" s="64"/>
      <c r="SW38" s="64"/>
      <c r="SX38" s="64"/>
      <c r="SY38" s="64"/>
      <c r="SZ38" s="64"/>
      <c r="TA38" s="65"/>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3"/>
      <c r="SN39" s="64"/>
      <c r="SO39" s="64"/>
      <c r="SP39" s="64"/>
      <c r="SQ39" s="64"/>
      <c r="SR39" s="64"/>
      <c r="SS39" s="64"/>
      <c r="ST39" s="64"/>
      <c r="SU39" s="64"/>
      <c r="SV39" s="64"/>
      <c r="SW39" s="64"/>
      <c r="SX39" s="64"/>
      <c r="SY39" s="64"/>
      <c r="SZ39" s="64"/>
      <c r="TA39" s="65"/>
    </row>
    <row r="40" spans="1:521" ht="13.5" customHeight="1" x14ac:dyDescent="0.2">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3"/>
      <c r="SN40" s="64"/>
      <c r="SO40" s="64"/>
      <c r="SP40" s="64"/>
      <c r="SQ40" s="64"/>
      <c r="SR40" s="64"/>
      <c r="SS40" s="64"/>
      <c r="ST40" s="64"/>
      <c r="SU40" s="64"/>
      <c r="SV40" s="64"/>
      <c r="SW40" s="64"/>
      <c r="SX40" s="64"/>
      <c r="SY40" s="64"/>
      <c r="SZ40" s="64"/>
      <c r="TA40" s="65"/>
    </row>
    <row r="41" spans="1:521" ht="13.5" customHeight="1" x14ac:dyDescent="0.2">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3"/>
      <c r="SN41" s="64"/>
      <c r="SO41" s="64"/>
      <c r="SP41" s="64"/>
      <c r="SQ41" s="64"/>
      <c r="SR41" s="64"/>
      <c r="SS41" s="64"/>
      <c r="ST41" s="64"/>
      <c r="SU41" s="64"/>
      <c r="SV41" s="64"/>
      <c r="SW41" s="64"/>
      <c r="SX41" s="64"/>
      <c r="SY41" s="64"/>
      <c r="SZ41" s="64"/>
      <c r="TA41" s="65"/>
    </row>
    <row r="42" spans="1:521" ht="13.5" customHeight="1" x14ac:dyDescent="0.2">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3"/>
      <c r="SN42" s="64"/>
      <c r="SO42" s="64"/>
      <c r="SP42" s="64"/>
      <c r="SQ42" s="64"/>
      <c r="SR42" s="64"/>
      <c r="SS42" s="64"/>
      <c r="ST42" s="64"/>
      <c r="SU42" s="64"/>
      <c r="SV42" s="64"/>
      <c r="SW42" s="64"/>
      <c r="SX42" s="64"/>
      <c r="SY42" s="64"/>
      <c r="SZ42" s="64"/>
      <c r="TA42" s="65"/>
    </row>
    <row r="43" spans="1:521" ht="13.5" customHeight="1" x14ac:dyDescent="0.2">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3"/>
      <c r="SN43" s="64"/>
      <c r="SO43" s="64"/>
      <c r="SP43" s="64"/>
      <c r="SQ43" s="64"/>
      <c r="SR43" s="64"/>
      <c r="SS43" s="64"/>
      <c r="ST43" s="64"/>
      <c r="SU43" s="64"/>
      <c r="SV43" s="64"/>
      <c r="SW43" s="64"/>
      <c r="SX43" s="64"/>
      <c r="SY43" s="64"/>
      <c r="SZ43" s="64"/>
      <c r="TA43" s="65"/>
    </row>
    <row r="44" spans="1:521" ht="13.5" customHeight="1" x14ac:dyDescent="0.2">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3"/>
      <c r="SN44" s="64"/>
      <c r="SO44" s="64"/>
      <c r="SP44" s="64"/>
      <c r="SQ44" s="64"/>
      <c r="SR44" s="64"/>
      <c r="SS44" s="64"/>
      <c r="ST44" s="64"/>
      <c r="SU44" s="64"/>
      <c r="SV44" s="64"/>
      <c r="SW44" s="64"/>
      <c r="SX44" s="64"/>
      <c r="SY44" s="64"/>
      <c r="SZ44" s="64"/>
      <c r="TA44" s="65"/>
    </row>
    <row r="45" spans="1:521" ht="13.5" customHeight="1" x14ac:dyDescent="0.2">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66"/>
      <c r="SN45" s="67"/>
      <c r="SO45" s="67"/>
      <c r="SP45" s="67"/>
      <c r="SQ45" s="67"/>
      <c r="SR45" s="67"/>
      <c r="SS45" s="67"/>
      <c r="ST45" s="67"/>
      <c r="SU45" s="67"/>
      <c r="SV45" s="67"/>
      <c r="SW45" s="67"/>
      <c r="SX45" s="67"/>
      <c r="SY45" s="67"/>
      <c r="SZ45" s="67"/>
      <c r="TA45" s="68"/>
    </row>
    <row r="46" spans="1:521" ht="13.5" customHeight="1" x14ac:dyDescent="0.2">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2">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2">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107</v>
      </c>
      <c r="SN48" s="64"/>
      <c r="SO48" s="64"/>
      <c r="SP48" s="64"/>
      <c r="SQ48" s="64"/>
      <c r="SR48" s="64"/>
      <c r="SS48" s="64"/>
      <c r="ST48" s="64"/>
      <c r="SU48" s="64"/>
      <c r="SV48" s="64"/>
      <c r="SW48" s="64"/>
      <c r="SX48" s="64"/>
      <c r="SY48" s="64"/>
      <c r="SZ48" s="64"/>
      <c r="TA48" s="65"/>
    </row>
    <row r="49" spans="1:521" ht="13.5" customHeight="1" x14ac:dyDescent="0.2">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x14ac:dyDescent="0.2">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x14ac:dyDescent="0.2">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x14ac:dyDescent="0.2">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x14ac:dyDescent="0.2">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x14ac:dyDescent="0.2">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128.38</v>
      </c>
      <c r="Y55" s="90"/>
      <c r="Z55" s="90"/>
      <c r="AA55" s="90"/>
      <c r="AB55" s="90"/>
      <c r="AC55" s="90"/>
      <c r="AD55" s="90"/>
      <c r="AE55" s="90"/>
      <c r="AF55" s="90"/>
      <c r="AG55" s="90"/>
      <c r="AH55" s="90"/>
      <c r="AI55" s="90"/>
      <c r="AJ55" s="90"/>
      <c r="AK55" s="90"/>
      <c r="AL55" s="90"/>
      <c r="AM55" s="90"/>
      <c r="AN55" s="90"/>
      <c r="AO55" s="90"/>
      <c r="AP55" s="90"/>
      <c r="AQ55" s="91"/>
      <c r="AR55" s="89">
        <f>データ!BM6</f>
        <v>116.98</v>
      </c>
      <c r="AS55" s="90"/>
      <c r="AT55" s="90"/>
      <c r="AU55" s="90"/>
      <c r="AV55" s="90"/>
      <c r="AW55" s="90"/>
      <c r="AX55" s="90"/>
      <c r="AY55" s="90"/>
      <c r="AZ55" s="90"/>
      <c r="BA55" s="90"/>
      <c r="BB55" s="90"/>
      <c r="BC55" s="90"/>
      <c r="BD55" s="90"/>
      <c r="BE55" s="90"/>
      <c r="BF55" s="90"/>
      <c r="BG55" s="90"/>
      <c r="BH55" s="90"/>
      <c r="BI55" s="90"/>
      <c r="BJ55" s="90"/>
      <c r="BK55" s="91"/>
      <c r="BL55" s="89">
        <f>データ!BN6</f>
        <v>111.41</v>
      </c>
      <c r="BM55" s="90"/>
      <c r="BN55" s="90"/>
      <c r="BO55" s="90"/>
      <c r="BP55" s="90"/>
      <c r="BQ55" s="90"/>
      <c r="BR55" s="90"/>
      <c r="BS55" s="90"/>
      <c r="BT55" s="90"/>
      <c r="BU55" s="90"/>
      <c r="BV55" s="90"/>
      <c r="BW55" s="90"/>
      <c r="BX55" s="90"/>
      <c r="BY55" s="90"/>
      <c r="BZ55" s="90"/>
      <c r="CA55" s="90"/>
      <c r="CB55" s="90"/>
      <c r="CC55" s="90"/>
      <c r="CD55" s="90"/>
      <c r="CE55" s="91"/>
      <c r="CF55" s="89">
        <f>データ!BO6</f>
        <v>120.03</v>
      </c>
      <c r="CG55" s="90"/>
      <c r="CH55" s="90"/>
      <c r="CI55" s="90"/>
      <c r="CJ55" s="90"/>
      <c r="CK55" s="90"/>
      <c r="CL55" s="90"/>
      <c r="CM55" s="90"/>
      <c r="CN55" s="90"/>
      <c r="CO55" s="90"/>
      <c r="CP55" s="90"/>
      <c r="CQ55" s="90"/>
      <c r="CR55" s="90"/>
      <c r="CS55" s="90"/>
      <c r="CT55" s="90"/>
      <c r="CU55" s="90"/>
      <c r="CV55" s="90"/>
      <c r="CW55" s="90"/>
      <c r="CX55" s="90"/>
      <c r="CY55" s="91"/>
      <c r="CZ55" s="89">
        <f>データ!BP6</f>
        <v>115.55</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9.5399999999999991</v>
      </c>
      <c r="ES55" s="90"/>
      <c r="ET55" s="90"/>
      <c r="EU55" s="90"/>
      <c r="EV55" s="90"/>
      <c r="EW55" s="90"/>
      <c r="EX55" s="90"/>
      <c r="EY55" s="90"/>
      <c r="EZ55" s="90"/>
      <c r="FA55" s="90"/>
      <c r="FB55" s="90"/>
      <c r="FC55" s="90"/>
      <c r="FD55" s="90"/>
      <c r="FE55" s="90"/>
      <c r="FF55" s="90"/>
      <c r="FG55" s="90"/>
      <c r="FH55" s="90"/>
      <c r="FI55" s="90"/>
      <c r="FJ55" s="90"/>
      <c r="FK55" s="91"/>
      <c r="FL55" s="89">
        <f>データ!BX6</f>
        <v>10.54</v>
      </c>
      <c r="FM55" s="90"/>
      <c r="FN55" s="90"/>
      <c r="FO55" s="90"/>
      <c r="FP55" s="90"/>
      <c r="FQ55" s="90"/>
      <c r="FR55" s="90"/>
      <c r="FS55" s="90"/>
      <c r="FT55" s="90"/>
      <c r="FU55" s="90"/>
      <c r="FV55" s="90"/>
      <c r="FW55" s="90"/>
      <c r="FX55" s="90"/>
      <c r="FY55" s="90"/>
      <c r="FZ55" s="90"/>
      <c r="GA55" s="90"/>
      <c r="GB55" s="90"/>
      <c r="GC55" s="90"/>
      <c r="GD55" s="90"/>
      <c r="GE55" s="91"/>
      <c r="GF55" s="89">
        <f>データ!BY6</f>
        <v>11.12</v>
      </c>
      <c r="GG55" s="90"/>
      <c r="GH55" s="90"/>
      <c r="GI55" s="90"/>
      <c r="GJ55" s="90"/>
      <c r="GK55" s="90"/>
      <c r="GL55" s="90"/>
      <c r="GM55" s="90"/>
      <c r="GN55" s="90"/>
      <c r="GO55" s="90"/>
      <c r="GP55" s="90"/>
      <c r="GQ55" s="90"/>
      <c r="GR55" s="90"/>
      <c r="GS55" s="90"/>
      <c r="GT55" s="90"/>
      <c r="GU55" s="90"/>
      <c r="GV55" s="90"/>
      <c r="GW55" s="90"/>
      <c r="GX55" s="90"/>
      <c r="GY55" s="91"/>
      <c r="GZ55" s="89">
        <f>データ!BZ6</f>
        <v>10.37</v>
      </c>
      <c r="HA55" s="90"/>
      <c r="HB55" s="90"/>
      <c r="HC55" s="90"/>
      <c r="HD55" s="90"/>
      <c r="HE55" s="90"/>
      <c r="HF55" s="90"/>
      <c r="HG55" s="90"/>
      <c r="HH55" s="90"/>
      <c r="HI55" s="90"/>
      <c r="HJ55" s="90"/>
      <c r="HK55" s="90"/>
      <c r="HL55" s="90"/>
      <c r="HM55" s="90"/>
      <c r="HN55" s="90"/>
      <c r="HO55" s="90"/>
      <c r="HP55" s="90"/>
      <c r="HQ55" s="90"/>
      <c r="HR55" s="90"/>
      <c r="HS55" s="91"/>
      <c r="HT55" s="89">
        <f>データ!CA6</f>
        <v>10.69</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60.14</v>
      </c>
      <c r="JM55" s="90"/>
      <c r="JN55" s="90"/>
      <c r="JO55" s="90"/>
      <c r="JP55" s="90"/>
      <c r="JQ55" s="90"/>
      <c r="JR55" s="90"/>
      <c r="JS55" s="90"/>
      <c r="JT55" s="90"/>
      <c r="JU55" s="90"/>
      <c r="JV55" s="90"/>
      <c r="JW55" s="90"/>
      <c r="JX55" s="90"/>
      <c r="JY55" s="90"/>
      <c r="JZ55" s="90"/>
      <c r="KA55" s="90"/>
      <c r="KB55" s="90"/>
      <c r="KC55" s="90"/>
      <c r="KD55" s="90"/>
      <c r="KE55" s="91"/>
      <c r="KF55" s="89">
        <f>データ!CI6</f>
        <v>62.04</v>
      </c>
      <c r="KG55" s="90"/>
      <c r="KH55" s="90"/>
      <c r="KI55" s="90"/>
      <c r="KJ55" s="90"/>
      <c r="KK55" s="90"/>
      <c r="KL55" s="90"/>
      <c r="KM55" s="90"/>
      <c r="KN55" s="90"/>
      <c r="KO55" s="90"/>
      <c r="KP55" s="90"/>
      <c r="KQ55" s="90"/>
      <c r="KR55" s="90"/>
      <c r="KS55" s="90"/>
      <c r="KT55" s="90"/>
      <c r="KU55" s="90"/>
      <c r="KV55" s="90"/>
      <c r="KW55" s="90"/>
      <c r="KX55" s="90"/>
      <c r="KY55" s="91"/>
      <c r="KZ55" s="89">
        <f>データ!CJ6</f>
        <v>63.51</v>
      </c>
      <c r="LA55" s="90"/>
      <c r="LB55" s="90"/>
      <c r="LC55" s="90"/>
      <c r="LD55" s="90"/>
      <c r="LE55" s="90"/>
      <c r="LF55" s="90"/>
      <c r="LG55" s="90"/>
      <c r="LH55" s="90"/>
      <c r="LI55" s="90"/>
      <c r="LJ55" s="90"/>
      <c r="LK55" s="90"/>
      <c r="LL55" s="90"/>
      <c r="LM55" s="90"/>
      <c r="LN55" s="90"/>
      <c r="LO55" s="90"/>
      <c r="LP55" s="90"/>
      <c r="LQ55" s="90"/>
      <c r="LR55" s="90"/>
      <c r="LS55" s="91"/>
      <c r="LT55" s="89">
        <f>データ!CK6</f>
        <v>59.48</v>
      </c>
      <c r="LU55" s="90"/>
      <c r="LV55" s="90"/>
      <c r="LW55" s="90"/>
      <c r="LX55" s="90"/>
      <c r="LY55" s="90"/>
      <c r="LZ55" s="90"/>
      <c r="MA55" s="90"/>
      <c r="MB55" s="90"/>
      <c r="MC55" s="90"/>
      <c r="MD55" s="90"/>
      <c r="ME55" s="90"/>
      <c r="MF55" s="90"/>
      <c r="MG55" s="90"/>
      <c r="MH55" s="90"/>
      <c r="MI55" s="90"/>
      <c r="MJ55" s="90"/>
      <c r="MK55" s="90"/>
      <c r="ML55" s="90"/>
      <c r="MM55" s="91"/>
      <c r="MN55" s="89">
        <f>データ!CL6</f>
        <v>60.11</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96.07</v>
      </c>
      <c r="OG55" s="90"/>
      <c r="OH55" s="90"/>
      <c r="OI55" s="90"/>
      <c r="OJ55" s="90"/>
      <c r="OK55" s="90"/>
      <c r="OL55" s="90"/>
      <c r="OM55" s="90"/>
      <c r="ON55" s="90"/>
      <c r="OO55" s="90"/>
      <c r="OP55" s="90"/>
      <c r="OQ55" s="90"/>
      <c r="OR55" s="90"/>
      <c r="OS55" s="90"/>
      <c r="OT55" s="90"/>
      <c r="OU55" s="90"/>
      <c r="OV55" s="90"/>
      <c r="OW55" s="90"/>
      <c r="OX55" s="90"/>
      <c r="OY55" s="91"/>
      <c r="OZ55" s="89">
        <f>データ!CT6</f>
        <v>96.07</v>
      </c>
      <c r="PA55" s="90"/>
      <c r="PB55" s="90"/>
      <c r="PC55" s="90"/>
      <c r="PD55" s="90"/>
      <c r="PE55" s="90"/>
      <c r="PF55" s="90"/>
      <c r="PG55" s="90"/>
      <c r="PH55" s="90"/>
      <c r="PI55" s="90"/>
      <c r="PJ55" s="90"/>
      <c r="PK55" s="90"/>
      <c r="PL55" s="90"/>
      <c r="PM55" s="90"/>
      <c r="PN55" s="90"/>
      <c r="PO55" s="90"/>
      <c r="PP55" s="90"/>
      <c r="PQ55" s="90"/>
      <c r="PR55" s="90"/>
      <c r="PS55" s="91"/>
      <c r="PT55" s="89">
        <f>データ!CU6</f>
        <v>96.07</v>
      </c>
      <c r="PU55" s="90"/>
      <c r="PV55" s="90"/>
      <c r="PW55" s="90"/>
      <c r="PX55" s="90"/>
      <c r="PY55" s="90"/>
      <c r="PZ55" s="90"/>
      <c r="QA55" s="90"/>
      <c r="QB55" s="90"/>
      <c r="QC55" s="90"/>
      <c r="QD55" s="90"/>
      <c r="QE55" s="90"/>
      <c r="QF55" s="90"/>
      <c r="QG55" s="90"/>
      <c r="QH55" s="90"/>
      <c r="QI55" s="90"/>
      <c r="QJ55" s="90"/>
      <c r="QK55" s="90"/>
      <c r="QL55" s="90"/>
      <c r="QM55" s="91"/>
      <c r="QN55" s="89">
        <f>データ!CV6</f>
        <v>96.08</v>
      </c>
      <c r="QO55" s="90"/>
      <c r="QP55" s="90"/>
      <c r="QQ55" s="90"/>
      <c r="QR55" s="90"/>
      <c r="QS55" s="90"/>
      <c r="QT55" s="90"/>
      <c r="QU55" s="90"/>
      <c r="QV55" s="90"/>
      <c r="QW55" s="90"/>
      <c r="QX55" s="90"/>
      <c r="QY55" s="90"/>
      <c r="QZ55" s="90"/>
      <c r="RA55" s="90"/>
      <c r="RB55" s="90"/>
      <c r="RC55" s="90"/>
      <c r="RD55" s="90"/>
      <c r="RE55" s="90"/>
      <c r="RF55" s="90"/>
      <c r="RG55" s="91"/>
      <c r="RH55" s="89">
        <f>データ!CW6</f>
        <v>97.99</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x14ac:dyDescent="0.2">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116.75</v>
      </c>
      <c r="Y56" s="90"/>
      <c r="Z56" s="90"/>
      <c r="AA56" s="90"/>
      <c r="AB56" s="90"/>
      <c r="AC56" s="90"/>
      <c r="AD56" s="90"/>
      <c r="AE56" s="90"/>
      <c r="AF56" s="90"/>
      <c r="AG56" s="90"/>
      <c r="AH56" s="90"/>
      <c r="AI56" s="90"/>
      <c r="AJ56" s="90"/>
      <c r="AK56" s="90"/>
      <c r="AL56" s="90"/>
      <c r="AM56" s="90"/>
      <c r="AN56" s="90"/>
      <c r="AO56" s="90"/>
      <c r="AP56" s="90"/>
      <c r="AQ56" s="91"/>
      <c r="AR56" s="89">
        <f>データ!BR6</f>
        <v>115.48</v>
      </c>
      <c r="AS56" s="90"/>
      <c r="AT56" s="90"/>
      <c r="AU56" s="90"/>
      <c r="AV56" s="90"/>
      <c r="AW56" s="90"/>
      <c r="AX56" s="90"/>
      <c r="AY56" s="90"/>
      <c r="AZ56" s="90"/>
      <c r="BA56" s="90"/>
      <c r="BB56" s="90"/>
      <c r="BC56" s="90"/>
      <c r="BD56" s="90"/>
      <c r="BE56" s="90"/>
      <c r="BF56" s="90"/>
      <c r="BG56" s="90"/>
      <c r="BH56" s="90"/>
      <c r="BI56" s="90"/>
      <c r="BJ56" s="90"/>
      <c r="BK56" s="91"/>
      <c r="BL56" s="89">
        <f>データ!BS6</f>
        <v>109.91</v>
      </c>
      <c r="BM56" s="90"/>
      <c r="BN56" s="90"/>
      <c r="BO56" s="90"/>
      <c r="BP56" s="90"/>
      <c r="BQ56" s="90"/>
      <c r="BR56" s="90"/>
      <c r="BS56" s="90"/>
      <c r="BT56" s="90"/>
      <c r="BU56" s="90"/>
      <c r="BV56" s="90"/>
      <c r="BW56" s="90"/>
      <c r="BX56" s="90"/>
      <c r="BY56" s="90"/>
      <c r="BZ56" s="90"/>
      <c r="CA56" s="90"/>
      <c r="CB56" s="90"/>
      <c r="CC56" s="90"/>
      <c r="CD56" s="90"/>
      <c r="CE56" s="91"/>
      <c r="CF56" s="89">
        <f>データ!BT6</f>
        <v>111.83</v>
      </c>
      <c r="CG56" s="90"/>
      <c r="CH56" s="90"/>
      <c r="CI56" s="90"/>
      <c r="CJ56" s="90"/>
      <c r="CK56" s="90"/>
      <c r="CL56" s="90"/>
      <c r="CM56" s="90"/>
      <c r="CN56" s="90"/>
      <c r="CO56" s="90"/>
      <c r="CP56" s="90"/>
      <c r="CQ56" s="90"/>
      <c r="CR56" s="90"/>
      <c r="CS56" s="90"/>
      <c r="CT56" s="90"/>
      <c r="CU56" s="90"/>
      <c r="CV56" s="90"/>
      <c r="CW56" s="90"/>
      <c r="CX56" s="90"/>
      <c r="CY56" s="91"/>
      <c r="CZ56" s="89">
        <f>データ!BU6</f>
        <v>108.95</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17.22</v>
      </c>
      <c r="ES56" s="90"/>
      <c r="ET56" s="90"/>
      <c r="EU56" s="90"/>
      <c r="EV56" s="90"/>
      <c r="EW56" s="90"/>
      <c r="EX56" s="90"/>
      <c r="EY56" s="90"/>
      <c r="EZ56" s="90"/>
      <c r="FA56" s="90"/>
      <c r="FB56" s="90"/>
      <c r="FC56" s="90"/>
      <c r="FD56" s="90"/>
      <c r="FE56" s="90"/>
      <c r="FF56" s="90"/>
      <c r="FG56" s="90"/>
      <c r="FH56" s="90"/>
      <c r="FI56" s="90"/>
      <c r="FJ56" s="90"/>
      <c r="FK56" s="91"/>
      <c r="FL56" s="89">
        <f>データ!CC6</f>
        <v>17.440000000000001</v>
      </c>
      <c r="FM56" s="90"/>
      <c r="FN56" s="90"/>
      <c r="FO56" s="90"/>
      <c r="FP56" s="90"/>
      <c r="FQ56" s="90"/>
      <c r="FR56" s="90"/>
      <c r="FS56" s="90"/>
      <c r="FT56" s="90"/>
      <c r="FU56" s="90"/>
      <c r="FV56" s="90"/>
      <c r="FW56" s="90"/>
      <c r="FX56" s="90"/>
      <c r="FY56" s="90"/>
      <c r="FZ56" s="90"/>
      <c r="GA56" s="90"/>
      <c r="GB56" s="90"/>
      <c r="GC56" s="90"/>
      <c r="GD56" s="90"/>
      <c r="GE56" s="91"/>
      <c r="GF56" s="89">
        <f>データ!CD6</f>
        <v>18.62</v>
      </c>
      <c r="GG56" s="90"/>
      <c r="GH56" s="90"/>
      <c r="GI56" s="90"/>
      <c r="GJ56" s="90"/>
      <c r="GK56" s="90"/>
      <c r="GL56" s="90"/>
      <c r="GM56" s="90"/>
      <c r="GN56" s="90"/>
      <c r="GO56" s="90"/>
      <c r="GP56" s="90"/>
      <c r="GQ56" s="90"/>
      <c r="GR56" s="90"/>
      <c r="GS56" s="90"/>
      <c r="GT56" s="90"/>
      <c r="GU56" s="90"/>
      <c r="GV56" s="90"/>
      <c r="GW56" s="90"/>
      <c r="GX56" s="90"/>
      <c r="GY56" s="91"/>
      <c r="GZ56" s="89">
        <f>データ!CE6</f>
        <v>18.36</v>
      </c>
      <c r="HA56" s="90"/>
      <c r="HB56" s="90"/>
      <c r="HC56" s="90"/>
      <c r="HD56" s="90"/>
      <c r="HE56" s="90"/>
      <c r="HF56" s="90"/>
      <c r="HG56" s="90"/>
      <c r="HH56" s="90"/>
      <c r="HI56" s="90"/>
      <c r="HJ56" s="90"/>
      <c r="HK56" s="90"/>
      <c r="HL56" s="90"/>
      <c r="HM56" s="90"/>
      <c r="HN56" s="90"/>
      <c r="HO56" s="90"/>
      <c r="HP56" s="90"/>
      <c r="HQ56" s="90"/>
      <c r="HR56" s="90"/>
      <c r="HS56" s="91"/>
      <c r="HT56" s="89">
        <f>データ!CF6</f>
        <v>18.88</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56</v>
      </c>
      <c r="JM56" s="90"/>
      <c r="JN56" s="90"/>
      <c r="JO56" s="90"/>
      <c r="JP56" s="90"/>
      <c r="JQ56" s="90"/>
      <c r="JR56" s="90"/>
      <c r="JS56" s="90"/>
      <c r="JT56" s="90"/>
      <c r="JU56" s="90"/>
      <c r="JV56" s="90"/>
      <c r="JW56" s="90"/>
      <c r="JX56" s="90"/>
      <c r="JY56" s="90"/>
      <c r="JZ56" s="90"/>
      <c r="KA56" s="90"/>
      <c r="KB56" s="90"/>
      <c r="KC56" s="90"/>
      <c r="KD56" s="90"/>
      <c r="KE56" s="91"/>
      <c r="KF56" s="89">
        <f>データ!CN6</f>
        <v>56.81</v>
      </c>
      <c r="KG56" s="90"/>
      <c r="KH56" s="90"/>
      <c r="KI56" s="90"/>
      <c r="KJ56" s="90"/>
      <c r="KK56" s="90"/>
      <c r="KL56" s="90"/>
      <c r="KM56" s="90"/>
      <c r="KN56" s="90"/>
      <c r="KO56" s="90"/>
      <c r="KP56" s="90"/>
      <c r="KQ56" s="90"/>
      <c r="KR56" s="90"/>
      <c r="KS56" s="90"/>
      <c r="KT56" s="90"/>
      <c r="KU56" s="90"/>
      <c r="KV56" s="90"/>
      <c r="KW56" s="90"/>
      <c r="KX56" s="90"/>
      <c r="KY56" s="91"/>
      <c r="KZ56" s="89">
        <f>データ!CO6</f>
        <v>55.65</v>
      </c>
      <c r="LA56" s="90"/>
      <c r="LB56" s="90"/>
      <c r="LC56" s="90"/>
      <c r="LD56" s="90"/>
      <c r="LE56" s="90"/>
      <c r="LF56" s="90"/>
      <c r="LG56" s="90"/>
      <c r="LH56" s="90"/>
      <c r="LI56" s="90"/>
      <c r="LJ56" s="90"/>
      <c r="LK56" s="90"/>
      <c r="LL56" s="90"/>
      <c r="LM56" s="90"/>
      <c r="LN56" s="90"/>
      <c r="LO56" s="90"/>
      <c r="LP56" s="90"/>
      <c r="LQ56" s="90"/>
      <c r="LR56" s="90"/>
      <c r="LS56" s="91"/>
      <c r="LT56" s="89">
        <f>データ!CP6</f>
        <v>54.73</v>
      </c>
      <c r="LU56" s="90"/>
      <c r="LV56" s="90"/>
      <c r="LW56" s="90"/>
      <c r="LX56" s="90"/>
      <c r="LY56" s="90"/>
      <c r="LZ56" s="90"/>
      <c r="MA56" s="90"/>
      <c r="MB56" s="90"/>
      <c r="MC56" s="90"/>
      <c r="MD56" s="90"/>
      <c r="ME56" s="90"/>
      <c r="MF56" s="90"/>
      <c r="MG56" s="90"/>
      <c r="MH56" s="90"/>
      <c r="MI56" s="90"/>
      <c r="MJ56" s="90"/>
      <c r="MK56" s="90"/>
      <c r="ML56" s="90"/>
      <c r="MM56" s="91"/>
      <c r="MN56" s="89">
        <f>データ!CQ6</f>
        <v>54.32</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80.08</v>
      </c>
      <c r="OG56" s="90"/>
      <c r="OH56" s="90"/>
      <c r="OI56" s="90"/>
      <c r="OJ56" s="90"/>
      <c r="OK56" s="90"/>
      <c r="OL56" s="90"/>
      <c r="OM56" s="90"/>
      <c r="ON56" s="90"/>
      <c r="OO56" s="90"/>
      <c r="OP56" s="90"/>
      <c r="OQ56" s="90"/>
      <c r="OR56" s="90"/>
      <c r="OS56" s="90"/>
      <c r="OT56" s="90"/>
      <c r="OU56" s="90"/>
      <c r="OV56" s="90"/>
      <c r="OW56" s="90"/>
      <c r="OX56" s="90"/>
      <c r="OY56" s="91"/>
      <c r="OZ56" s="89">
        <f>データ!CY6</f>
        <v>79.69</v>
      </c>
      <c r="PA56" s="90"/>
      <c r="PB56" s="90"/>
      <c r="PC56" s="90"/>
      <c r="PD56" s="90"/>
      <c r="PE56" s="90"/>
      <c r="PF56" s="90"/>
      <c r="PG56" s="90"/>
      <c r="PH56" s="90"/>
      <c r="PI56" s="90"/>
      <c r="PJ56" s="90"/>
      <c r="PK56" s="90"/>
      <c r="PL56" s="90"/>
      <c r="PM56" s="90"/>
      <c r="PN56" s="90"/>
      <c r="PO56" s="90"/>
      <c r="PP56" s="90"/>
      <c r="PQ56" s="90"/>
      <c r="PR56" s="90"/>
      <c r="PS56" s="91"/>
      <c r="PT56" s="89">
        <f>データ!CZ6</f>
        <v>78.66</v>
      </c>
      <c r="PU56" s="90"/>
      <c r="PV56" s="90"/>
      <c r="PW56" s="90"/>
      <c r="PX56" s="90"/>
      <c r="PY56" s="90"/>
      <c r="PZ56" s="90"/>
      <c r="QA56" s="90"/>
      <c r="QB56" s="90"/>
      <c r="QC56" s="90"/>
      <c r="QD56" s="90"/>
      <c r="QE56" s="90"/>
      <c r="QF56" s="90"/>
      <c r="QG56" s="90"/>
      <c r="QH56" s="90"/>
      <c r="QI56" s="90"/>
      <c r="QJ56" s="90"/>
      <c r="QK56" s="90"/>
      <c r="QL56" s="90"/>
      <c r="QM56" s="91"/>
      <c r="QN56" s="89">
        <f>データ!DA6</f>
        <v>80.2</v>
      </c>
      <c r="QO56" s="90"/>
      <c r="QP56" s="90"/>
      <c r="QQ56" s="90"/>
      <c r="QR56" s="90"/>
      <c r="QS56" s="90"/>
      <c r="QT56" s="90"/>
      <c r="QU56" s="90"/>
      <c r="QV56" s="90"/>
      <c r="QW56" s="90"/>
      <c r="QX56" s="90"/>
      <c r="QY56" s="90"/>
      <c r="QZ56" s="90"/>
      <c r="RA56" s="90"/>
      <c r="RB56" s="90"/>
      <c r="RC56" s="90"/>
      <c r="RD56" s="90"/>
      <c r="RE56" s="90"/>
      <c r="RF56" s="90"/>
      <c r="RG56" s="91"/>
      <c r="RH56" s="89">
        <f>データ!DB6</f>
        <v>79.72</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x14ac:dyDescent="0.2">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x14ac:dyDescent="0.2">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x14ac:dyDescent="0.2">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x14ac:dyDescent="0.2">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x14ac:dyDescent="0.2">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2">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2">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105</v>
      </c>
      <c r="SN68" s="64"/>
      <c r="SO68" s="64"/>
      <c r="SP68" s="64"/>
      <c r="SQ68" s="64"/>
      <c r="SR68" s="64"/>
      <c r="SS68" s="64"/>
      <c r="ST68" s="64"/>
      <c r="SU68" s="64"/>
      <c r="SV68" s="64"/>
      <c r="SW68" s="64"/>
      <c r="SX68" s="64"/>
      <c r="SY68" s="64"/>
      <c r="SZ68" s="64"/>
      <c r="TA68" s="65"/>
    </row>
    <row r="69" spans="1:521" ht="13.5" customHeight="1" x14ac:dyDescent="0.2">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2">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2">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2">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2">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2">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2">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2">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2">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2">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2">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2">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55.99</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55.39</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56.38</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57.63</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58.25</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71.63</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71.72</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71.67</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71.709999999999994</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72.38</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0.28000000000000003</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0.09</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0.19</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0.21</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2">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60.35</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61.07</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61.99</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62.44</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62.28</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52.07</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50.36</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51.48</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52.79</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53.56</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0.5</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0.2</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0.24</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0.31</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0.22</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2">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37</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tqxf0Quqlt0CdPWLsWhNfHS/xubJRXvi6gZblxzDIv/qpwhbIlPCDEvjAlMnh6FeeF8ttLNbyjDr+qlBzbvbCQ==" saltValue="usAoBB1z57jlYtBAHKkV2w=="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x14ac:dyDescent="0.2"/>
  <cols>
    <col min="1" max="1" width="22.90625" bestFit="1" customWidth="1"/>
    <col min="2" max="7" width="11.90625" customWidth="1"/>
    <col min="8" max="8" width="16.08984375" bestFit="1" customWidth="1"/>
    <col min="9" max="140" width="11.90625" customWidth="1"/>
  </cols>
  <sheetData>
    <row r="1" spans="1:140" x14ac:dyDescent="0.2">
      <c r="A1" t="s">
        <v>38</v>
      </c>
    </row>
    <row r="2" spans="1:140" x14ac:dyDescent="0.2">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2">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2">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2">
      <c r="A6" s="28" t="s">
        <v>87</v>
      </c>
      <c r="B6" s="33"/>
      <c r="C6" s="33"/>
      <c r="D6" s="33"/>
      <c r="E6" s="33"/>
      <c r="F6" s="33"/>
      <c r="G6" s="33"/>
      <c r="H6" s="33"/>
      <c r="I6" s="33"/>
      <c r="J6" s="33"/>
      <c r="K6" s="33"/>
      <c r="L6" s="33"/>
      <c r="M6" s="33"/>
      <c r="N6" s="33"/>
      <c r="O6" s="33"/>
      <c r="P6" s="33"/>
      <c r="Q6" s="34"/>
      <c r="R6" s="33"/>
      <c r="S6" s="33"/>
      <c r="T6" s="35">
        <f t="shared" ref="T6:CE6" si="3">T7</f>
        <v>129.27000000000001</v>
      </c>
      <c r="U6" s="35">
        <f>U7</f>
        <v>119.56</v>
      </c>
      <c r="V6" s="35">
        <f>V7</f>
        <v>114.61</v>
      </c>
      <c r="W6" s="35">
        <f>W7</f>
        <v>122.18</v>
      </c>
      <c r="X6" s="35">
        <f t="shared" si="3"/>
        <v>118.77</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618.88</v>
      </c>
      <c r="AQ6" s="35">
        <f>AQ7</f>
        <v>788.16</v>
      </c>
      <c r="AR6" s="35">
        <f>AR7</f>
        <v>817.25</v>
      </c>
      <c r="AS6" s="35">
        <f>AS7</f>
        <v>1019.37</v>
      </c>
      <c r="AT6" s="35">
        <f t="shared" si="3"/>
        <v>1232.29</v>
      </c>
      <c r="AU6" s="35">
        <f t="shared" si="3"/>
        <v>380.84</v>
      </c>
      <c r="AV6" s="35">
        <f t="shared" si="3"/>
        <v>424.64</v>
      </c>
      <c r="AW6" s="35">
        <f t="shared" si="3"/>
        <v>427.23</v>
      </c>
      <c r="AX6" s="35">
        <f t="shared" si="3"/>
        <v>454.07</v>
      </c>
      <c r="AY6" s="35">
        <f t="shared" si="3"/>
        <v>381.88</v>
      </c>
      <c r="AZ6" s="33" t="str">
        <f>IF(AZ7="-","【-】","【"&amp;SUBSTITUTE(TEXT(AZ7,"#,##0.00"),"-","△")&amp;"】")</f>
        <v>【439.16】</v>
      </c>
      <c r="BA6" s="35">
        <f t="shared" si="3"/>
        <v>38.409999999999997</v>
      </c>
      <c r="BB6" s="35">
        <f>BB7</f>
        <v>23.95</v>
      </c>
      <c r="BC6" s="35">
        <f>BC7</f>
        <v>13.99</v>
      </c>
      <c r="BD6" s="35">
        <f>BD7</f>
        <v>7.71</v>
      </c>
      <c r="BE6" s="35">
        <f t="shared" si="3"/>
        <v>2.98</v>
      </c>
      <c r="BF6" s="35">
        <f t="shared" si="3"/>
        <v>225.72</v>
      </c>
      <c r="BG6" s="35">
        <f t="shared" si="3"/>
        <v>217.8</v>
      </c>
      <c r="BH6" s="35">
        <f t="shared" si="3"/>
        <v>216.05</v>
      </c>
      <c r="BI6" s="35">
        <f t="shared" si="3"/>
        <v>213.13</v>
      </c>
      <c r="BJ6" s="35">
        <f t="shared" si="3"/>
        <v>213.1</v>
      </c>
      <c r="BK6" s="33" t="str">
        <f>IF(BK7="-","【-】","【"&amp;SUBSTITUTE(TEXT(BK7,"#,##0.00"),"-","△")&amp;"】")</f>
        <v>【227.97】</v>
      </c>
      <c r="BL6" s="35">
        <f t="shared" si="3"/>
        <v>128.38</v>
      </c>
      <c r="BM6" s="35">
        <f>BM7</f>
        <v>116.98</v>
      </c>
      <c r="BN6" s="35">
        <f>BN7</f>
        <v>111.41</v>
      </c>
      <c r="BO6" s="35">
        <f>BO7</f>
        <v>120.03</v>
      </c>
      <c r="BP6" s="35">
        <f t="shared" si="3"/>
        <v>115.55</v>
      </c>
      <c r="BQ6" s="35">
        <f t="shared" si="3"/>
        <v>116.75</v>
      </c>
      <c r="BR6" s="35">
        <f t="shared" si="3"/>
        <v>115.48</v>
      </c>
      <c r="BS6" s="35">
        <f t="shared" si="3"/>
        <v>109.91</v>
      </c>
      <c r="BT6" s="35">
        <f t="shared" si="3"/>
        <v>111.83</v>
      </c>
      <c r="BU6" s="35">
        <f t="shared" si="3"/>
        <v>108.95</v>
      </c>
      <c r="BV6" s="33" t="str">
        <f>IF(BV7="-","【-】","【"&amp;SUBSTITUTE(TEXT(BV7,"#,##0.00"),"-","△")&amp;"】")</f>
        <v>【107.69】</v>
      </c>
      <c r="BW6" s="35">
        <f t="shared" si="3"/>
        <v>9.5399999999999991</v>
      </c>
      <c r="BX6" s="35">
        <f>BX7</f>
        <v>10.54</v>
      </c>
      <c r="BY6" s="35">
        <f>BY7</f>
        <v>11.12</v>
      </c>
      <c r="BZ6" s="35">
        <f>BZ7</f>
        <v>10.37</v>
      </c>
      <c r="CA6" s="35">
        <f t="shared" si="3"/>
        <v>10.69</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60.14</v>
      </c>
      <c r="CI6" s="35">
        <f>CI7</f>
        <v>62.04</v>
      </c>
      <c r="CJ6" s="35">
        <f>CJ7</f>
        <v>63.51</v>
      </c>
      <c r="CK6" s="35">
        <f>CK7</f>
        <v>59.48</v>
      </c>
      <c r="CL6" s="35">
        <f t="shared" si="5"/>
        <v>60.11</v>
      </c>
      <c r="CM6" s="35">
        <f t="shared" si="5"/>
        <v>56</v>
      </c>
      <c r="CN6" s="35">
        <f t="shared" si="5"/>
        <v>56.81</v>
      </c>
      <c r="CO6" s="35">
        <f t="shared" si="5"/>
        <v>55.65</v>
      </c>
      <c r="CP6" s="35">
        <f t="shared" si="5"/>
        <v>54.73</v>
      </c>
      <c r="CQ6" s="35">
        <f t="shared" si="5"/>
        <v>54.32</v>
      </c>
      <c r="CR6" s="33" t="str">
        <f>IF(CR7="-","【-】","【"&amp;SUBSTITUTE(TEXT(CR7,"#,##0.00"),"-","△")&amp;"】")</f>
        <v>【52.31】</v>
      </c>
      <c r="CS6" s="35">
        <f t="shared" ref="CS6:DB6" si="6">CS7</f>
        <v>96.07</v>
      </c>
      <c r="CT6" s="35">
        <f>CT7</f>
        <v>96.07</v>
      </c>
      <c r="CU6" s="35">
        <f>CU7</f>
        <v>96.07</v>
      </c>
      <c r="CV6" s="35">
        <f>CV7</f>
        <v>96.08</v>
      </c>
      <c r="CW6" s="35">
        <f t="shared" si="6"/>
        <v>97.99</v>
      </c>
      <c r="CX6" s="35">
        <f t="shared" si="6"/>
        <v>80.08</v>
      </c>
      <c r="CY6" s="35">
        <f t="shared" si="6"/>
        <v>79.69</v>
      </c>
      <c r="CZ6" s="35">
        <f t="shared" si="6"/>
        <v>78.66</v>
      </c>
      <c r="DA6" s="35">
        <f t="shared" si="6"/>
        <v>80.2</v>
      </c>
      <c r="DB6" s="35">
        <f t="shared" si="6"/>
        <v>79.72</v>
      </c>
      <c r="DC6" s="33" t="str">
        <f>IF(DC7="-","【-】","【"&amp;SUBSTITUTE(TEXT(DC7,"#,##0.00"),"-","△")&amp;"】")</f>
        <v>【77.20】</v>
      </c>
      <c r="DD6" s="35">
        <f t="shared" ref="DD6:DM6" si="7">DD7</f>
        <v>55.99</v>
      </c>
      <c r="DE6" s="35">
        <f>DE7</f>
        <v>55.39</v>
      </c>
      <c r="DF6" s="35">
        <f>DF7</f>
        <v>56.38</v>
      </c>
      <c r="DG6" s="35">
        <f>DG7</f>
        <v>57.63</v>
      </c>
      <c r="DH6" s="35">
        <f t="shared" si="7"/>
        <v>58.25</v>
      </c>
      <c r="DI6" s="35">
        <f t="shared" si="7"/>
        <v>60.35</v>
      </c>
      <c r="DJ6" s="35">
        <f t="shared" si="7"/>
        <v>61.07</v>
      </c>
      <c r="DK6" s="35">
        <f t="shared" si="7"/>
        <v>61.99</v>
      </c>
      <c r="DL6" s="35">
        <f t="shared" si="7"/>
        <v>62.44</v>
      </c>
      <c r="DM6" s="35">
        <f t="shared" si="7"/>
        <v>62.28</v>
      </c>
      <c r="DN6" s="33" t="str">
        <f>IF(DN7="-","【-】","【"&amp;SUBSTITUTE(TEXT(DN7,"#,##0.00"),"-","△")&amp;"】")</f>
        <v>【61.29】</v>
      </c>
      <c r="DO6" s="35">
        <f t="shared" ref="DO6:DX6" si="8">DO7</f>
        <v>71.63</v>
      </c>
      <c r="DP6" s="35">
        <f>DP7</f>
        <v>71.72</v>
      </c>
      <c r="DQ6" s="35">
        <f>DQ7</f>
        <v>71.67</v>
      </c>
      <c r="DR6" s="35">
        <f>DR7</f>
        <v>71.709999999999994</v>
      </c>
      <c r="DS6" s="35">
        <f t="shared" si="8"/>
        <v>72.38</v>
      </c>
      <c r="DT6" s="35">
        <f t="shared" si="8"/>
        <v>52.07</v>
      </c>
      <c r="DU6" s="35">
        <f t="shared" si="8"/>
        <v>50.36</v>
      </c>
      <c r="DV6" s="35">
        <f t="shared" si="8"/>
        <v>51.48</v>
      </c>
      <c r="DW6" s="35">
        <f t="shared" si="8"/>
        <v>52.79</v>
      </c>
      <c r="DX6" s="35">
        <f t="shared" si="8"/>
        <v>53.56</v>
      </c>
      <c r="DY6" s="33" t="str">
        <f>IF(DY7="-","【-】","【"&amp;SUBSTITUTE(TEXT(DY7,"#,##0.00"),"-","△")&amp;"】")</f>
        <v>【50.74】</v>
      </c>
      <c r="DZ6" s="35">
        <f t="shared" ref="DZ6:EI6" si="9">DZ7</f>
        <v>0.28000000000000003</v>
      </c>
      <c r="EA6" s="35">
        <f>EA7</f>
        <v>0</v>
      </c>
      <c r="EB6" s="35">
        <f>EB7</f>
        <v>0.09</v>
      </c>
      <c r="EC6" s="35">
        <f>EC7</f>
        <v>0.19</v>
      </c>
      <c r="ED6" s="35">
        <f t="shared" si="9"/>
        <v>0.21</v>
      </c>
      <c r="EE6" s="35">
        <f t="shared" si="9"/>
        <v>0.5</v>
      </c>
      <c r="EF6" s="35">
        <f t="shared" si="9"/>
        <v>0.2</v>
      </c>
      <c r="EG6" s="35">
        <f t="shared" si="9"/>
        <v>0.24</v>
      </c>
      <c r="EH6" s="35">
        <f t="shared" si="9"/>
        <v>0.31</v>
      </c>
      <c r="EI6" s="35">
        <f t="shared" si="9"/>
        <v>0.22</v>
      </c>
      <c r="EJ6" s="33" t="str">
        <f>IF(EJ7="-","【-】","【"&amp;SUBSTITUTE(TEXT(EJ7,"#,##0.00"),"-","△")&amp;"】")</f>
        <v>【0.20】</v>
      </c>
    </row>
    <row r="7" spans="1:140" s="36" customFormat="1" x14ac:dyDescent="0.2">
      <c r="A7"/>
      <c r="B7" s="37" t="s">
        <v>88</v>
      </c>
      <c r="C7" s="37" t="s">
        <v>89</v>
      </c>
      <c r="D7" s="37" t="s">
        <v>90</v>
      </c>
      <c r="E7" s="37" t="s">
        <v>91</v>
      </c>
      <c r="F7" s="37" t="s">
        <v>92</v>
      </c>
      <c r="G7" s="37" t="s">
        <v>93</v>
      </c>
      <c r="H7" s="37" t="s">
        <v>94</v>
      </c>
      <c r="I7" s="37" t="s">
        <v>95</v>
      </c>
      <c r="J7" s="37" t="s">
        <v>96</v>
      </c>
      <c r="K7" s="38">
        <v>761900</v>
      </c>
      <c r="L7" s="37" t="s">
        <v>97</v>
      </c>
      <c r="M7" s="38">
        <v>7</v>
      </c>
      <c r="N7" s="38">
        <v>457964</v>
      </c>
      <c r="O7" s="39" t="s">
        <v>98</v>
      </c>
      <c r="P7" s="39">
        <v>95.2</v>
      </c>
      <c r="Q7" s="38">
        <v>116</v>
      </c>
      <c r="R7" s="38">
        <v>746610</v>
      </c>
      <c r="S7" s="37" t="s">
        <v>99</v>
      </c>
      <c r="T7" s="40">
        <v>129.27000000000001</v>
      </c>
      <c r="U7" s="40">
        <v>119.56</v>
      </c>
      <c r="V7" s="40">
        <v>114.61</v>
      </c>
      <c r="W7" s="40">
        <v>122.18</v>
      </c>
      <c r="X7" s="40">
        <v>118.77</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618.88</v>
      </c>
      <c r="AQ7" s="40">
        <v>788.16</v>
      </c>
      <c r="AR7" s="40">
        <v>817.25</v>
      </c>
      <c r="AS7" s="40">
        <v>1019.37</v>
      </c>
      <c r="AT7" s="40">
        <v>1232.29</v>
      </c>
      <c r="AU7" s="40">
        <v>380.84</v>
      </c>
      <c r="AV7" s="40">
        <v>424.64</v>
      </c>
      <c r="AW7" s="40">
        <v>427.23</v>
      </c>
      <c r="AX7" s="40">
        <v>454.07</v>
      </c>
      <c r="AY7" s="40">
        <v>381.88</v>
      </c>
      <c r="AZ7" s="40">
        <v>439.16</v>
      </c>
      <c r="BA7" s="40">
        <v>38.409999999999997</v>
      </c>
      <c r="BB7" s="40">
        <v>23.95</v>
      </c>
      <c r="BC7" s="40">
        <v>13.99</v>
      </c>
      <c r="BD7" s="40">
        <v>7.71</v>
      </c>
      <c r="BE7" s="40">
        <v>2.98</v>
      </c>
      <c r="BF7" s="40">
        <v>225.72</v>
      </c>
      <c r="BG7" s="40">
        <v>217.8</v>
      </c>
      <c r="BH7" s="40">
        <v>216.05</v>
      </c>
      <c r="BI7" s="40">
        <v>213.13</v>
      </c>
      <c r="BJ7" s="40">
        <v>213.1</v>
      </c>
      <c r="BK7" s="40">
        <v>227.97</v>
      </c>
      <c r="BL7" s="40">
        <v>128.38</v>
      </c>
      <c r="BM7" s="40">
        <v>116.98</v>
      </c>
      <c r="BN7" s="40">
        <v>111.41</v>
      </c>
      <c r="BO7" s="40">
        <v>120.03</v>
      </c>
      <c r="BP7" s="40">
        <v>115.55</v>
      </c>
      <c r="BQ7" s="40">
        <v>116.75</v>
      </c>
      <c r="BR7" s="40">
        <v>115.48</v>
      </c>
      <c r="BS7" s="40">
        <v>109.91</v>
      </c>
      <c r="BT7" s="40">
        <v>111.83</v>
      </c>
      <c r="BU7" s="40">
        <v>108.95</v>
      </c>
      <c r="BV7" s="40">
        <v>107.69</v>
      </c>
      <c r="BW7" s="40">
        <v>9.5399999999999991</v>
      </c>
      <c r="BX7" s="40">
        <v>10.54</v>
      </c>
      <c r="BY7" s="40">
        <v>11.12</v>
      </c>
      <c r="BZ7" s="40">
        <v>10.37</v>
      </c>
      <c r="CA7" s="40">
        <v>10.69</v>
      </c>
      <c r="CB7" s="40">
        <v>17.22</v>
      </c>
      <c r="CC7" s="40">
        <v>17.440000000000001</v>
      </c>
      <c r="CD7" s="40">
        <v>18.62</v>
      </c>
      <c r="CE7" s="40">
        <v>18.36</v>
      </c>
      <c r="CF7" s="40">
        <v>18.88</v>
      </c>
      <c r="CG7" s="40">
        <v>20.260000000000002</v>
      </c>
      <c r="CH7" s="40">
        <v>60.14</v>
      </c>
      <c r="CI7" s="40">
        <v>62.04</v>
      </c>
      <c r="CJ7" s="40">
        <v>63.51</v>
      </c>
      <c r="CK7" s="40">
        <v>59.48</v>
      </c>
      <c r="CL7" s="40">
        <v>60.11</v>
      </c>
      <c r="CM7" s="40">
        <v>56</v>
      </c>
      <c r="CN7" s="40">
        <v>56.81</v>
      </c>
      <c r="CO7" s="40">
        <v>55.65</v>
      </c>
      <c r="CP7" s="40">
        <v>54.73</v>
      </c>
      <c r="CQ7" s="40">
        <v>54.32</v>
      </c>
      <c r="CR7" s="40">
        <v>52.31</v>
      </c>
      <c r="CS7" s="40">
        <v>96.07</v>
      </c>
      <c r="CT7" s="40">
        <v>96.07</v>
      </c>
      <c r="CU7" s="40">
        <v>96.07</v>
      </c>
      <c r="CV7" s="40">
        <v>96.08</v>
      </c>
      <c r="CW7" s="40">
        <v>97.99</v>
      </c>
      <c r="CX7" s="40">
        <v>80.08</v>
      </c>
      <c r="CY7" s="40">
        <v>79.69</v>
      </c>
      <c r="CZ7" s="40">
        <v>78.66</v>
      </c>
      <c r="DA7" s="40">
        <v>80.2</v>
      </c>
      <c r="DB7" s="40">
        <v>79.72</v>
      </c>
      <c r="DC7" s="40">
        <v>77.2</v>
      </c>
      <c r="DD7" s="40">
        <v>55.99</v>
      </c>
      <c r="DE7" s="40">
        <v>55.39</v>
      </c>
      <c r="DF7" s="40">
        <v>56.38</v>
      </c>
      <c r="DG7" s="40">
        <v>57.63</v>
      </c>
      <c r="DH7" s="40">
        <v>58.25</v>
      </c>
      <c r="DI7" s="40">
        <v>60.35</v>
      </c>
      <c r="DJ7" s="40">
        <v>61.07</v>
      </c>
      <c r="DK7" s="40">
        <v>61.99</v>
      </c>
      <c r="DL7" s="40">
        <v>62.44</v>
      </c>
      <c r="DM7" s="40">
        <v>62.28</v>
      </c>
      <c r="DN7" s="40">
        <v>61.29</v>
      </c>
      <c r="DO7" s="40">
        <v>71.63</v>
      </c>
      <c r="DP7" s="40">
        <v>71.72</v>
      </c>
      <c r="DQ7" s="40">
        <v>71.67</v>
      </c>
      <c r="DR7" s="40">
        <v>71.709999999999994</v>
      </c>
      <c r="DS7" s="40">
        <v>72.38</v>
      </c>
      <c r="DT7" s="40">
        <v>52.07</v>
      </c>
      <c r="DU7" s="40">
        <v>50.36</v>
      </c>
      <c r="DV7" s="40">
        <v>51.48</v>
      </c>
      <c r="DW7" s="40">
        <v>52.79</v>
      </c>
      <c r="DX7" s="40">
        <v>53.56</v>
      </c>
      <c r="DY7" s="40">
        <v>50.74</v>
      </c>
      <c r="DZ7" s="40">
        <v>0.28000000000000003</v>
      </c>
      <c r="EA7" s="40">
        <v>0</v>
      </c>
      <c r="EB7" s="40">
        <v>0.09</v>
      </c>
      <c r="EC7" s="40">
        <v>0.19</v>
      </c>
      <c r="ED7" s="40">
        <v>0.21</v>
      </c>
      <c r="EE7" s="40">
        <v>0.5</v>
      </c>
      <c r="EF7" s="40">
        <v>0.2</v>
      </c>
      <c r="EG7" s="40">
        <v>0.24</v>
      </c>
      <c r="EH7" s="40">
        <v>0.31</v>
      </c>
      <c r="EI7" s="40">
        <v>0.22</v>
      </c>
      <c r="EJ7" s="40">
        <v>0.2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2">
      <c r="T11" s="47" t="s">
        <v>23</v>
      </c>
      <c r="U11" s="48">
        <f>IF(T6="-",NA(),T6)</f>
        <v>129.27000000000001</v>
      </c>
      <c r="V11" s="48">
        <f>IF(U6="-",NA(),U6)</f>
        <v>119.56</v>
      </c>
      <c r="W11" s="48">
        <f>IF(V6="-",NA(),V6)</f>
        <v>114.61</v>
      </c>
      <c r="X11" s="48">
        <f>IF(W6="-",NA(),W6)</f>
        <v>122.18</v>
      </c>
      <c r="Y11" s="48">
        <f>IF(X6="-",NA(),X6)</f>
        <v>118.77</v>
      </c>
      <c r="AE11" s="47" t="s">
        <v>23</v>
      </c>
      <c r="AF11" s="48">
        <f>IF(AE6="-",NA(),AE6)</f>
        <v>0</v>
      </c>
      <c r="AG11" s="48">
        <f>IF(AF6="-",NA(),AF6)</f>
        <v>0</v>
      </c>
      <c r="AH11" s="48">
        <f>IF(AG6="-",NA(),AG6)</f>
        <v>0</v>
      </c>
      <c r="AI11" s="48">
        <f>IF(AH6="-",NA(),AH6)</f>
        <v>0</v>
      </c>
      <c r="AJ11" s="48">
        <f>IF(AI6="-",NA(),AI6)</f>
        <v>0</v>
      </c>
      <c r="AP11" s="47" t="s">
        <v>23</v>
      </c>
      <c r="AQ11" s="48">
        <f>IF(AP6="-",NA(),AP6)</f>
        <v>618.88</v>
      </c>
      <c r="AR11" s="48">
        <f>IF(AQ6="-",NA(),AQ6)</f>
        <v>788.16</v>
      </c>
      <c r="AS11" s="48">
        <f>IF(AR6="-",NA(),AR6)</f>
        <v>817.25</v>
      </c>
      <c r="AT11" s="48">
        <f>IF(AS6="-",NA(),AS6)</f>
        <v>1019.37</v>
      </c>
      <c r="AU11" s="48">
        <f>IF(AT6="-",NA(),AT6)</f>
        <v>1232.29</v>
      </c>
      <c r="BA11" s="47" t="s">
        <v>23</v>
      </c>
      <c r="BB11" s="48">
        <f>IF(BA6="-",NA(),BA6)</f>
        <v>38.409999999999997</v>
      </c>
      <c r="BC11" s="48">
        <f>IF(BB6="-",NA(),BB6)</f>
        <v>23.95</v>
      </c>
      <c r="BD11" s="48">
        <f>IF(BC6="-",NA(),BC6)</f>
        <v>13.99</v>
      </c>
      <c r="BE11" s="48">
        <f>IF(BD6="-",NA(),BD6)</f>
        <v>7.71</v>
      </c>
      <c r="BF11" s="48">
        <f>IF(BE6="-",NA(),BE6)</f>
        <v>2.98</v>
      </c>
      <c r="BL11" s="47" t="s">
        <v>23</v>
      </c>
      <c r="BM11" s="48">
        <f>IF(BL6="-",NA(),BL6)</f>
        <v>128.38</v>
      </c>
      <c r="BN11" s="48">
        <f>IF(BM6="-",NA(),BM6)</f>
        <v>116.98</v>
      </c>
      <c r="BO11" s="48">
        <f>IF(BN6="-",NA(),BN6)</f>
        <v>111.41</v>
      </c>
      <c r="BP11" s="48">
        <f>IF(BO6="-",NA(),BO6)</f>
        <v>120.03</v>
      </c>
      <c r="BQ11" s="48">
        <f>IF(BP6="-",NA(),BP6)</f>
        <v>115.55</v>
      </c>
      <c r="BW11" s="47" t="s">
        <v>23</v>
      </c>
      <c r="BX11" s="48">
        <f>IF(BW6="-",NA(),BW6)</f>
        <v>9.5399999999999991</v>
      </c>
      <c r="BY11" s="48">
        <f>IF(BX6="-",NA(),BX6)</f>
        <v>10.54</v>
      </c>
      <c r="BZ11" s="48">
        <f>IF(BY6="-",NA(),BY6)</f>
        <v>11.12</v>
      </c>
      <c r="CA11" s="48">
        <f>IF(BZ6="-",NA(),BZ6)</f>
        <v>10.37</v>
      </c>
      <c r="CB11" s="48">
        <f>IF(CA6="-",NA(),CA6)</f>
        <v>10.69</v>
      </c>
      <c r="CH11" s="47" t="s">
        <v>23</v>
      </c>
      <c r="CI11" s="48">
        <f>IF(CH6="-",NA(),CH6)</f>
        <v>60.14</v>
      </c>
      <c r="CJ11" s="48">
        <f>IF(CI6="-",NA(),CI6)</f>
        <v>62.04</v>
      </c>
      <c r="CK11" s="48">
        <f>IF(CJ6="-",NA(),CJ6)</f>
        <v>63.51</v>
      </c>
      <c r="CL11" s="48">
        <f>IF(CK6="-",NA(),CK6)</f>
        <v>59.48</v>
      </c>
      <c r="CM11" s="48">
        <f>IF(CL6="-",NA(),CL6)</f>
        <v>60.11</v>
      </c>
      <c r="CS11" s="47" t="s">
        <v>23</v>
      </c>
      <c r="CT11" s="48">
        <f>IF(CS6="-",NA(),CS6)</f>
        <v>96.07</v>
      </c>
      <c r="CU11" s="48">
        <f>IF(CT6="-",NA(),CT6)</f>
        <v>96.07</v>
      </c>
      <c r="CV11" s="48">
        <f>IF(CU6="-",NA(),CU6)</f>
        <v>96.07</v>
      </c>
      <c r="CW11" s="48">
        <f>IF(CV6="-",NA(),CV6)</f>
        <v>96.08</v>
      </c>
      <c r="CX11" s="48">
        <f>IF(CW6="-",NA(),CW6)</f>
        <v>97.99</v>
      </c>
      <c r="DD11" s="47" t="s">
        <v>23</v>
      </c>
      <c r="DE11" s="48">
        <f>IF(DD6="-",NA(),DD6)</f>
        <v>55.99</v>
      </c>
      <c r="DF11" s="48">
        <f>IF(DE6="-",NA(),DE6)</f>
        <v>55.39</v>
      </c>
      <c r="DG11" s="48">
        <f>IF(DF6="-",NA(),DF6)</f>
        <v>56.38</v>
      </c>
      <c r="DH11" s="48">
        <f>IF(DG6="-",NA(),DG6)</f>
        <v>57.63</v>
      </c>
      <c r="DI11" s="48">
        <f>IF(DH6="-",NA(),DH6)</f>
        <v>58.25</v>
      </c>
      <c r="DO11" s="47" t="s">
        <v>23</v>
      </c>
      <c r="DP11" s="48">
        <f>IF(DO6="-",NA(),DO6)</f>
        <v>71.63</v>
      </c>
      <c r="DQ11" s="48">
        <f>IF(DP6="-",NA(),DP6)</f>
        <v>71.72</v>
      </c>
      <c r="DR11" s="48">
        <f>IF(DQ6="-",NA(),DQ6)</f>
        <v>71.67</v>
      </c>
      <c r="DS11" s="48">
        <f>IF(DR6="-",NA(),DR6)</f>
        <v>71.709999999999994</v>
      </c>
      <c r="DT11" s="48">
        <f>IF(DS6="-",NA(),DS6)</f>
        <v>72.38</v>
      </c>
      <c r="DZ11" s="47" t="s">
        <v>23</v>
      </c>
      <c r="EA11" s="48">
        <f>IF(DZ6="-",NA(),DZ6)</f>
        <v>0.28000000000000003</v>
      </c>
      <c r="EB11" s="48">
        <f>IF(EA6="-",NA(),EA6)</f>
        <v>0</v>
      </c>
      <c r="EC11" s="48">
        <f>IF(EB6="-",NA(),EB6)</f>
        <v>0.09</v>
      </c>
      <c r="ED11" s="48">
        <f>IF(EC6="-",NA(),EC6)</f>
        <v>0.19</v>
      </c>
      <c r="EE11" s="48">
        <f>IF(ED6="-",NA(),ED6)</f>
        <v>0.21</v>
      </c>
    </row>
    <row r="12" spans="1:140" x14ac:dyDescent="0.2">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E36DFD-5C23-456F-9C12-F0C7F1F92F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D51A24-ED14-4900-BC0F-522941D58A2B}">
  <ds:schemaRefs>
    <ds:schemaRef ds:uri="http://schemas.microsoft.com/office/2006/documentManagement/types"/>
    <ds:schemaRef ds:uri="http://purl.org/dc/dcmitype/"/>
    <ds:schemaRef ds:uri="http://schemas.microsoft.com/office/2006/metadata/properties"/>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fd32c9f7-8932-4d07-b49b-91c8a1e26893"/>
    <ds:schemaRef ds:uri="96f7774a-1fa4-49d3-a956-75b9c85e9b43"/>
  </ds:schemaRefs>
</ds:datastoreItem>
</file>

<file path=customXml/itemProps3.xml><?xml version="1.0" encoding="utf-8"?>
<ds:datastoreItem xmlns:ds="http://schemas.openxmlformats.org/officeDocument/2006/customXml" ds:itemID="{5E7D9A4F-BECE-4865-8EEB-9CDA81BFC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2026-02-02T09:11:30Z</dcterms:created>
  <dcterms:modified xsi:type="dcterms:W3CDTF">2026-02-10T10:02:46Z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