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72238\Desktop\"/>
    </mc:Choice>
  </mc:AlternateContent>
  <xr:revisionPtr revIDLastSave="0" documentId="8_{3249E3D5-19FD-45B0-B270-3FC4736E423C}" xr6:coauthVersionLast="47" xr6:coauthVersionMax="47" xr10:uidLastSave="{00000000-0000-0000-0000-000000000000}"/>
  <workbookProtection workbookAlgorithmName="SHA-512" workbookHashValue="zwMBSg65OH7UMCEbrkHqqlQFyEin1k5fTUIaNl/SV9Mfb42coT5ZwvQMU/PRWkMHihTsETc0OmOoUCgWh/Jflg==" workbookSaltValue="NrvlMwWGPNb5zEkWJbvMJQ==" workbookSpinCount="100000" lockStructure="1"/>
  <bookViews>
    <workbookView xWindow="322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P10" i="4"/>
  <c r="I10" i="4"/>
  <c r="AT8"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<sst xmlns="http://schemas.openxmlformats.org/spreadsheetml/2006/main" count="231" uniqueCount="117">
  <si>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</si>
  <si>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</si>
  <si>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</si>
  <si>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</si>
  <si>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</si>
  <si>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</si>
  <si>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</si>
  <si>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</si>
  <si>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</si>
  <si>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</si>
  <si>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</si>
  <si>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</si>
  <si>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</si>
  <si>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</si>
  <si>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</si>
  <si>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</si>
  <si>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</si>
  <si>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</si>
  <si>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</si>
  <si>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</si>
  <si>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</si>
  <si>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</si>
  <si>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</si>
  <si>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</si>
  <si>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</si>
  <si>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</si>
  <si>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</si>
  <si>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</si>
  <si>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</si>
  <si>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</si>
  <si>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</si>
  <si>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</si>
  <si>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</si>
  <si>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</si>
  <si>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</si>
  <si>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</si>
  <si>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</si>
  <si>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</si>
  <si>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</si>
  <si>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</si>
  <si>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</si>
  <si>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</si>
  <si>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</si>
  <si>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</si>
  <si>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</si>
  <si>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</si>
  <si>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</si>
  <si>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</si>
  <si>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</si>
  <si>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</si>
  <si>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</si>
  <si>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</si>
  <si>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</si>
  <si>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</si>
  <si>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</si>
  <si>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</si>
  <si>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</si>
  <si>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</si>
  <si>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</si>
  <si>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</si>
  <si>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</si>
  <si>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</si>
  <si>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</si>
  <si>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</si>
  <si>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</si>
  <si>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</si>
  <si>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</si>
  <si>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</si>
  <si>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</si>
  <si>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</si>
  <si>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</si>
  <si>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</si>
  <si>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</si>
  <si>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</si>
  <si>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</si>
  <si>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</si>
  <si>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</si>
  <si>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</si>
  <si>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</si>
  <si>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</si>
  <si>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</si>
  <si>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</si>
  <si>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</si>
  <si>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</si>
  <si>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</si>
  <si>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</si>
  <si>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</si>
  <si>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</si>
  <si>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</si>
  <si>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</si>
  <si>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</si>
  <si>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</si>
  <si>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</si>
  <si>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</si>
  <si>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</si>
  <si>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</si>
  <si>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t>
  </si>
  <si>
    <t>法適用</t>
  </si>
  <si>
    <t>下水道事業</t>
  </si>
  <si>
    <t>流域下水道</t>
  </si>
  <si>
    <t>E1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</si>
  <si>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</si>
  <si>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</si>
  <si>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</si>
  <si>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</si>
  <si>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</si>
  <si>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</si>
  <si>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</si>
  <si>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</si>
  <si>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</si>
  <si>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</si>
  <si>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</si>
  <si>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</si>
  <si>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</si>
  <si>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
 令和元年度に地方公営企業法を適用しており、減価償却累計額には平成30年度以前の減価償却相当額を含んでいない。
「②管渠老朽化率」
 法定耐用年数を経過した管渠が無いため、0％で推移している。
「③管渠改善率」
 これまで改築・更新が必要な管渠がなかったことから、0％で推移している。</t>
    <phoneticPr fontId="4"/>
  </si>
  <si>
    <t>　事業を取り巻く環境は、今後、人口減少による処理量の減少、老朽化施設の更新需要の増大、災害リスクへの対応など、一層厳しさが増すことが見込まれている。
　このため、「広島県流域下水道事業経営実行プラン」に基づき、下水道資源の有効活用、ストックマネジメントの推進や施設の地震対策などの取組を進め、健全な経営を確保し、安全安心で適切な下水道サービスを提供していく。</t>
    <rPh sb="12" eb="14">
      <t>コンゴ</t>
    </rPh>
    <phoneticPr fontId="4"/>
  </si>
  <si>
    <t>「①経常収支比率」は健全経営の水準となる100％を上回っており、「②累積欠損金比率」は0％であり、健全な経営を確保している。
「③流動比率」
 短期債務に対する支払能力の確保を示す100％を上回っており、健全な経営を確保している。　
「④企業債残高対事業規模比率」
 企業債の償還額が借入額を上回り企業債残高が減少していることから、減少傾向にあり、令和６年度は平均値と比べて低い水準となった。
「⑤経費回収率」
 流域下水道事業は関係市町からの負担金等により運営しており、下水道使用料収入がないため0％となっている。
「⑥汚水処理原価」
 汚泥処理費用などの増による維持管理費の増加により、平均値と比べて高い水準となっている。
「⑦施設利用率」
 新規の施設整備（拡張）は、令和４年度に完了したが、処理水量が見込みを下回った影響により、平均値と比べて低い水準となっている。</t>
    <rPh sb="95" eb="97">
      <t>ウワマワ</t>
    </rPh>
    <rPh sb="102" eb="104">
      <t>ケンゼン</t>
    </rPh>
    <rPh sb="105" eb="107">
      <t>ケイエイ</t>
    </rPh>
    <rPh sb="108" eb="110">
      <t>カクホ</t>
    </rPh>
    <rPh sb="270" eb="276">
      <t>オデイショリヒヨウ</t>
    </rPh>
    <rPh sb="279" eb="280">
      <t>ゾウ</t>
    </rPh>
    <rPh sb="289" eb="291">
      <t>ゾウカ</t>
    </rPh>
    <rPh sb="324" eb="326">
      <t>シンキ</t>
    </rPh>
    <rPh sb="327" eb="331">
      <t>シセツセイビ</t>
    </rPh>
    <rPh sb="332" eb="334">
      <t>カクチョウ</t>
    </rPh>
    <rPh sb="337" eb="339">
      <t>レイワ</t>
    </rPh>
    <rPh sb="340" eb="342">
      <t>ネンド</t>
    </rPh>
    <rPh sb="343" eb="345">
      <t>カンリョウ</t>
    </rPh>
    <rPh sb="349" eb="353">
      <t>ショリスイリョウ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</si>
</sst>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C2-47E9-82FA-7E146B0CB6F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D3C2-47E9-82FA-7E146B0CB6F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58.78</c:v>
                </c:pt>
                <c:pt idx="1">
                  <c:v>57.91</c:v>
                </c:pt>
                <c:pt idx="2">
                  <c:v>55.02</c:v>
                </c:pt>
                <c:pt idx="3">
                  <c:v>54.82</c:v>
                </c:pt>
                <c:pt idx="4">
                  <c:v>55.67</c:v>
                </c:pt>
              </c:numCache>
            </c:numRef>
          </c:val>
          <c:extLst>
            <c:ext xmlns:c16="http://schemas.microsoft.com/office/drawing/2014/chart" uri="{C3380CC4-5D6E-409C-BE32-E72D297353CC}">
              <c16:uniqueId val="{00000000-6A03-4BAA-91AA-6CB6A53864D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6A03-4BAA-91AA-6CB6A53864D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95.47</c:v>
                </c:pt>
                <c:pt idx="1">
                  <c:v>95.89</c:v>
                </c:pt>
                <c:pt idx="2">
                  <c:v>96.2</c:v>
                </c:pt>
                <c:pt idx="3">
                  <c:v>96.31</c:v>
                </c:pt>
                <c:pt idx="4">
                  <c:v>96.4</c:v>
                </c:pt>
              </c:numCache>
            </c:numRef>
          </c:val>
          <c:extLst>
            <c:ext xmlns:c16="http://schemas.microsoft.com/office/drawing/2014/chart" uri="{C3380CC4-5D6E-409C-BE32-E72D297353CC}">
              <c16:uniqueId val="{00000000-2EFC-44F1-862D-91B67F5D154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2EFC-44F1-862D-91B67F5D154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101.35</c:v>
                </c:pt>
                <c:pt idx="1">
                  <c:v>100.69</c:v>
                </c:pt>
                <c:pt idx="2">
                  <c:v>100.65</c:v>
                </c:pt>
                <c:pt idx="3">
                  <c:v>100.35</c:v>
                </c:pt>
                <c:pt idx="4">
                  <c:v>100.62</c:v>
                </c:pt>
              </c:numCache>
            </c:numRef>
          </c:val>
          <c:extLst>
            <c:ext xmlns:c16="http://schemas.microsoft.com/office/drawing/2014/chart" uri="{C3380CC4-5D6E-409C-BE32-E72D297353CC}">
              <c16:uniqueId val="{00000000-7990-4F52-8D0A-38B54B2769A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7990-4F52-8D0A-38B54B2769A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8.93</c:v>
                </c:pt>
                <c:pt idx="1">
                  <c:v>13.05</c:v>
                </c:pt>
                <c:pt idx="2">
                  <c:v>16.97</c:v>
                </c:pt>
                <c:pt idx="3">
                  <c:v>20.329999999999998</c:v>
                </c:pt>
                <c:pt idx="4">
                  <c:v>24.06</c:v>
                </c:pt>
              </c:numCache>
            </c:numRef>
          </c:val>
          <c:extLst>
            <c:ext xmlns:c16="http://schemas.microsoft.com/office/drawing/2014/chart" uri="{C3380CC4-5D6E-409C-BE32-E72D297353CC}">
              <c16:uniqueId val="{00000000-7855-48F1-9A5A-2313F599072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7855-48F1-9A5A-2313F599072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0C-4004-8CD3-8648F3AC042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A50C-4004-8CD3-8648F3AC042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9D-453D-90D1-080FABBB3FE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149D-453D-90D1-080FABBB3FE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88.55</c:v>
                </c:pt>
                <c:pt idx="1">
                  <c:v>90.4</c:v>
                </c:pt>
                <c:pt idx="2">
                  <c:v>89.92</c:v>
                </c:pt>
                <c:pt idx="3">
                  <c:v>97.32</c:v>
                </c:pt>
                <c:pt idx="4">
                  <c:v>100.66</c:v>
                </c:pt>
              </c:numCache>
            </c:numRef>
          </c:val>
          <c:extLst>
            <c:ext xmlns:c16="http://schemas.microsoft.com/office/drawing/2014/chart" uri="{C3380CC4-5D6E-409C-BE32-E72D297353CC}">
              <c16:uniqueId val="{00000000-B8C3-4B0D-868D-EFB1747F42B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B8C3-4B0D-868D-EFB1747F42B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314.92</c:v>
                </c:pt>
                <c:pt idx="1">
                  <c:v>271.2</c:v>
                </c:pt>
                <c:pt idx="2">
                  <c:v>230.96</c:v>
                </c:pt>
                <c:pt idx="3">
                  <c:v>186.46</c:v>
                </c:pt>
                <c:pt idx="4">
                  <c:v>170.63</c:v>
                </c:pt>
              </c:numCache>
            </c:numRef>
          </c:val>
          <c:extLst>
            <c:ext xmlns:c16="http://schemas.microsoft.com/office/drawing/2014/chart" uri="{C3380CC4-5D6E-409C-BE32-E72D297353CC}">
              <c16:uniqueId val="{00000000-EBED-4F4A-983F-3938D9F76E8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EBED-4F4A-983F-3938D9F76E8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5E-4383-AD85-B8CC5636F8D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35E-4383-AD85-B8CC5636F8D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42.87</c:v>
                </c:pt>
                <c:pt idx="1">
                  <c:v>45.98</c:v>
                </c:pt>
                <c:pt idx="2">
                  <c:v>54.54</c:v>
                </c:pt>
                <c:pt idx="3">
                  <c:v>61.66</c:v>
                </c:pt>
                <c:pt idx="4">
                  <c:v>60.11</c:v>
                </c:pt>
              </c:numCache>
            </c:numRef>
          </c:val>
          <c:extLst>
            <c:ext xmlns:c16="http://schemas.microsoft.com/office/drawing/2014/chart" uri="{C3380CC4-5D6E-409C-BE32-E72D297353CC}">
              <c16:uniqueId val="{00000000-4519-48BC-83AE-1D936E2697F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4519-48BC-83AE-1D936E2697F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D1"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広島県</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E1</v>
      </c>
      <c r="X8" s="64"/>
      <c r="Y8" s="64"/>
      <c r="Z8" s="64"/>
      <c r="AA8" s="64"/>
      <c r="AB8" s="64"/>
      <c r="AC8" s="64"/>
      <c r="AD8" s="65" t="str">
        <f>データ!$M$6</f>
        <v>自治体職員</v>
      </c>
      <c r="AE8" s="65"/>
      <c r="AF8" s="65"/>
      <c r="AG8" s="65"/>
      <c r="AH8" s="65"/>
      <c r="AI8" s="65"/>
      <c r="AJ8" s="65"/>
      <c r="AK8" s="3"/>
      <c r="AL8" s="45">
        <f>データ!S6</f>
        <v>2728771</v>
      </c>
      <c r="AM8" s="45"/>
      <c r="AN8" s="45"/>
      <c r="AO8" s="45"/>
      <c r="AP8" s="45"/>
      <c r="AQ8" s="45"/>
      <c r="AR8" s="45"/>
      <c r="AS8" s="45"/>
      <c r="AT8" s="44">
        <f>データ!T6</f>
        <v>8478.16</v>
      </c>
      <c r="AU8" s="44"/>
      <c r="AV8" s="44"/>
      <c r="AW8" s="44"/>
      <c r="AX8" s="44"/>
      <c r="AY8" s="44"/>
      <c r="AZ8" s="44"/>
      <c r="BA8" s="44"/>
      <c r="BB8" s="44">
        <f>データ!U6</f>
        <v>321.86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88.16</v>
      </c>
      <c r="J10" s="44"/>
      <c r="K10" s="44"/>
      <c r="L10" s="44"/>
      <c r="M10" s="44"/>
      <c r="N10" s="44"/>
      <c r="O10" s="44"/>
      <c r="P10" s="44">
        <f>データ!P6</f>
        <v>33.479999999999997</v>
      </c>
      <c r="Q10" s="44"/>
      <c r="R10" s="44"/>
      <c r="S10" s="44"/>
      <c r="T10" s="44"/>
      <c r="U10" s="44"/>
      <c r="V10" s="44"/>
      <c r="W10" s="44">
        <f>データ!Q6</f>
        <v>100</v>
      </c>
      <c r="X10" s="44"/>
      <c r="Y10" s="44"/>
      <c r="Z10" s="44"/>
      <c r="AA10" s="44"/>
      <c r="AB10" s="44"/>
      <c r="AC10" s="44"/>
      <c r="AD10" s="45">
        <f>データ!R6</f>
        <v>0</v>
      </c>
      <c r="AE10" s="45"/>
      <c r="AF10" s="45"/>
      <c r="AG10" s="45"/>
      <c r="AH10" s="45"/>
      <c r="AI10" s="45"/>
      <c r="AJ10" s="45"/>
      <c r="AK10" s="2"/>
      <c r="AL10" s="45">
        <f>データ!V6</f>
        <v>688151</v>
      </c>
      <c r="AM10" s="45"/>
      <c r="AN10" s="45"/>
      <c r="AO10" s="45"/>
      <c r="AP10" s="45"/>
      <c r="AQ10" s="45"/>
      <c r="AR10" s="45"/>
      <c r="AS10" s="45"/>
      <c r="AT10" s="44">
        <f>データ!W6</f>
        <v>131.24</v>
      </c>
      <c r="AU10" s="44"/>
      <c r="AV10" s="44"/>
      <c r="AW10" s="44"/>
      <c r="AX10" s="44"/>
      <c r="AY10" s="44"/>
      <c r="AZ10" s="44"/>
      <c r="BA10" s="44"/>
      <c r="BB10" s="44">
        <f>データ!X6</f>
        <v>5243.45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diN5UVOz+eNYWj3RFuEfchX4SUq+C+Q4Qy+Tr9VeIRhVlFW5pU5C3ozrVpvgUK019DwnteDjW+esjGjeIE+mzw==" saltValue="EqaLm04/HAwb57TCs92T1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340006</v>
      </c>
      <c r="D6" s="19">
        <f t="shared" si="3"/>
        <v>46</v>
      </c>
      <c r="E6" s="19">
        <f t="shared" si="3"/>
        <v>17</v>
      </c>
      <c r="F6" s="19">
        <f t="shared" si="3"/>
        <v>3</v>
      </c>
      <c r="G6" s="19">
        <f t="shared" si="3"/>
        <v>0</v>
      </c>
      <c r="H6" s="19" t="str">
        <f t="shared" si="3"/>
        <v>広島県</v>
      </c>
      <c r="I6" s="19" t="str">
        <f t="shared" si="3"/>
        <v>法適用</v>
      </c>
      <c r="J6" s="19" t="str">
        <f t="shared" si="3"/>
        <v>下水道事業</v>
      </c>
      <c r="K6" s="19" t="str">
        <f t="shared" si="3"/>
        <v>流域下水道</v>
      </c>
      <c r="L6" s="19" t="str">
        <f t="shared" si="3"/>
        <v>E1</v>
      </c>
      <c r="M6" s="19" t="str">
        <f t="shared" si="3"/>
        <v>自治体職員</v>
      </c>
      <c r="N6" s="20" t="str">
        <f t="shared" si="3"/>
        <v>-</v>
      </c>
      <c r="O6" s="20">
        <f t="shared" si="3"/>
        <v>88.16</v>
      </c>
      <c r="P6" s="20">
        <f t="shared" si="3"/>
        <v>33.479999999999997</v>
      </c>
      <c r="Q6" s="20">
        <f t="shared" si="3"/>
        <v>100</v>
      </c>
      <c r="R6" s="20">
        <f t="shared" si="3"/>
        <v>0</v>
      </c>
      <c r="S6" s="20">
        <f t="shared" si="3"/>
        <v>2728771</v>
      </c>
      <c r="T6" s="20">
        <f t="shared" si="3"/>
        <v>8478.16</v>
      </c>
      <c r="U6" s="20">
        <f t="shared" si="3"/>
        <v>321.86</v>
      </c>
      <c r="V6" s="20">
        <f t="shared" si="3"/>
        <v>688151</v>
      </c>
      <c r="W6" s="20">
        <f t="shared" si="3"/>
        <v>131.24</v>
      </c>
      <c r="X6" s="20">
        <f t="shared" si="3"/>
        <v>5243.45</v>
      </c>
      <c r="Y6" s="21">
        <f>IF(Y7="",NA(),Y7)</f>
        <v>101.35</v>
      </c>
      <c r="Z6" s="21">
        <f t="shared" ref="Z6:AH6" si="4">IF(Z7="",NA(),Z7)</f>
        <v>100.69</v>
      </c>
      <c r="AA6" s="21">
        <f t="shared" si="4"/>
        <v>100.65</v>
      </c>
      <c r="AB6" s="21">
        <f t="shared" si="4"/>
        <v>100.35</v>
      </c>
      <c r="AC6" s="21">
        <f t="shared" si="4"/>
        <v>100.62</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88.55</v>
      </c>
      <c r="AV6" s="21">
        <f t="shared" ref="AV6:BD6" si="6">IF(AV7="",NA(),AV7)</f>
        <v>90.4</v>
      </c>
      <c r="AW6" s="21">
        <f t="shared" si="6"/>
        <v>89.92</v>
      </c>
      <c r="AX6" s="21">
        <f t="shared" si="6"/>
        <v>97.32</v>
      </c>
      <c r="AY6" s="21">
        <f t="shared" si="6"/>
        <v>100.66</v>
      </c>
      <c r="AZ6" s="21">
        <f t="shared" si="6"/>
        <v>101.14</v>
      </c>
      <c r="BA6" s="21">
        <f t="shared" si="6"/>
        <v>104.74</v>
      </c>
      <c r="BB6" s="21">
        <f t="shared" si="6"/>
        <v>104.74</v>
      </c>
      <c r="BC6" s="21">
        <f t="shared" si="6"/>
        <v>104.66</v>
      </c>
      <c r="BD6" s="21">
        <f t="shared" si="6"/>
        <v>103.57</v>
      </c>
      <c r="BE6" s="20" t="str">
        <f>IF(BE7="","",IF(BE7="-","【-】","【"&amp;SUBSTITUTE(TEXT(BE7,"#,##0.00"),"-","△")&amp;"】"))</f>
        <v>【103.38】</v>
      </c>
      <c r="BF6" s="21">
        <f>IF(BF7="",NA(),BF7)</f>
        <v>314.92</v>
      </c>
      <c r="BG6" s="21">
        <f t="shared" ref="BG6:BO6" si="7">IF(BG7="",NA(),BG7)</f>
        <v>271.2</v>
      </c>
      <c r="BH6" s="21">
        <f t="shared" si="7"/>
        <v>230.96</v>
      </c>
      <c r="BI6" s="21">
        <f t="shared" si="7"/>
        <v>186.46</v>
      </c>
      <c r="BJ6" s="21">
        <f t="shared" si="7"/>
        <v>170.63</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42.87</v>
      </c>
      <c r="CC6" s="21">
        <f t="shared" ref="CC6:CK6" si="9">IF(CC7="",NA(),CC7)</f>
        <v>45.98</v>
      </c>
      <c r="CD6" s="21">
        <f t="shared" si="9"/>
        <v>54.54</v>
      </c>
      <c r="CE6" s="21">
        <f t="shared" si="9"/>
        <v>61.66</v>
      </c>
      <c r="CF6" s="21">
        <f t="shared" si="9"/>
        <v>60.11</v>
      </c>
      <c r="CG6" s="21">
        <f t="shared" si="9"/>
        <v>50.67</v>
      </c>
      <c r="CH6" s="21">
        <f t="shared" si="9"/>
        <v>48.7</v>
      </c>
      <c r="CI6" s="21">
        <f t="shared" si="9"/>
        <v>52.53</v>
      </c>
      <c r="CJ6" s="21">
        <f t="shared" si="9"/>
        <v>52.75</v>
      </c>
      <c r="CK6" s="21">
        <f t="shared" si="9"/>
        <v>52.89</v>
      </c>
      <c r="CL6" s="20" t="str">
        <f>IF(CL7="","",IF(CL7="-","【-】","【"&amp;SUBSTITUTE(TEXT(CL7,"#,##0.00"),"-","△")&amp;"】"))</f>
        <v>【53.07】</v>
      </c>
      <c r="CM6" s="21">
        <f>IF(CM7="",NA(),CM7)</f>
        <v>58.78</v>
      </c>
      <c r="CN6" s="21">
        <f t="shared" ref="CN6:CV6" si="10">IF(CN7="",NA(),CN7)</f>
        <v>57.91</v>
      </c>
      <c r="CO6" s="21">
        <f t="shared" si="10"/>
        <v>55.02</v>
      </c>
      <c r="CP6" s="21">
        <f t="shared" si="10"/>
        <v>54.82</v>
      </c>
      <c r="CQ6" s="21">
        <f t="shared" si="10"/>
        <v>55.67</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95.47</v>
      </c>
      <c r="CY6" s="21">
        <f t="shared" ref="CY6:DG6" si="11">IF(CY7="",NA(),CY7)</f>
        <v>95.89</v>
      </c>
      <c r="CZ6" s="21">
        <f t="shared" si="11"/>
        <v>96.2</v>
      </c>
      <c r="DA6" s="21">
        <f t="shared" si="11"/>
        <v>96.31</v>
      </c>
      <c r="DB6" s="21">
        <f t="shared" si="11"/>
        <v>96.4</v>
      </c>
      <c r="DC6" s="21">
        <f t="shared" si="11"/>
        <v>94.01</v>
      </c>
      <c r="DD6" s="21">
        <f t="shared" si="11"/>
        <v>94.14</v>
      </c>
      <c r="DE6" s="21">
        <f t="shared" si="11"/>
        <v>94.02</v>
      </c>
      <c r="DF6" s="21">
        <f t="shared" si="11"/>
        <v>94.43</v>
      </c>
      <c r="DG6" s="21">
        <f t="shared" si="11"/>
        <v>94.27</v>
      </c>
      <c r="DH6" s="20" t="str">
        <f>IF(DH7="","",IF(DH7="-","【-】","【"&amp;SUBSTITUTE(TEXT(DH7,"#,##0.00"),"-","△")&amp;"】"))</f>
        <v>【94.19】</v>
      </c>
      <c r="DI6" s="21">
        <f>IF(DI7="",NA(),DI7)</f>
        <v>8.93</v>
      </c>
      <c r="DJ6" s="21">
        <f t="shared" ref="DJ6:DR6" si="12">IF(DJ7="",NA(),DJ7)</f>
        <v>13.05</v>
      </c>
      <c r="DK6" s="21">
        <f t="shared" si="12"/>
        <v>16.97</v>
      </c>
      <c r="DL6" s="21">
        <f t="shared" si="12"/>
        <v>20.329999999999998</v>
      </c>
      <c r="DM6" s="21">
        <f t="shared" si="12"/>
        <v>24.06</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340006</v>
      </c>
      <c r="D7" s="23">
        <v>46</v>
      </c>
      <c r="E7" s="23">
        <v>17</v>
      </c>
      <c r="F7" s="23">
        <v>3</v>
      </c>
      <c r="G7" s="23">
        <v>0</v>
      </c>
      <c r="H7" s="23" t="s">
        <v>96</v>
      </c>
      <c r="I7" s="23" t="s">
        <v>97</v>
      </c>
      <c r="J7" s="23" t="s">
        <v>98</v>
      </c>
      <c r="K7" s="23" t="s">
        <v>99</v>
      </c>
      <c r="L7" s="23" t="s">
        <v>100</v>
      </c>
      <c r="M7" s="23" t="s">
        <v>101</v>
      </c>
      <c r="N7" s="24" t="s">
        <v>102</v>
      </c>
      <c r="O7" s="24">
        <v>88.16</v>
      </c>
      <c r="P7" s="24">
        <v>33.479999999999997</v>
      </c>
      <c r="Q7" s="24">
        <v>100</v>
      </c>
      <c r="R7" s="24">
        <v>0</v>
      </c>
      <c r="S7" s="24">
        <v>2728771</v>
      </c>
      <c r="T7" s="24">
        <v>8478.16</v>
      </c>
      <c r="U7" s="24">
        <v>321.86</v>
      </c>
      <c r="V7" s="24">
        <v>688151</v>
      </c>
      <c r="W7" s="24">
        <v>131.24</v>
      </c>
      <c r="X7" s="24">
        <v>5243.45</v>
      </c>
      <c r="Y7" s="24">
        <v>101.35</v>
      </c>
      <c r="Z7" s="24">
        <v>100.69</v>
      </c>
      <c r="AA7" s="24">
        <v>100.65</v>
      </c>
      <c r="AB7" s="24">
        <v>100.35</v>
      </c>
      <c r="AC7" s="24">
        <v>100.62</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88.55</v>
      </c>
      <c r="AV7" s="24">
        <v>90.4</v>
      </c>
      <c r="AW7" s="24">
        <v>89.92</v>
      </c>
      <c r="AX7" s="24">
        <v>97.32</v>
      </c>
      <c r="AY7" s="24">
        <v>100.66</v>
      </c>
      <c r="AZ7" s="24">
        <v>101.14</v>
      </c>
      <c r="BA7" s="24">
        <v>104.74</v>
      </c>
      <c r="BB7" s="24">
        <v>104.74</v>
      </c>
      <c r="BC7" s="24">
        <v>104.66</v>
      </c>
      <c r="BD7" s="24">
        <v>103.57</v>
      </c>
      <c r="BE7" s="24">
        <v>103.38</v>
      </c>
      <c r="BF7" s="24">
        <v>314.92</v>
      </c>
      <c r="BG7" s="24">
        <v>271.2</v>
      </c>
      <c r="BH7" s="24">
        <v>230.96</v>
      </c>
      <c r="BI7" s="24">
        <v>186.46</v>
      </c>
      <c r="BJ7" s="24">
        <v>170.63</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42.87</v>
      </c>
      <c r="CC7" s="24">
        <v>45.98</v>
      </c>
      <c r="CD7" s="24">
        <v>54.54</v>
      </c>
      <c r="CE7" s="24">
        <v>61.66</v>
      </c>
      <c r="CF7" s="24">
        <v>60.11</v>
      </c>
      <c r="CG7" s="24">
        <v>50.67</v>
      </c>
      <c r="CH7" s="24">
        <v>48.7</v>
      </c>
      <c r="CI7" s="24">
        <v>52.53</v>
      </c>
      <c r="CJ7" s="24">
        <v>52.75</v>
      </c>
      <c r="CK7" s="24">
        <v>52.89</v>
      </c>
      <c r="CL7" s="24">
        <v>53.07</v>
      </c>
      <c r="CM7" s="24">
        <v>58.78</v>
      </c>
      <c r="CN7" s="24">
        <v>57.91</v>
      </c>
      <c r="CO7" s="24">
        <v>55.02</v>
      </c>
      <c r="CP7" s="24">
        <v>54.82</v>
      </c>
      <c r="CQ7" s="24">
        <v>55.67</v>
      </c>
      <c r="CR7" s="24">
        <v>68.2</v>
      </c>
      <c r="CS7" s="24">
        <v>68.05</v>
      </c>
      <c r="CT7" s="24">
        <v>67.099999999999994</v>
      </c>
      <c r="CU7" s="24">
        <v>71.900000000000006</v>
      </c>
      <c r="CV7" s="24">
        <v>68.599999999999994</v>
      </c>
      <c r="CW7" s="24">
        <v>68.61</v>
      </c>
      <c r="CX7" s="24">
        <v>95.47</v>
      </c>
      <c r="CY7" s="24">
        <v>95.89</v>
      </c>
      <c r="CZ7" s="24">
        <v>96.2</v>
      </c>
      <c r="DA7" s="24">
        <v>96.31</v>
      </c>
      <c r="DB7" s="24">
        <v>96.4</v>
      </c>
      <c r="DC7" s="24">
        <v>94.01</v>
      </c>
      <c r="DD7" s="24">
        <v>94.14</v>
      </c>
      <c r="DE7" s="24">
        <v>94.02</v>
      </c>
      <c r="DF7" s="24">
        <v>94.43</v>
      </c>
      <c r="DG7" s="24">
        <v>94.27</v>
      </c>
      <c r="DH7" s="24">
        <v>94.19</v>
      </c>
      <c r="DI7" s="24">
        <v>8.93</v>
      </c>
      <c r="DJ7" s="24">
        <v>13.05</v>
      </c>
      <c r="DK7" s="24">
        <v>16.97</v>
      </c>
      <c r="DL7" s="24">
        <v>20.329999999999998</v>
      </c>
      <c r="DM7" s="24">
        <v>24.06</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v>
      </c>
      <c r="EH7" s="24">
        <v>0</v>
      </c>
      <c r="EI7" s="24">
        <v>0</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12E5A0B-DA82-4814-AE2B-D908FA214B02}"/>
</file>

<file path=customXml/itemProps2.xml><?xml version="1.0" encoding="utf-8"?>
<ds:datastoreItem xmlns:ds="http://schemas.openxmlformats.org/officeDocument/2006/customXml" ds:itemID="{1F306431-7E97-4D22-8E08-E7BCDF0C6EC1}"/>
</file>

<file path=customXml/itemProps3.xml><?xml version="1.0" encoding="utf-8"?>
<ds:datastoreItem xmlns:ds="http://schemas.openxmlformats.org/officeDocument/2006/customXml" ds:itemID="{22DCEF9F-60AB-4CCB-8348-C632AA918DA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2025-12-23T06:07:23Z</dcterms:created>
  <dcterms:modified xsi:type="dcterms:W3CDTF">2026-01-30T00:55:46Z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