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7.33.46\予算g\R7年度\02 人件費・繰越用務\02.公営企業決算状況調査\10 その他照会・通知\R080116_公営企業に係る経営比較分析表（令和６年度決算）の分析等について（依頼）\04.総務省回答\電気事業\"/>
    </mc:Choice>
  </mc:AlternateContent>
  <xr:revisionPtr revIDLastSave="0" documentId="13_ncr:101_{36312AB9-EB50-4709-AED0-759CC66E0470}" xr6:coauthVersionLast="47" xr6:coauthVersionMax="47" xr10:uidLastSave="{00000000-0000-0000-0000-000000000000}"/>
  <workbookProtection workbookAlgorithmName="SHA-512" workbookHashValue="2Mj8izQKFIRt/meXL98PtY1iOxM18okKQ4a69faAuXSVR91HEC/r0k0flBafs/vlBsJMXXHs/DOsUZHZHQYyPw==" workbookSaltValue="4Z6jk7LHmhVj4dV13i//ew=="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CR118" i="4" s="1"/>
  <c r="ER12" i="5"/>
  <c r="BY118" i="4" s="1"/>
  <c r="EQ12" i="5"/>
  <c r="EP12" i="5"/>
  <c r="EO12" i="5"/>
  <c r="T118" i="4" s="1"/>
  <c r="EI12" i="5"/>
  <c r="CR102" i="4" s="1"/>
  <c r="EH12" i="5"/>
  <c r="EG12" i="5"/>
  <c r="EF12" i="5"/>
  <c r="EE12" i="5"/>
  <c r="T102" i="4" s="1"/>
  <c r="DY12" i="5"/>
  <c r="DX12" i="5"/>
  <c r="DW12" i="5"/>
  <c r="BF87" i="4" s="1"/>
  <c r="DV12" i="5"/>
  <c r="AM87" i="4" s="1"/>
  <c r="DU12" i="5"/>
  <c r="DO12" i="5"/>
  <c r="DN12" i="5"/>
  <c r="DM12" i="5"/>
  <c r="BF72" i="4" s="1"/>
  <c r="DL12" i="5"/>
  <c r="DK12" i="5"/>
  <c r="DE12" i="5"/>
  <c r="CR57" i="4" s="1"/>
  <c r="DD12" i="5"/>
  <c r="DC12" i="5"/>
  <c r="DB12" i="5"/>
  <c r="DA12" i="5"/>
  <c r="T57" i="4" s="1"/>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TK101" i="4" s="1"/>
  <c r="MC11" i="5"/>
  <c r="MB11" i="5"/>
  <c r="MA11" i="5"/>
  <c r="LU11" i="5"/>
  <c r="UB86" i="4" s="1"/>
  <c r="LT11" i="5"/>
  <c r="TK86" i="4" s="1"/>
  <c r="LS11" i="5"/>
  <c r="LR11" i="5"/>
  <c r="LQ11" i="5"/>
  <c r="RL86" i="4" s="1"/>
  <c r="LK11" i="5"/>
  <c r="LJ11" i="5"/>
  <c r="LI11" i="5"/>
  <c r="LH11" i="5"/>
  <c r="LG11" i="5"/>
  <c r="LA11" i="5"/>
  <c r="KZ11" i="5"/>
  <c r="KY11" i="5"/>
  <c r="KX11" i="5"/>
  <c r="SC56" i="4" s="1"/>
  <c r="KW11" i="5"/>
  <c r="KP11" i="5"/>
  <c r="KO11" i="5"/>
  <c r="PC117" i="4" s="1"/>
  <c r="KN11" i="5"/>
  <c r="OL117" i="4" s="1"/>
  <c r="KM11" i="5"/>
  <c r="KL11" i="5"/>
  <c r="KF11" i="5"/>
  <c r="PT101" i="4" s="1"/>
  <c r="KE11" i="5"/>
  <c r="KD11" i="5"/>
  <c r="KC11" i="5"/>
  <c r="KB11" i="5"/>
  <c r="ND101" i="4" s="1"/>
  <c r="JV11" i="5"/>
  <c r="PT86" i="4" s="1"/>
  <c r="JU11" i="5"/>
  <c r="JT11" i="5"/>
  <c r="JS11" i="5"/>
  <c r="JR11" i="5"/>
  <c r="ND86" i="4" s="1"/>
  <c r="JL11" i="5"/>
  <c r="JK11" i="5"/>
  <c r="JJ11" i="5"/>
  <c r="JI11" i="5"/>
  <c r="JH11" i="5"/>
  <c r="JB11" i="5"/>
  <c r="JA11" i="5"/>
  <c r="IZ11" i="5"/>
  <c r="OL56" i="4" s="1"/>
  <c r="IY11" i="5"/>
  <c r="IX11" i="5"/>
  <c r="IQ11" i="5"/>
  <c r="LK117" i="4" s="1"/>
  <c r="IP11" i="5"/>
  <c r="KT117" i="4" s="1"/>
  <c r="IO11" i="5"/>
  <c r="IN11" i="5"/>
  <c r="IM11" i="5"/>
  <c r="IG11" i="5"/>
  <c r="LK101" i="4" s="1"/>
  <c r="IF11" i="5"/>
  <c r="IE11" i="5"/>
  <c r="ID11" i="5"/>
  <c r="JL101" i="4" s="1"/>
  <c r="IC11" i="5"/>
  <c r="IU101" i="4" s="1"/>
  <c r="HW11" i="5"/>
  <c r="HV11" i="5"/>
  <c r="HU11" i="5"/>
  <c r="HT11" i="5"/>
  <c r="JL86" i="4" s="1"/>
  <c r="HS11" i="5"/>
  <c r="HM11" i="5"/>
  <c r="HL11" i="5"/>
  <c r="HK11" i="5"/>
  <c r="HJ11" i="5"/>
  <c r="HI11" i="5"/>
  <c r="HC11" i="5"/>
  <c r="HB11" i="5"/>
  <c r="KT56" i="4" s="1"/>
  <c r="HA11" i="5"/>
  <c r="GZ11" i="5"/>
  <c r="GY11" i="5"/>
  <c r="IU56" i="4" s="1"/>
  <c r="GR11" i="5"/>
  <c r="HC117" i="4" s="1"/>
  <c r="GQ11" i="5"/>
  <c r="GP11" i="5"/>
  <c r="GO11" i="5"/>
  <c r="GN11" i="5"/>
  <c r="EM117" i="4" s="1"/>
  <c r="GH11" i="5"/>
  <c r="GG11" i="5"/>
  <c r="GF11" i="5"/>
  <c r="FU101" i="4" s="1"/>
  <c r="GE11" i="5"/>
  <c r="FD101" i="4" s="1"/>
  <c r="GD11" i="5"/>
  <c r="FX11" i="5"/>
  <c r="FW11" i="5"/>
  <c r="GL86" i="4" s="1"/>
  <c r="FV11" i="5"/>
  <c r="FU86" i="4" s="1"/>
  <c r="FU11" i="5"/>
  <c r="FT11" i="5"/>
  <c r="FN11" i="5"/>
  <c r="FM11" i="5"/>
  <c r="FL11" i="5"/>
  <c r="FK11" i="5"/>
  <c r="FJ11" i="5"/>
  <c r="FD11" i="5"/>
  <c r="HC56" i="4" s="1"/>
  <c r="FC11" i="5"/>
  <c r="FB11" i="5"/>
  <c r="FA11" i="5"/>
  <c r="EZ11" i="5"/>
  <c r="EM56" i="4" s="1"/>
  <c r="ES11" i="5"/>
  <c r="ER11" i="5"/>
  <c r="EQ11" i="5"/>
  <c r="BF117" i="4" s="1"/>
  <c r="EP11" i="5"/>
  <c r="AM117" i="4" s="1"/>
  <c r="EO11" i="5"/>
  <c r="EI11" i="5"/>
  <c r="EH11" i="5"/>
  <c r="BY101" i="4" s="1"/>
  <c r="EG11" i="5"/>
  <c r="BF101" i="4" s="1"/>
  <c r="EF11" i="5"/>
  <c r="EE11" i="5"/>
  <c r="DY11" i="5"/>
  <c r="DX11" i="5"/>
  <c r="BY86" i="4" s="1"/>
  <c r="DW11" i="5"/>
  <c r="DV11" i="5"/>
  <c r="DU11" i="5"/>
  <c r="DO11" i="5"/>
  <c r="DN11" i="5"/>
  <c r="DM11" i="5"/>
  <c r="DL11" i="5"/>
  <c r="DK11" i="5"/>
  <c r="DE11" i="5"/>
  <c r="DD11" i="5"/>
  <c r="DC11" i="5"/>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X9" i="5"/>
  <c r="CY9" i="5"/>
  <c r="C126" i="4" s="1"/>
  <c r="MK8" i="5"/>
  <c r="MN12" i="5" s="1"/>
  <c r="TK118" i="4" s="1"/>
  <c r="MJ8" i="5"/>
  <c r="MA8" i="5"/>
  <c r="MC12" i="5" s="1"/>
  <c r="ST102" i="4" s="1"/>
  <c r="LZ8" i="5"/>
  <c r="LQ8" i="5"/>
  <c r="LS12" i="5" s="1"/>
  <c r="ST87" i="4" s="1"/>
  <c r="LP8" i="5"/>
  <c r="LG8" i="5"/>
  <c r="LI12" i="5" s="1"/>
  <c r="ST72" i="4" s="1"/>
  <c r="LF8" i="5"/>
  <c r="KW8" i="5"/>
  <c r="KX12" i="5" s="1"/>
  <c r="SC57" i="4" s="1"/>
  <c r="KV8" i="5"/>
  <c r="KU8" i="5"/>
  <c r="KL8" i="5"/>
  <c r="KK8" i="5"/>
  <c r="KB8" i="5"/>
  <c r="KA8" i="5"/>
  <c r="JR8" i="5"/>
  <c r="JQ8" i="5"/>
  <c r="JH8" i="5"/>
  <c r="JG8" i="5"/>
  <c r="IX8" i="5"/>
  <c r="IW8" i="5"/>
  <c r="IV8" i="5"/>
  <c r="IM8" i="5"/>
  <c r="IP12" i="5" s="1"/>
  <c r="KT118" i="4" s="1"/>
  <c r="IL8" i="5"/>
  <c r="IC8" i="5"/>
  <c r="IG12" i="5" s="1"/>
  <c r="LK102" i="4" s="1"/>
  <c r="IB8" i="5"/>
  <c r="HS8" i="5"/>
  <c r="HV12" i="5" s="1"/>
  <c r="KT87" i="4" s="1"/>
  <c r="HR8" i="5"/>
  <c r="HI8" i="5"/>
  <c r="HM12" i="5" s="1"/>
  <c r="LK72" i="4" s="1"/>
  <c r="HH8" i="5"/>
  <c r="GY8" i="5"/>
  <c r="HB12" i="5" s="1"/>
  <c r="KT57" i="4" s="1"/>
  <c r="GX8" i="5"/>
  <c r="GW8" i="5"/>
  <c r="GN8" i="5"/>
  <c r="GQ12" i="5" s="1"/>
  <c r="GL118" i="4" s="1"/>
  <c r="GM8" i="5"/>
  <c r="GC8" i="5"/>
  <c r="FS8" i="5"/>
  <c r="FJ8" i="5"/>
  <c r="FL12" i="5" s="1"/>
  <c r="FU72" i="4" s="1"/>
  <c r="FI8" i="5"/>
  <c r="EZ8" i="5"/>
  <c r="EY8" i="5"/>
  <c r="EX8" i="5"/>
  <c r="EN8" i="5"/>
  <c r="ED8" i="5"/>
  <c r="DT8" i="5"/>
  <c r="DJ8" i="5"/>
  <c r="CZ8" i="5"/>
  <c r="CY8" i="5"/>
  <c r="CO8" i="5"/>
  <c r="CE8" i="5"/>
  <c r="BT8" i="5"/>
  <c r="BI8" i="5"/>
  <c r="AX8" i="5"/>
  <c r="AX6" i="5"/>
  <c r="FU19" i="4" s="1"/>
  <c r="AW6" i="5"/>
  <c r="AV6" i="5"/>
  <c r="BS19" i="4" s="1"/>
  <c r="AU6" i="5"/>
  <c r="AT6" i="5"/>
  <c r="FT16" i="4" s="1"/>
  <c r="AS6" i="5"/>
  <c r="AR6" i="5"/>
  <c r="DB16" i="4" s="1"/>
  <c r="AQ6" i="5"/>
  <c r="AP6" i="5"/>
  <c r="HC15" i="4" s="1"/>
  <c r="AO6" i="5"/>
  <c r="AN6" i="5"/>
  <c r="EK15" i="4" s="1"/>
  <c r="AM6" i="5"/>
  <c r="AL6" i="5"/>
  <c r="BS15" i="4" s="1"/>
  <c r="AK6" i="5"/>
  <c r="AJ6" i="5"/>
  <c r="FT14" i="4" s="1"/>
  <c r="AI6" i="5"/>
  <c r="AH6" i="5"/>
  <c r="DB14" i="4" s="1"/>
  <c r="AG6" i="5"/>
  <c r="AF6" i="5"/>
  <c r="HC13" i="4" s="1"/>
  <c r="AE6" i="5"/>
  <c r="AD6" i="5"/>
  <c r="EK13" i="4" s="1"/>
  <c r="AC6" i="5"/>
  <c r="AB6" i="5"/>
  <c r="BS13" i="4" s="1"/>
  <c r="AA6" i="5"/>
  <c r="Z6" i="5"/>
  <c r="FT12" i="4" s="1"/>
  <c r="Y6" i="5"/>
  <c r="X6" i="5"/>
  <c r="DB12" i="4" s="1"/>
  <c r="W6" i="5"/>
  <c r="V6" i="5"/>
  <c r="BS9" i="4" s="1"/>
  <c r="U6" i="5"/>
  <c r="T6" i="5"/>
  <c r="S6" i="5"/>
  <c r="R6" i="5"/>
  <c r="Q6" i="5"/>
  <c r="P6" i="5"/>
  <c r="O6" i="5"/>
  <c r="N6" i="5"/>
  <c r="BS5" i="4" s="1"/>
  <c r="M6" i="5"/>
  <c r="GD8" i="5" s="1"/>
  <c r="L6" i="5"/>
  <c r="K6" i="5"/>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D126" i="4"/>
  <c r="BF118" i="4"/>
  <c r="AM118" i="4"/>
  <c r="UB117" i="4"/>
  <c r="TK117" i="4"/>
  <c r="ST117" i="4"/>
  <c r="RL117" i="4"/>
  <c r="PT117" i="4"/>
  <c r="NU117" i="4"/>
  <c r="ND117" i="4"/>
  <c r="KC117" i="4"/>
  <c r="JL117" i="4"/>
  <c r="IU117" i="4"/>
  <c r="GL117" i="4"/>
  <c r="FU117" i="4"/>
  <c r="FD117" i="4"/>
  <c r="CR117" i="4"/>
  <c r="BY117" i="4"/>
  <c r="T117" i="4"/>
  <c r="BY102" i="4"/>
  <c r="BF102" i="4"/>
  <c r="AM102" i="4"/>
  <c r="UB101" i="4"/>
  <c r="ST101" i="4"/>
  <c r="SC101" i="4"/>
  <c r="RL101" i="4"/>
  <c r="PC101" i="4"/>
  <c r="OL101" i="4"/>
  <c r="NU101" i="4"/>
  <c r="KT101" i="4"/>
  <c r="KC101" i="4"/>
  <c r="HC101" i="4"/>
  <c r="GL101" i="4"/>
  <c r="EM101" i="4"/>
  <c r="CR101" i="4"/>
  <c r="AM101" i="4"/>
  <c r="T101" i="4"/>
  <c r="CR87" i="4"/>
  <c r="BY87" i="4"/>
  <c r="T87" i="4"/>
  <c r="ST86" i="4"/>
  <c r="SC86" i="4"/>
  <c r="PC86" i="4"/>
  <c r="OL86" i="4"/>
  <c r="NU86" i="4"/>
  <c r="LK86" i="4"/>
  <c r="KT86" i="4"/>
  <c r="KC86" i="4"/>
  <c r="IU86" i="4"/>
  <c r="HC86" i="4"/>
  <c r="FD86" i="4"/>
  <c r="EM86" i="4"/>
  <c r="CR86" i="4"/>
  <c r="BF86" i="4"/>
  <c r="AM86" i="4"/>
  <c r="T86" i="4"/>
  <c r="CR72" i="4"/>
  <c r="BY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BY57" i="4"/>
  <c r="BF57" i="4"/>
  <c r="AM57" i="4"/>
  <c r="UB56" i="4"/>
  <c r="TK56" i="4"/>
  <c r="ST56" i="4"/>
  <c r="RL56" i="4"/>
  <c r="PT56" i="4"/>
  <c r="PC56" i="4"/>
  <c r="NU56" i="4"/>
  <c r="ND56" i="4"/>
  <c r="LK56" i="4"/>
  <c r="KC56" i="4"/>
  <c r="JL56" i="4"/>
  <c r="GL56" i="4"/>
  <c r="FU56" i="4"/>
  <c r="FD56" i="4"/>
  <c r="CR56" i="4"/>
  <c r="BY56" i="4"/>
  <c r="BF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HC16" i="4"/>
  <c r="EK16" i="4"/>
  <c r="BS16" i="4"/>
  <c r="FT15" i="4"/>
  <c r="DB15" i="4"/>
  <c r="HC14" i="4"/>
  <c r="EK14" i="4"/>
  <c r="BS14" i="4"/>
  <c r="FT13" i="4"/>
  <c r="DB13" i="4"/>
  <c r="HC12" i="4"/>
  <c r="EK12" i="4"/>
  <c r="BS12" i="4"/>
  <c r="HA7" i="4"/>
  <c r="B7" i="4"/>
  <c r="HA5" i="4"/>
  <c r="EJ5" i="4"/>
  <c r="B5" i="4"/>
  <c r="HA3" i="4"/>
  <c r="EJ3" i="4"/>
  <c r="B3" i="4"/>
  <c r="B1" i="4"/>
  <c r="FT8" i="5" l="1"/>
  <c r="HW12" i="5"/>
  <c r="LK87" i="4" s="1"/>
  <c r="LR12" i="5"/>
  <c r="SC87" i="4" s="1"/>
  <c r="IF12" i="5"/>
  <c r="KT102" i="4" s="1"/>
  <c r="MB12" i="5"/>
  <c r="SC102" i="4" s="1"/>
  <c r="HA12" i="5"/>
  <c r="KC57" i="4" s="1"/>
  <c r="KW12" i="5"/>
  <c r="RL57" i="4" s="1"/>
  <c r="ML12" i="5"/>
  <c r="SC118" i="4" s="1"/>
  <c r="HK12" i="5"/>
  <c r="KC72" i="4" s="1"/>
  <c r="LG12" i="5"/>
  <c r="RL72" i="4" s="1"/>
  <c r="F10" i="5"/>
  <c r="B10" i="5"/>
  <c r="E10" i="5"/>
  <c r="GG18" i="5"/>
  <c r="GH18" i="5"/>
  <c r="GD18" i="5"/>
  <c r="GE12" i="5"/>
  <c r="FD102" i="4" s="1"/>
  <c r="GF18" i="5"/>
  <c r="GE18" i="5"/>
  <c r="GF12" i="5"/>
  <c r="FU102" i="4" s="1"/>
  <c r="GH12" i="5"/>
  <c r="HC102" i="4" s="1"/>
  <c r="GG12" i="5"/>
  <c r="GL102" i="4" s="1"/>
  <c r="JB18" i="5"/>
  <c r="IX18" i="5"/>
  <c r="IY18" i="5"/>
  <c r="JA12" i="5"/>
  <c r="PC57" i="4" s="1"/>
  <c r="JA18" i="5"/>
  <c r="IY12" i="5"/>
  <c r="NU57" i="4" s="1"/>
  <c r="IZ18" i="5"/>
  <c r="IZ12" i="5"/>
  <c r="OL57" i="4" s="1"/>
  <c r="IX12" i="5"/>
  <c r="ND57" i="4" s="1"/>
  <c r="JT18" i="5"/>
  <c r="JV18" i="5"/>
  <c r="JR18" i="5"/>
  <c r="JU18" i="5"/>
  <c r="JS12" i="5"/>
  <c r="NU87" i="4" s="1"/>
  <c r="JT12" i="5"/>
  <c r="OL87" i="4" s="1"/>
  <c r="JS18" i="5"/>
  <c r="JU12" i="5"/>
  <c r="PC87" i="4" s="1"/>
  <c r="JR12" i="5"/>
  <c r="ND87" i="4" s="1"/>
  <c r="KP18" i="5"/>
  <c r="KL18" i="5"/>
  <c r="KN18" i="5"/>
  <c r="KM18" i="5"/>
  <c r="KO12" i="5"/>
  <c r="PC118" i="4" s="1"/>
  <c r="KN12" i="5"/>
  <c r="OL118" i="4" s="1"/>
  <c r="KO18" i="5"/>
  <c r="KP12" i="5"/>
  <c r="PT118" i="4" s="1"/>
  <c r="KM12" i="5"/>
  <c r="NU118" i="4" s="1"/>
  <c r="KL12" i="5"/>
  <c r="ND118" i="4" s="1"/>
  <c r="FB18" i="5"/>
  <c r="FC18" i="5"/>
  <c r="FD12" i="5"/>
  <c r="HC57" i="4" s="1"/>
  <c r="EZ12" i="5"/>
  <c r="EM57" i="4" s="1"/>
  <c r="FD18" i="5"/>
  <c r="FA18" i="5"/>
  <c r="EZ18" i="5"/>
  <c r="FA12" i="5"/>
  <c r="FD57" i="4" s="1"/>
  <c r="FC12" i="5"/>
  <c r="GL57" i="4" s="1"/>
  <c r="FB12" i="5"/>
  <c r="FU57" i="4" s="1"/>
  <c r="FX18" i="5"/>
  <c r="FT18" i="5"/>
  <c r="FU18" i="5"/>
  <c r="FW18" i="5"/>
  <c r="FV12" i="5"/>
  <c r="FU87" i="4" s="1"/>
  <c r="FV18" i="5"/>
  <c r="FW12" i="5"/>
  <c r="GL87" i="4" s="1"/>
  <c r="FU12" i="5"/>
  <c r="FD87" i="4" s="1"/>
  <c r="FT12" i="5"/>
  <c r="EM87" i="4" s="1"/>
  <c r="JK18" i="5"/>
  <c r="JL18" i="5"/>
  <c r="JH18" i="5"/>
  <c r="JJ12" i="5"/>
  <c r="OL72" i="4" s="1"/>
  <c r="JI12" i="5"/>
  <c r="NU72" i="4" s="1"/>
  <c r="JJ18" i="5"/>
  <c r="JI18" i="5"/>
  <c r="JK12" i="5"/>
  <c r="PC72" i="4" s="1"/>
  <c r="JL12" i="5"/>
  <c r="PT72" i="4" s="1"/>
  <c r="JH12" i="5"/>
  <c r="ND72" i="4" s="1"/>
  <c r="FX12" i="5"/>
  <c r="HC87" i="4" s="1"/>
  <c r="C10" i="5"/>
  <c r="GD12" i="5"/>
  <c r="EM102" i="4" s="1"/>
  <c r="JB12" i="5"/>
  <c r="PT57" i="4" s="1"/>
  <c r="FK18" i="5"/>
  <c r="FL18" i="5"/>
  <c r="FJ18" i="5"/>
  <c r="FM12" i="5"/>
  <c r="GL72" i="4" s="1"/>
  <c r="FN18" i="5"/>
  <c r="FM18" i="5"/>
  <c r="FN12" i="5"/>
  <c r="HC72" i="4" s="1"/>
  <c r="FJ12" i="5"/>
  <c r="EM72" i="4" s="1"/>
  <c r="GP18" i="5"/>
  <c r="GQ18" i="5"/>
  <c r="GO18" i="5"/>
  <c r="GR12" i="5"/>
  <c r="HC118" i="4" s="1"/>
  <c r="GN12" i="5"/>
  <c r="EM118" i="4" s="1"/>
  <c r="GN18" i="5"/>
  <c r="GR18" i="5"/>
  <c r="GO12" i="5"/>
  <c r="FD118" i="4" s="1"/>
  <c r="KC18" i="5"/>
  <c r="KE18" i="5"/>
  <c r="KD18" i="5"/>
  <c r="KF12" i="5"/>
  <c r="PT102" i="4" s="1"/>
  <c r="KB12" i="5"/>
  <c r="ND102" i="4" s="1"/>
  <c r="KB18" i="5"/>
  <c r="KD12" i="5"/>
  <c r="OL102" i="4" s="1"/>
  <c r="KF18" i="5"/>
  <c r="KE12" i="5"/>
  <c r="PC102" i="4" s="1"/>
  <c r="KC12" i="5"/>
  <c r="NU102" i="4" s="1"/>
  <c r="D10" i="5"/>
  <c r="FK12" i="5"/>
  <c r="FD72" i="4" s="1"/>
  <c r="GP12" i="5"/>
  <c r="FU118" i="4" s="1"/>
  <c r="JV12" i="5"/>
  <c r="PT87" i="4" s="1"/>
  <c r="HM18" i="5"/>
  <c r="HI18" i="5"/>
  <c r="HJ18" i="5"/>
  <c r="HL12" i="5"/>
  <c r="KT72" i="4" s="1"/>
  <c r="HI12" i="5"/>
  <c r="IU72" i="4" s="1"/>
  <c r="HL18" i="5"/>
  <c r="HK18" i="5"/>
  <c r="HJ12" i="5"/>
  <c r="JL72" i="4" s="1"/>
  <c r="IE18" i="5"/>
  <c r="IF18" i="5"/>
  <c r="ID12" i="5"/>
  <c r="JL102" i="4" s="1"/>
  <c r="IC12" i="5"/>
  <c r="IU102" i="4" s="1"/>
  <c r="IG18" i="5"/>
  <c r="ID18" i="5"/>
  <c r="IC18" i="5"/>
  <c r="IE12" i="5"/>
  <c r="KC102" i="4" s="1"/>
  <c r="KZ18" i="5"/>
  <c r="KX18" i="5"/>
  <c r="LA18" i="5"/>
  <c r="KW18" i="5"/>
  <c r="KY12" i="5"/>
  <c r="ST57" i="4" s="1"/>
  <c r="KZ12" i="5"/>
  <c r="TK57" i="4" s="1"/>
  <c r="KY18" i="5"/>
  <c r="LA12" i="5"/>
  <c r="UB57" i="4" s="1"/>
  <c r="LR18" i="5"/>
  <c r="LU18" i="5"/>
  <c r="LT18" i="5"/>
  <c r="LS18" i="5"/>
  <c r="LU12" i="5"/>
  <c r="UB87" i="4" s="1"/>
  <c r="LQ12" i="5"/>
  <c r="RL87" i="4" s="1"/>
  <c r="LT12" i="5"/>
  <c r="TK87" i="4" s="1"/>
  <c r="LQ18" i="5"/>
  <c r="MN18" i="5"/>
  <c r="MM18" i="5"/>
  <c r="ML18" i="5"/>
  <c r="MO18" i="5"/>
  <c r="MK18" i="5"/>
  <c r="MM12" i="5"/>
  <c r="ST118" i="4" s="1"/>
  <c r="MO12" i="5"/>
  <c r="UB118" i="4" s="1"/>
  <c r="MK12" i="5"/>
  <c r="RL118" i="4" s="1"/>
  <c r="GZ18" i="5"/>
  <c r="HA18" i="5"/>
  <c r="HC12" i="5"/>
  <c r="LK57" i="4" s="1"/>
  <c r="GY12" i="5"/>
  <c r="IU57" i="4" s="1"/>
  <c r="HV18" i="5"/>
  <c r="HW18" i="5"/>
  <c r="HS18" i="5"/>
  <c r="HU12" i="5"/>
  <c r="KC87" i="4" s="1"/>
  <c r="IN18" i="5"/>
  <c r="IO18" i="5"/>
  <c r="IQ12" i="5"/>
  <c r="LK118" i="4" s="1"/>
  <c r="IM12" i="5"/>
  <c r="IU118" i="4" s="1"/>
  <c r="LI18" i="5"/>
  <c r="LK18" i="5"/>
  <c r="LG18" i="5"/>
  <c r="LJ18" i="5"/>
  <c r="LH12" i="5"/>
  <c r="SC72" i="4" s="1"/>
  <c r="ME18" i="5"/>
  <c r="MA18" i="5"/>
  <c r="MD18" i="5"/>
  <c r="MC18" i="5"/>
  <c r="MB18" i="5"/>
  <c r="MD12" i="5"/>
  <c r="TK102" i="4" s="1"/>
  <c r="GZ12" i="5"/>
  <c r="JL57" i="4" s="1"/>
  <c r="HT12" i="5"/>
  <c r="JL87" i="4" s="1"/>
  <c r="IO12" i="5"/>
  <c r="KC118" i="4" s="1"/>
  <c r="LK12" i="5"/>
  <c r="UB72" i="4" s="1"/>
  <c r="MA12" i="5"/>
  <c r="RL102" i="4" s="1"/>
  <c r="IP18" i="5"/>
  <c r="GY18" i="5"/>
  <c r="IQ18" i="5"/>
  <c r="HB18" i="5"/>
  <c r="HT18" i="5"/>
  <c r="HS12" i="5"/>
  <c r="IU87" i="4" s="1"/>
  <c r="IN12" i="5"/>
  <c r="JL118" i="4" s="1"/>
  <c r="LJ12" i="5"/>
  <c r="TK72" i="4" s="1"/>
  <c r="ME12" i="5"/>
  <c r="UB102" i="4" s="1"/>
  <c r="HC18" i="5"/>
  <c r="HU18" i="5"/>
  <c r="IM18" i="5"/>
  <c r="LH18" i="5"/>
  <c r="LR16" i="5" l="1"/>
  <c r="KC16" i="5"/>
  <c r="IN16" i="5"/>
  <c r="GZ16" i="5"/>
  <c r="FK16" i="5"/>
  <c r="DV16" i="5"/>
  <c r="CG16" i="5"/>
  <c r="LH16" i="5"/>
  <c r="KX16" i="5"/>
  <c r="KM16" i="5"/>
  <c r="FA16" i="5"/>
  <c r="EP16" i="5"/>
  <c r="EF16" i="5"/>
  <c r="ML10" i="5"/>
  <c r="SC116" i="4" s="1"/>
  <c r="KX10" i="5"/>
  <c r="SC55" i="4" s="1"/>
  <c r="JI10" i="5"/>
  <c r="NU70" i="4" s="1"/>
  <c r="JS16" i="5"/>
  <c r="JI16" i="5"/>
  <c r="IY16" i="5"/>
  <c r="DL16" i="5"/>
  <c r="DB16" i="5"/>
  <c r="CQ16" i="5"/>
  <c r="LH10" i="5"/>
  <c r="SC70" i="4" s="1"/>
  <c r="JS10" i="5"/>
  <c r="NU85" i="4" s="1"/>
  <c r="ID10" i="5"/>
  <c r="JL100" i="4" s="1"/>
  <c r="GO10" i="5"/>
  <c r="FD116" i="4" s="1"/>
  <c r="FA10" i="5"/>
  <c r="FD55" i="4" s="1"/>
  <c r="DL10" i="5"/>
  <c r="AM70" i="4" s="1"/>
  <c r="BV10" i="5"/>
  <c r="JE35" i="4" s="1"/>
  <c r="HT16" i="5"/>
  <c r="BV16" i="5"/>
  <c r="AZ16" i="5"/>
  <c r="KM10" i="5"/>
  <c r="NU116" i="4" s="1"/>
  <c r="EP10" i="5"/>
  <c r="AM116" i="4" s="1"/>
  <c r="EF10" i="5"/>
  <c r="AM100" i="4" s="1"/>
  <c r="DV10" i="5"/>
  <c r="AM85" i="4" s="1"/>
  <c r="ML16" i="5"/>
  <c r="GO16" i="5"/>
  <c r="FU16" i="5"/>
  <c r="LR10" i="5"/>
  <c r="SC85" i="4" s="1"/>
  <c r="ID16" i="5"/>
  <c r="HJ16" i="5"/>
  <c r="BK16" i="5"/>
  <c r="MB16" i="5"/>
  <c r="GE16" i="5"/>
  <c r="IY10" i="5"/>
  <c r="NU55" i="4" s="1"/>
  <c r="GZ10" i="5"/>
  <c r="JL55" i="4" s="1"/>
  <c r="FU10" i="5"/>
  <c r="FD85" i="4" s="1"/>
  <c r="HJ10" i="5"/>
  <c r="JL70" i="4" s="1"/>
  <c r="GE10" i="5"/>
  <c r="FD100" i="4" s="1"/>
  <c r="IN10" i="5"/>
  <c r="JL116" i="4" s="1"/>
  <c r="HT10" i="5"/>
  <c r="JL85" i="4" s="1"/>
  <c r="CG10" i="5"/>
  <c r="NO35" i="4" s="1"/>
  <c r="AZ10" i="5"/>
  <c r="AK35" i="4" s="1"/>
  <c r="MB10" i="5"/>
  <c r="SC100" i="4" s="1"/>
  <c r="KC10" i="5"/>
  <c r="NU100" i="4" s="1"/>
  <c r="FK10" i="5"/>
  <c r="FD70" i="4" s="1"/>
  <c r="CQ10" i="5"/>
  <c r="RZ35" i="4" s="1"/>
  <c r="BK10" i="5"/>
  <c r="EU35" i="4" s="1"/>
  <c r="DB10" i="5"/>
  <c r="AM55" i="4" s="1"/>
  <c r="DB11" i="4"/>
  <c r="LI16" i="5"/>
  <c r="JT16" i="5"/>
  <c r="IE16" i="5"/>
  <c r="GP16" i="5"/>
  <c r="FB16" i="5"/>
  <c r="DM16" i="5"/>
  <c r="BW16" i="5"/>
  <c r="MM16" i="5"/>
  <c r="MC16" i="5"/>
  <c r="LS16" i="5"/>
  <c r="GF16" i="5"/>
  <c r="FV16" i="5"/>
  <c r="FL16" i="5"/>
  <c r="MC10" i="5"/>
  <c r="ST100" i="4" s="1"/>
  <c r="KN10" i="5"/>
  <c r="OL116" i="4" s="1"/>
  <c r="IZ10" i="5"/>
  <c r="OL55" i="4" s="1"/>
  <c r="KY16" i="5"/>
  <c r="KN16" i="5"/>
  <c r="KD16" i="5"/>
  <c r="EQ16" i="5"/>
  <c r="EG16" i="5"/>
  <c r="DW16" i="5"/>
  <c r="MM10" i="5"/>
  <c r="ST116" i="4" s="1"/>
  <c r="KY10" i="5"/>
  <c r="ST55" i="4" s="1"/>
  <c r="JJ10" i="5"/>
  <c r="OL70" i="4" s="1"/>
  <c r="HU10" i="5"/>
  <c r="KC85" i="4" s="1"/>
  <c r="GF10" i="5"/>
  <c r="FU100" i="4" s="1"/>
  <c r="EQ10" i="5"/>
  <c r="BF116" i="4" s="1"/>
  <c r="DC10" i="5"/>
  <c r="BF55" i="4" s="1"/>
  <c r="BL10" i="5"/>
  <c r="FN35" i="4" s="1"/>
  <c r="JJ16" i="5"/>
  <c r="IO16" i="5"/>
  <c r="CR16" i="5"/>
  <c r="LS10" i="5"/>
  <c r="ST85" i="4" s="1"/>
  <c r="IO10" i="5"/>
  <c r="KC116" i="4" s="1"/>
  <c r="FV10" i="5"/>
  <c r="FU85" i="4" s="1"/>
  <c r="FL10" i="5"/>
  <c r="FU70" i="4" s="1"/>
  <c r="FB10" i="5"/>
  <c r="FU55" i="4" s="1"/>
  <c r="HK16" i="5"/>
  <c r="BL16" i="5"/>
  <c r="IZ16" i="5"/>
  <c r="DC16" i="5"/>
  <c r="CH16" i="5"/>
  <c r="HU16" i="5"/>
  <c r="HA16" i="5"/>
  <c r="BA16" i="5"/>
  <c r="JT10" i="5"/>
  <c r="OL85" i="4" s="1"/>
  <c r="IE10" i="5"/>
  <c r="KC100" i="4" s="1"/>
  <c r="HK10" i="5"/>
  <c r="KC70" i="4" s="1"/>
  <c r="BW10" i="5"/>
  <c r="JX35" i="4" s="1"/>
  <c r="DM10" i="5"/>
  <c r="BF70" i="4" s="1"/>
  <c r="CH10" i="5"/>
  <c r="OH35" i="4" s="1"/>
  <c r="LI10" i="5"/>
  <c r="ST70" i="4" s="1"/>
  <c r="KD10" i="5"/>
  <c r="OL100" i="4" s="1"/>
  <c r="GP10" i="5"/>
  <c r="FU116" i="4" s="1"/>
  <c r="DW10" i="5"/>
  <c r="BF85" i="4" s="1"/>
  <c r="CR10" i="5"/>
  <c r="SS35" i="4" s="1"/>
  <c r="HA10" i="5"/>
  <c r="KC55" i="4" s="1"/>
  <c r="EG10" i="5"/>
  <c r="BF100" i="4" s="1"/>
  <c r="EK11" i="4"/>
  <c r="BA10" i="5"/>
  <c r="BD35" i="4" s="1"/>
  <c r="MN16" i="5"/>
  <c r="KZ16" i="5"/>
  <c r="JK16" i="5"/>
  <c r="HV16" i="5"/>
  <c r="GG16" i="5"/>
  <c r="ER16" i="5"/>
  <c r="DD16" i="5"/>
  <c r="BM16" i="5"/>
  <c r="HL16" i="5"/>
  <c r="HB16" i="5"/>
  <c r="GQ16" i="5"/>
  <c r="BB16" i="5"/>
  <c r="LT10" i="5"/>
  <c r="TK85" i="4" s="1"/>
  <c r="KE10" i="5"/>
  <c r="PC100" i="4" s="1"/>
  <c r="IP10" i="5"/>
  <c r="KT116" i="4" s="1"/>
  <c r="MD16" i="5"/>
  <c r="LT16" i="5"/>
  <c r="LJ16" i="5"/>
  <c r="FW16" i="5"/>
  <c r="FM16" i="5"/>
  <c r="FC16" i="5"/>
  <c r="MD10" i="5"/>
  <c r="TK100" i="4" s="1"/>
  <c r="KO10" i="5"/>
  <c r="PC116" i="4" s="1"/>
  <c r="JA10" i="5"/>
  <c r="PC55" i="4" s="1"/>
  <c r="HL10" i="5"/>
  <c r="KT70" i="4" s="1"/>
  <c r="FW10" i="5"/>
  <c r="GL85" i="4" s="1"/>
  <c r="EH10" i="5"/>
  <c r="BY100" i="4" s="1"/>
  <c r="CS10" i="5"/>
  <c r="TL35" i="4" s="1"/>
  <c r="BB10" i="5"/>
  <c r="BW35" i="4" s="1"/>
  <c r="KE16" i="5"/>
  <c r="EH16" i="5"/>
  <c r="DN16" i="5"/>
  <c r="JU10" i="5"/>
  <c r="PC85" i="4" s="1"/>
  <c r="HB10" i="5"/>
  <c r="KT55" i="4" s="1"/>
  <c r="GQ10" i="5"/>
  <c r="GL116" i="4" s="1"/>
  <c r="GG10" i="5"/>
  <c r="GL100" i="4" s="1"/>
  <c r="JA16" i="5"/>
  <c r="IF16" i="5"/>
  <c r="CI16" i="5"/>
  <c r="KZ10" i="5"/>
  <c r="TK55" i="4" s="1"/>
  <c r="KO16" i="5"/>
  <c r="JU16" i="5"/>
  <c r="DX16" i="5"/>
  <c r="IP16" i="5"/>
  <c r="CS16" i="5"/>
  <c r="BX16" i="5"/>
  <c r="ER10" i="5"/>
  <c r="BY116" i="4" s="1"/>
  <c r="DN10" i="5"/>
  <c r="BY70" i="4" s="1"/>
  <c r="CI10" i="5"/>
  <c r="PA35" i="4" s="1"/>
  <c r="LJ10" i="5"/>
  <c r="TK70" i="4" s="1"/>
  <c r="HV10" i="5"/>
  <c r="KT85" i="4" s="1"/>
  <c r="FC10" i="5"/>
  <c r="GL55" i="4" s="1"/>
  <c r="DX10" i="5"/>
  <c r="BY85" i="4" s="1"/>
  <c r="MN10" i="5"/>
  <c r="TK116" i="4" s="1"/>
  <c r="JK10" i="5"/>
  <c r="PC70" i="4" s="1"/>
  <c r="FM10" i="5"/>
  <c r="GL70" i="4" s="1"/>
  <c r="BM10" i="5"/>
  <c r="GG35" i="4" s="1"/>
  <c r="IF10" i="5"/>
  <c r="KT100" i="4" s="1"/>
  <c r="DD10" i="5"/>
  <c r="BY55" i="4" s="1"/>
  <c r="BX10" i="5"/>
  <c r="KQ35" i="4" s="1"/>
  <c r="FT11" i="4"/>
  <c r="MA16" i="5"/>
  <c r="KL16" i="5"/>
  <c r="IX16" i="5"/>
  <c r="HI16" i="5"/>
  <c r="FT16" i="5"/>
  <c r="EE16" i="5"/>
  <c r="CP16" i="5"/>
  <c r="AY16" i="5"/>
  <c r="KB16" i="5"/>
  <c r="JR16" i="5"/>
  <c r="JH16" i="5"/>
  <c r="DU16" i="5"/>
  <c r="DK16" i="5"/>
  <c r="DA16" i="5"/>
  <c r="LG10" i="5"/>
  <c r="RL70" i="4" s="1"/>
  <c r="JR10" i="5"/>
  <c r="ND85" i="4" s="1"/>
  <c r="IC10" i="5"/>
  <c r="IU100" i="4" s="1"/>
  <c r="IM16" i="5"/>
  <c r="IC16" i="5"/>
  <c r="HS16" i="5"/>
  <c r="CF16" i="5"/>
  <c r="BU16" i="5"/>
  <c r="BJ16" i="5"/>
  <c r="LQ10" i="5"/>
  <c r="RL85" i="4" s="1"/>
  <c r="KB10" i="5"/>
  <c r="ND100" i="4" s="1"/>
  <c r="IM10" i="5"/>
  <c r="IU116" i="4" s="1"/>
  <c r="GY10" i="5"/>
  <c r="IU55" i="4" s="1"/>
  <c r="FJ10" i="5"/>
  <c r="EM70" i="4" s="1"/>
  <c r="DU10" i="5"/>
  <c r="T85" i="4" s="1"/>
  <c r="CF10" i="5"/>
  <c r="MV35" i="4" s="1"/>
  <c r="GY16" i="5"/>
  <c r="GD16" i="5"/>
  <c r="MK10" i="5"/>
  <c r="RL116" i="4" s="1"/>
  <c r="JH10" i="5"/>
  <c r="ND70" i="4" s="1"/>
  <c r="DK10" i="5"/>
  <c r="T70" i="4" s="1"/>
  <c r="DA10" i="5"/>
  <c r="T55" i="4" s="1"/>
  <c r="CP10" i="5"/>
  <c r="RG35" i="4" s="1"/>
  <c r="LQ16" i="5"/>
  <c r="KW16" i="5"/>
  <c r="EZ16" i="5"/>
  <c r="MK16" i="5"/>
  <c r="GN16" i="5"/>
  <c r="LG16" i="5"/>
  <c r="FJ16" i="5"/>
  <c r="EO16" i="5"/>
  <c r="MA10" i="5"/>
  <c r="RL100" i="4" s="1"/>
  <c r="EE10" i="5"/>
  <c r="T100" i="4" s="1"/>
  <c r="BJ10" i="5"/>
  <c r="EB35" i="4" s="1"/>
  <c r="KL10" i="5"/>
  <c r="ND116" i="4" s="1"/>
  <c r="IX10" i="5"/>
  <c r="ND55" i="4" s="1"/>
  <c r="FT10" i="5"/>
  <c r="EM85" i="4" s="1"/>
  <c r="EO10" i="5"/>
  <c r="T116" i="4" s="1"/>
  <c r="BU10" i="5"/>
  <c r="IL35" i="4" s="1"/>
  <c r="HI10" i="5"/>
  <c r="IU70" i="4" s="1"/>
  <c r="GD10" i="5"/>
  <c r="EM100" i="4" s="1"/>
  <c r="EZ10" i="5"/>
  <c r="EM55" i="4" s="1"/>
  <c r="KW10" i="5"/>
  <c r="RL55" i="4" s="1"/>
  <c r="HS10" i="5"/>
  <c r="IU85" i="4" s="1"/>
  <c r="GN10" i="5"/>
  <c r="EM116" i="4" s="1"/>
  <c r="AY10" i="5"/>
  <c r="R35" i="4" s="1"/>
  <c r="BS11" i="4"/>
  <c r="ME16" i="5"/>
  <c r="KP16" i="5"/>
  <c r="JB16" i="5"/>
  <c r="HM16" i="5"/>
  <c r="FX16" i="5"/>
  <c r="EI16" i="5"/>
  <c r="CT16" i="5"/>
  <c r="BC16" i="5"/>
  <c r="IQ16" i="5"/>
  <c r="IG16" i="5"/>
  <c r="HW16" i="5"/>
  <c r="CJ16" i="5"/>
  <c r="BY16" i="5"/>
  <c r="BN16" i="5"/>
  <c r="LK10" i="5"/>
  <c r="UB70" i="4" s="1"/>
  <c r="JV10" i="5"/>
  <c r="PT85" i="4" s="1"/>
  <c r="IG10" i="5"/>
  <c r="LK100" i="4" s="1"/>
  <c r="MO16" i="5"/>
  <c r="HC16" i="5"/>
  <c r="GR16" i="5"/>
  <c r="GH16" i="5"/>
  <c r="LU10" i="5"/>
  <c r="UB85" i="4" s="1"/>
  <c r="KF10" i="5"/>
  <c r="PT100" i="4" s="1"/>
  <c r="IQ10" i="5"/>
  <c r="LK116" i="4" s="1"/>
  <c r="HC10" i="5"/>
  <c r="LK55" i="4" s="1"/>
  <c r="FN10" i="5"/>
  <c r="HC70" i="4" s="1"/>
  <c r="DY10" i="5"/>
  <c r="CR85" i="4" s="1"/>
  <c r="CJ10" i="5"/>
  <c r="PT35" i="4" s="1"/>
  <c r="LU16" i="5"/>
  <c r="LA16" i="5"/>
  <c r="FD16" i="5"/>
  <c r="LA10" i="5"/>
  <c r="UB55" i="4" s="1"/>
  <c r="HW10" i="5"/>
  <c r="LK85" i="4" s="1"/>
  <c r="HM10" i="5"/>
  <c r="LK70" i="4" s="1"/>
  <c r="BY10" i="5"/>
  <c r="LJ35" i="4" s="1"/>
  <c r="BN10" i="5"/>
  <c r="GZ35" i="4" s="1"/>
  <c r="BC10" i="5"/>
  <c r="CP35" i="4" s="1"/>
  <c r="JV16" i="5"/>
  <c r="DY16" i="5"/>
  <c r="DE16" i="5"/>
  <c r="ME10" i="5"/>
  <c r="UB100" i="4" s="1"/>
  <c r="LK16" i="5"/>
  <c r="FN16" i="5"/>
  <c r="ES16" i="5"/>
  <c r="KF16" i="5"/>
  <c r="JL16" i="5"/>
  <c r="DO16" i="5"/>
  <c r="KP10" i="5"/>
  <c r="PT116" i="4" s="1"/>
  <c r="GH10" i="5"/>
  <c r="HC100" i="4" s="1"/>
  <c r="FD10" i="5"/>
  <c r="HC55" i="4" s="1"/>
  <c r="MO10" i="5"/>
  <c r="UB116" i="4" s="1"/>
  <c r="JL10" i="5"/>
  <c r="PT70" i="4" s="1"/>
  <c r="GR10" i="5"/>
  <c r="HC116" i="4" s="1"/>
  <c r="CT10" i="5"/>
  <c r="UE35" i="4" s="1"/>
  <c r="EI10" i="5"/>
  <c r="CR100" i="4" s="1"/>
  <c r="DE10" i="5"/>
  <c r="CR55" i="4" s="1"/>
  <c r="JB10" i="5"/>
  <c r="PT55" i="4" s="1"/>
  <c r="FX10" i="5"/>
  <c r="HC85" i="4" s="1"/>
  <c r="ES10" i="5"/>
  <c r="CR116" i="4" s="1"/>
  <c r="DO10" i="5"/>
  <c r="CR70" i="4" s="1"/>
  <c r="HC11" i="4"/>
</calcChain>
</file>

<file path=xl/sharedStrings.xml><?xml version="1.0" encoding="utf-8"?>
<sst xmlns="http://schemas.openxmlformats.org/spreadsheetml/2006/main" count="1003" uniqueCount="268">
  <si>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</si>
  <si>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</si>
  <si>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</si>
  <si>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</si>
  <si>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</si>
  <si>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</si>
  <si>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</si>
  <si>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</si>
  <si>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　　　無　　　　　　　　　　　　　　　　
 　目的：                                        千円
一般会計への繰出しの有無…　　　無
　 目的：　　　　　　　　　　　　　　　　　　　　千円
その他の有無…　有　　　
　 目的：建設改良積立金への積立　　４４５，０７２千円
　　　　　自己資本金への組入れ　　　 ２４，４１４千円
　　電気事業により生じた利益は、新たな施設の建設や既存施設・設備の改良事業に充てるための
　建設改良積立金に積み立てる。建設改良積立金を差し引いた未処分利益余剰金については、
　自己資本金に組み入れることとしている。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</si>
  <si>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</si>
  <si>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</si>
  <si>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</si>
  <si>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</si>
  <si>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</si>
  <si>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</si>
  <si>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</si>
  <si>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</si>
  <si>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</si>
  <si>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</si>
  <si>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</si>
  <si>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</si>
  <si>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</si>
  <si>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</si>
  <si>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</si>
  <si>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</si>
  <si>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</si>
  <si>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</si>
  <si>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</si>
  <si>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</si>
  <si>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</si>
  <si>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</si>
  <si>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</si>
  <si>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</si>
  <si>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</si>
  <si>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</si>
  <si>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</si>
  <si>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</si>
  <si>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</si>
  <si>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</si>
  <si>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</si>
  <si>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</si>
  <si>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</si>
  <si>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</si>
  <si>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</si>
  <si>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</si>
  <si>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</si>
  <si>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</si>
  <si>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</si>
  <si>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</si>
  <si>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</si>
  <si>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</si>
  <si>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</si>
  <si>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</si>
  <si>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</si>
  <si>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</si>
  <si>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</si>
  <si>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</si>
  <si>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</si>
  <si>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</si>
  <si>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</si>
  <si>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</si>
  <si>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</si>
  <si>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</si>
  <si>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</si>
  <si>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</si>
  <si>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</si>
  <si>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</si>
  <si>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</si>
  <si>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</si>
  <si>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</si>
  <si>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</si>
  <si>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</si>
  <si>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</si>
  <si>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</si>
  <si>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</si>
  <si>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</si>
  <si>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</si>
  <si>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</si>
  <si>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</si>
  <si>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</si>
  <si>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</si>
  <si>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</si>
  <si>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</si>
  <si>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</si>
  <si>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</si>
  <si>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</si>
  <si>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</si>
  <si>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</si>
  <si>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</si>
  <si>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</si>
  <si>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</si>
  <si>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</si>
  <si>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</si>
  <si>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</si>
  <si>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</si>
  <si>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</si>
  <si>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</si>
  <si>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</si>
  <si>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</si>
  <si>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</si>
  <si>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</si>
  <si>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</si>
  <si>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</si>
  <si>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</si>
  <si>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</si>
  <si>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</si>
  <si>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</si>
  <si>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</si>
  <si>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</si>
  <si>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</si>
  <si>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</si>
  <si>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</si>
  <si>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</si>
  <si>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</si>
  <si>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</si>
  <si>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</si>
  <si>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</si>
  <si>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</si>
  <si>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</si>
  <si>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</si>
  <si>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</si>
  <si>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</si>
  <si>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</si>
  <si>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</si>
  <si>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350001</t>
  </si>
  <si>
    <t>46</t>
  </si>
  <si>
    <t>04</t>
  </si>
  <si>
    <t>0</t>
  </si>
  <si>
    <t>000</t>
  </si>
  <si>
    <t>山口県</t>
  </si>
  <si>
    <t>法適用</t>
  </si>
  <si>
    <t>電気事業</t>
  </si>
  <si>
    <t>自治体職員</t>
  </si>
  <si>
    <t>-</t>
  </si>
  <si>
    <t>令和８年３月３１日　菅野発電所　他</t>
  </si>
  <si>
    <t>令和９年８月１日　小瀬川発電所</t>
  </si>
  <si>
    <t>無</t>
  </si>
  <si>
    <t>ミツウロコグリーンエネルギー株式会社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</si>
  <si>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</si>
  <si>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</si>
  <si>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</si>
  <si>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</si>
  <si>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</si>
  <si>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</si>
  <si>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</si>
  <si>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</si>
  <si>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</si>
  <si>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</si>
  <si>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</si>
  <si>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</si>
  <si>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</si>
  <si>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</si>
  <si>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</si>
  <si>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</si>
  <si>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</si>
  <si>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</si>
  <si>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</si>
  <si>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</si>
  <si>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</si>
  <si>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</si>
  <si>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</si>
  <si>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</si>
  <si>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</si>
  <si>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</si>
  <si>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</si>
  <si>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</si>
  <si>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</si>
  <si>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</si>
  <si>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</si>
  <si>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</si>
  <si>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</si>
  <si>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</si>
  <si>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</si>
  <si>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</si>
  <si>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</si>
  <si>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</si>
  <si>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</si>
  <si>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</si>
  <si>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</si>
  <si>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</si>
  <si>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</si>
  <si>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</si>
  <si>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</si>
  <si>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</si>
  <si>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</si>
  <si>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</si>
  <si>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</si>
  <si>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</si>
  <si>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</si>
  <si>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</si>
  <si>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</si>
  <si>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</si>
  <si>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</si>
  <si>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</si>
  <si>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</si>
  <si>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</si>
  <si>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</si>
  <si>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</si>
  <si>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</si>
  <si>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</si>
  <si>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</si>
  <si>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</si>
  <si>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</si>
  <si>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</si>
  <si>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</si>
  <si>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</si>
  <si>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</si>
  <si>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</si>
  <si>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</si>
  <si>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</si>
  <si>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</si>
  <si>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</si>
  <si>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</si>
  <si>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</si>
  <si>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</si>
  <si>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</si>
  <si>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</si>
  <si>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</si>
  <si>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</si>
  <si>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</si>
  <si>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</si>
  <si>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</si>
  <si>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</si>
  <si>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</si>
  <si>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</si>
  <si>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</si>
  <si>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</si>
  <si>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</si>
  <si>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</si>
  <si>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</si>
  <si>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</si>
  <si>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</si>
  <si>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</si>
  <si>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</si>
  <si>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</si>
  <si>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</si>
  <si>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</si>
  <si>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</si>
  <si>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</si>
  <si>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</si>
  <si>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</si>
  <si>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</si>
  <si>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</si>
  <si>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</si>
  <si>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</si>
  <si>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</si>
  <si>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</si>
  <si>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</si>
  <si>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</si>
  <si>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</si>
  <si>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</si>
  <si>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</si>
  <si>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</si>
  <si>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</si>
  <si>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</si>
  <si>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</si>
  <si>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</si>
  <si>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</si>
  <si>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</si>
  <si>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</si>
  <si>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</si>
  <si>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</si>
  <si>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</si>
  <si>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</si>
  <si>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</si>
  <si>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○経常収支比率は、１００％以上であり、前年度に比べ、売電単価の上昇により電力料収入が増加するとともに、料金収入以外の収入への依存度も低く、経営の健全性は確保されている。　　　　　　　　　　　　　　　　　　　　　　
○営業収支比率は、１００％以上であり、前年度に比べ、売電単価の上昇により電力料収入が増加するとともに、建設改良積立金など更新投資等に充てる財源も確保しており、経営の健全性は確保されている。
○流動比率は、１００％以上であり、料金収入の増による流動資産の増加等により増加しており、経営の健全性は確保されている。　
○供給原価は、前年度に比べ、修繕費の増により増加しており、全国平均より高くなっている。今後も、効率的な発電並びに計画的かつ効率的な修繕を行い、費用を削減していくように努める。
○EBITDA（減価償却前営業利益）は、前年度に比べ純利益の増等により増加しており、今後も効率的な発電等により本業の収益が増加していくよう努める。</t>
    <phoneticPr fontId="5"/>
  </si>
  <si>
    <t>○指標の分析からは、これまでのところ、経営は堅調に推移している。
○「第４次経営計画【改定版】(2019～2028）」に基づき、気象予測に基づくダム貯留水の有効利用や発電停止期間の抑制・短縮による効率的な発電の実施等により、安定した電力料収入、純利益を確保していく。
○企業債については、新規企業債発行の抑制と着実な償還により、計画的な企業債残高の縮減を図っていく。
○「施設整備計画【改定版】（2019～2028)」に基づき、計画的かつ最適な投資を行うとともに、新技術の導入や効率的な施工方法の採用等で工事コストを削減し、経費支出の抑制に努めていく。
○新たに稼働した水力発電所の安定的な運用や既設発電所のリパワリング、リニューアル等を総合的に推進し、水力発電の供給力の向上を進めていく。</t>
    <phoneticPr fontId="5"/>
  </si>
  <si>
    <t xml:space="preserve">○設備利用率は、前年度に比べ、降雨量の増加により年間発電電力量が増加したため増加しており、今後も発電施設の効率的運用に努める。
○修繕費比率は、前年度に比べ増加しており、全国平均より高い。これは、施設の老朽化によるものであり、「施設整備計画【改定版】（2019～2028)」に基づいて計画的かつ効率的に修繕を行って行く。
○企業債残高対料金収入比率は、企業債の新規発行抑制及び着実な企業債償還に努めた結果、全国平均より低く、経年的にも低下している。
○有形固定資産減価償却率は、前年度に比べ新たに稼働した発電所の資産計上により減少したが、既存発電所施設の老朽化に伴い、全国平均より高く、保有資産が法定耐用年数に近づきつつある。これについては、「施設整備計画【改定版】（2019～2028)」に基づき、計画的かつ効率的に施設の更新を行っていく。
○FIT・FIP収入割合は、全国平均よりも低く、制度による調達期間終了後の収入減による発電事業全体におけるリスクは低い。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</si>
</sst>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34" fillId="0" borderId="18" xfId="2" applyFont="1" applyBorder="1" applyAlignment="1" applyProtection="1">
      <alignment horizontal="center" vertical="center" wrapText="1" shrinkToFit="1"/>
      <protection locked="0"/>
    </xf>
    <xf numFmtId="0" fontId="34"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34"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121.2</c:v>
                </c:pt>
                <c:pt idx="1">
                  <c:v>119.2</c:v>
                </c:pt>
                <c:pt idx="2">
                  <c:v>113</c:v>
                </c:pt>
                <c:pt idx="3">
                  <c:v>119.4</c:v>
                </c:pt>
                <c:pt idx="4">
                  <c:v>120.9</c:v>
                </c:pt>
              </c:numCache>
            </c:numRef>
          </c:val>
          <c:extLst>
            <c:ext xmlns:c16="http://schemas.microsoft.com/office/drawing/2014/chart" uri="{C3380CC4-5D6E-409C-BE32-E72D297353CC}">
              <c16:uniqueId val="{00000000-6BA2-4B78-88D7-85ADAAE035B9}"/>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6BA2-4B78-88D7-85ADAAE035B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BA2-4B78-88D7-85ADAAE035B9}"/>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6.4</c:v>
                </c:pt>
                <c:pt idx="1">
                  <c:v>8.5</c:v>
                </c:pt>
                <c:pt idx="2">
                  <c:v>7.3</c:v>
                </c:pt>
                <c:pt idx="3">
                  <c:v>6.7</c:v>
                </c:pt>
                <c:pt idx="4">
                  <c:v>4.2</c:v>
                </c:pt>
              </c:numCache>
            </c:numRef>
          </c:val>
          <c:extLst>
            <c:ext xmlns:c16="http://schemas.microsoft.com/office/drawing/2014/chart" uri="{C3380CC4-5D6E-409C-BE32-E72D297353CC}">
              <c16:uniqueId val="{00000000-E3A4-4FDB-A54B-ECDD0A9BB1F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E3A4-4FDB-A54B-ECDD0A9BB1F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35.5</c:v>
                </c:pt>
                <c:pt idx="1">
                  <c:v>34.799999999999997</c:v>
                </c:pt>
                <c:pt idx="2">
                  <c:v>23.3</c:v>
                </c:pt>
                <c:pt idx="3">
                  <c:v>32.5</c:v>
                </c:pt>
                <c:pt idx="4">
                  <c:v>37</c:v>
                </c:pt>
              </c:numCache>
            </c:numRef>
          </c:val>
          <c:extLst>
            <c:ext xmlns:c16="http://schemas.microsoft.com/office/drawing/2014/chart" uri="{C3380CC4-5D6E-409C-BE32-E72D297353CC}">
              <c16:uniqueId val="{00000000-C156-4C4E-B132-BC22A35203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C156-4C4E-B132-BC22A35203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34.9</c:v>
                </c:pt>
                <c:pt idx="1">
                  <c:v>32.9</c:v>
                </c:pt>
                <c:pt idx="2">
                  <c:v>30.6</c:v>
                </c:pt>
                <c:pt idx="3">
                  <c:v>31.9</c:v>
                </c:pt>
                <c:pt idx="4">
                  <c:v>56.8</c:v>
                </c:pt>
              </c:numCache>
            </c:numRef>
          </c:val>
          <c:extLst>
            <c:ext xmlns:c16="http://schemas.microsoft.com/office/drawing/2014/chart" uri="{C3380CC4-5D6E-409C-BE32-E72D297353CC}">
              <c16:uniqueId val="{00000000-C0DA-4BEF-9132-3E725AAC67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C0DA-4BEF-9132-3E725AAC67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9.8000000000000007</c:v>
                </c:pt>
                <c:pt idx="1">
                  <c:v>4.9000000000000004</c:v>
                </c:pt>
                <c:pt idx="2">
                  <c:v>3.3</c:v>
                </c:pt>
                <c:pt idx="3">
                  <c:v>1.9</c:v>
                </c:pt>
                <c:pt idx="4">
                  <c:v>0.6</c:v>
                </c:pt>
              </c:numCache>
            </c:numRef>
          </c:val>
          <c:extLst>
            <c:ext xmlns:c16="http://schemas.microsoft.com/office/drawing/2014/chart" uri="{C3380CC4-5D6E-409C-BE32-E72D297353CC}">
              <c16:uniqueId val="{00000000-38CD-4E19-B450-9153482D62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38CD-4E19-B450-9153482D62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70.3</c:v>
                </c:pt>
                <c:pt idx="1">
                  <c:v>71.7</c:v>
                </c:pt>
                <c:pt idx="2">
                  <c:v>71.8</c:v>
                </c:pt>
                <c:pt idx="3">
                  <c:v>70.5</c:v>
                </c:pt>
                <c:pt idx="4">
                  <c:v>67.5</c:v>
                </c:pt>
              </c:numCache>
            </c:numRef>
          </c:val>
          <c:extLst>
            <c:ext xmlns:c16="http://schemas.microsoft.com/office/drawing/2014/chart" uri="{C3380CC4-5D6E-409C-BE32-E72D297353CC}">
              <c16:uniqueId val="{00000000-8D8B-408C-978B-476AF05238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8D8B-408C-978B-476AF05238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6.4</c:v>
                </c:pt>
                <c:pt idx="1">
                  <c:v>8.5</c:v>
                </c:pt>
                <c:pt idx="2">
                  <c:v>7.3</c:v>
                </c:pt>
                <c:pt idx="3">
                  <c:v>6.7</c:v>
                </c:pt>
                <c:pt idx="4">
                  <c:v>4.2</c:v>
                </c:pt>
              </c:numCache>
            </c:numRef>
          </c:val>
          <c:extLst>
            <c:ext xmlns:c16="http://schemas.microsoft.com/office/drawing/2014/chart" uri="{C3380CC4-5D6E-409C-BE32-E72D297353CC}">
              <c16:uniqueId val="{00000000-6ED7-4F4E-8149-5F6C4F1140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ED7-4F4E-8149-5F6C4F1140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FB-46BC-A81C-9E56D8C59D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FB-46BC-A81C-9E56D8C59D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75-4D42-8FDF-F1B87D8106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75-4D42-8FDF-F1B87D8106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75-4F82-A3E7-C00B18E569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75-4F82-A3E7-C00B18E569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5F-4A6A-A640-EB61296072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5F-4A6A-A640-EB61296072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120.8</c:v>
                </c:pt>
                <c:pt idx="1">
                  <c:v>118.5</c:v>
                </c:pt>
                <c:pt idx="2">
                  <c:v>112.1</c:v>
                </c:pt>
                <c:pt idx="3">
                  <c:v>118.5</c:v>
                </c:pt>
                <c:pt idx="4">
                  <c:v>119.9</c:v>
                </c:pt>
              </c:numCache>
            </c:numRef>
          </c:val>
          <c:extLst>
            <c:ext xmlns:c16="http://schemas.microsoft.com/office/drawing/2014/chart" uri="{C3380CC4-5D6E-409C-BE32-E72D297353CC}">
              <c16:uniqueId val="{00000000-A7E8-4955-A54F-D5E32D409EB5}"/>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A7E8-4955-A54F-D5E32D409EB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7E8-4955-A54F-D5E32D409EB5}"/>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18-45EA-AACB-12478AE011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18-45EA-AACB-12478AE011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F1-4415-B1EC-9096FBABA8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F1-4415-B1EC-9096FBABA8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4C-41A3-9DB1-0135C1B564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4C-41A3-9DB1-0135C1B564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B-4DD9-9818-07D963E5B5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B-4DD9-9818-07D963E5B5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7-49CA-8850-B97D82D027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7-49CA-8850-B97D82D027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25-47DA-A17D-77C1C44CA2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25-47DA-A17D-77C1C44CA2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0E-4B01-ADDB-5DC44CBC29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0E-4B01-ADDB-5DC44CBC29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82-402E-9DD0-52BA2C66EBE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82-402E-9DD0-52BA2C66EBE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3-4F55-B791-710ECDB946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3-4F55-B791-710ECDB946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0E-4D9C-8582-211E2CD32C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0E-4D9C-8582-211E2CD32C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503.6</c:v>
                </c:pt>
                <c:pt idx="1">
                  <c:v>832.5</c:v>
                </c:pt>
                <c:pt idx="2">
                  <c:v>795.6</c:v>
                </c:pt>
                <c:pt idx="3">
                  <c:v>645.29999999999995</c:v>
                </c:pt>
                <c:pt idx="4">
                  <c:v>781.2</c:v>
                </c:pt>
              </c:numCache>
            </c:numRef>
          </c:val>
          <c:extLst>
            <c:ext xmlns:c16="http://schemas.microsoft.com/office/drawing/2014/chart" uri="{C3380CC4-5D6E-409C-BE32-E72D297353CC}">
              <c16:uniqueId val="{00000000-0BA4-470D-86FE-1530CF5C0BA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0BA4-470D-86FE-1530CF5C0BA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A4-470D-86FE-1530CF5C0BA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EA-436F-8AD7-82603B9916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EA-436F-8AD7-82603B9916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8799.2999999999993</c:v>
                </c:pt>
                <c:pt idx="1">
                  <c:v>8813.7000000000007</c:v>
                </c:pt>
                <c:pt idx="2">
                  <c:v>13126.5</c:v>
                </c:pt>
                <c:pt idx="3">
                  <c:v>9384.5</c:v>
                </c:pt>
                <c:pt idx="4">
                  <c:v>12697.2</c:v>
                </c:pt>
              </c:numCache>
            </c:numRef>
          </c:val>
          <c:extLst>
            <c:ext xmlns:c16="http://schemas.microsoft.com/office/drawing/2014/chart" uri="{C3380CC4-5D6E-409C-BE32-E72D297353CC}">
              <c16:uniqueId val="{00000000-DDAE-4612-89DC-8275D9FBF5C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DDAE-4612-89DC-8275D9FBF5C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607146</c:v>
                </c:pt>
                <c:pt idx="1">
                  <c:v>591789</c:v>
                </c:pt>
                <c:pt idx="2">
                  <c:v>482776</c:v>
                </c:pt>
                <c:pt idx="3">
                  <c:v>563230</c:v>
                </c:pt>
                <c:pt idx="4">
                  <c:v>779351</c:v>
                </c:pt>
              </c:numCache>
            </c:numRef>
          </c:val>
          <c:extLst>
            <c:ext xmlns:c16="http://schemas.microsoft.com/office/drawing/2014/chart" uri="{C3380CC4-5D6E-409C-BE32-E72D297353CC}">
              <c16:uniqueId val="{00000000-B1B9-45A2-81CA-36DBA29FE5D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B1B9-45A2-81CA-36DBA29FE5D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35.5</c:v>
                </c:pt>
                <c:pt idx="1">
                  <c:v>34.799999999999997</c:v>
                </c:pt>
                <c:pt idx="2">
                  <c:v>23.3</c:v>
                </c:pt>
                <c:pt idx="3">
                  <c:v>32.5</c:v>
                </c:pt>
                <c:pt idx="4">
                  <c:v>37</c:v>
                </c:pt>
              </c:numCache>
            </c:numRef>
          </c:val>
          <c:extLst>
            <c:ext xmlns:c16="http://schemas.microsoft.com/office/drawing/2014/chart" uri="{C3380CC4-5D6E-409C-BE32-E72D297353CC}">
              <c16:uniqueId val="{00000000-C188-4B88-97A4-10ED58B65A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C188-4B88-97A4-10ED58B65A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34.9</c:v>
                </c:pt>
                <c:pt idx="1">
                  <c:v>32.9</c:v>
                </c:pt>
                <c:pt idx="2">
                  <c:v>30.6</c:v>
                </c:pt>
                <c:pt idx="3">
                  <c:v>31.9</c:v>
                </c:pt>
                <c:pt idx="4">
                  <c:v>56.8</c:v>
                </c:pt>
              </c:numCache>
            </c:numRef>
          </c:val>
          <c:extLst>
            <c:ext xmlns:c16="http://schemas.microsoft.com/office/drawing/2014/chart" uri="{C3380CC4-5D6E-409C-BE32-E72D297353CC}">
              <c16:uniqueId val="{00000000-1E3B-46BF-8487-FBEDE4D807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E3B-46BF-8487-FBEDE4D807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9.8000000000000007</c:v>
                </c:pt>
                <c:pt idx="1">
                  <c:v>4.9000000000000004</c:v>
                </c:pt>
                <c:pt idx="2">
                  <c:v>3.3</c:v>
                </c:pt>
                <c:pt idx="3">
                  <c:v>1.9</c:v>
                </c:pt>
                <c:pt idx="4">
                  <c:v>0.6</c:v>
                </c:pt>
              </c:numCache>
            </c:numRef>
          </c:val>
          <c:extLst>
            <c:ext xmlns:c16="http://schemas.microsoft.com/office/drawing/2014/chart" uri="{C3380CC4-5D6E-409C-BE32-E72D297353CC}">
              <c16:uniqueId val="{00000000-55C5-4284-991C-6CE539E009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55C5-4284-991C-6CE539E009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70.3</c:v>
                </c:pt>
                <c:pt idx="1">
                  <c:v>71.7</c:v>
                </c:pt>
                <c:pt idx="2">
                  <c:v>71.8</c:v>
                </c:pt>
                <c:pt idx="3">
                  <c:v>70.5</c:v>
                </c:pt>
                <c:pt idx="4">
                  <c:v>67.5</c:v>
                </c:pt>
              </c:numCache>
            </c:numRef>
          </c:val>
          <c:extLst>
            <c:ext xmlns:c16="http://schemas.microsoft.com/office/drawing/2014/chart" uri="{C3380CC4-5D6E-409C-BE32-E72D297353CC}">
              <c16:uniqueId val="{00000000-F209-4C7A-AF53-56BE0A0887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F209-4C7A-AF53-56BE0A0887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0105" y="7409125"/>
          <a:ext cx="4883462" cy="2919032"/>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80456" y="7409125"/>
          <a:ext cx="4873208" cy="2919032"/>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690338" y="7409125"/>
          <a:ext cx="4884829" cy="2919032"/>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815435" y="7409125"/>
          <a:ext cx="4883221" cy="2919032"/>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945400" y="7409125"/>
          <a:ext cx="4894354" cy="2919032"/>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（最大出力合計52,752kW）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6408" y="12268401"/>
          <a:ext cx="4883006" cy="286157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6408" y="15233887"/>
          <a:ext cx="4883006" cy="286565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6408" y="18220765"/>
          <a:ext cx="4883006" cy="286463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6408" y="21189306"/>
          <a:ext cx="4883006" cy="287278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6408" y="24159882"/>
          <a:ext cx="4883006" cy="282694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（最大出力合計52,752kW）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07373" y="12268401"/>
          <a:ext cx="4527176" cy="286157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07373" y="15233887"/>
          <a:ext cx="4527176" cy="286565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07373" y="18220765"/>
          <a:ext cx="4527176" cy="286463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07373" y="21189306"/>
          <a:ext cx="4527176" cy="287278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07373" y="24159882"/>
          <a:ext cx="4527176" cy="282694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037796" y="12268401"/>
          <a:ext cx="4527176" cy="286157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037796" y="15233887"/>
          <a:ext cx="4527176" cy="286565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037796" y="18220765"/>
          <a:ext cx="4527176" cy="286463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037796" y="21189306"/>
          <a:ext cx="4527176" cy="287278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037796" y="24159882"/>
          <a:ext cx="4527176" cy="282694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092669" y="12268401"/>
          <a:ext cx="4527176" cy="286157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092669" y="15233887"/>
          <a:ext cx="4527176" cy="286565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092669" y="18220765"/>
          <a:ext cx="4527176" cy="286463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092669" y="21189306"/>
          <a:ext cx="4527176" cy="287278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092669" y="24159882"/>
          <a:ext cx="4527176" cy="282694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123091" y="12268401"/>
          <a:ext cx="4527176" cy="286157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123091" y="15233887"/>
          <a:ext cx="4527176" cy="286565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123091" y="18220765"/>
          <a:ext cx="4527176" cy="286463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123091" y="21189306"/>
          <a:ext cx="4527176" cy="287278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123091" y="24159882"/>
          <a:ext cx="4527176" cy="282694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A6" zoomScale="85" zoomScaleNormal="85" workbookViewId="0">
      <selection activeCell="ED21" sqref="ED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70" t="str">
        <f>データ!H6</f>
        <v>山口県</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1" t="s">
        <v>0</v>
      </c>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c r="IV1" s="171"/>
      <c r="IW1" s="171"/>
      <c r="IX1" s="171"/>
      <c r="IY1" s="171"/>
      <c r="IZ1" s="171"/>
      <c r="JA1" s="171"/>
      <c r="JB1" s="171"/>
      <c r="JC1" s="171"/>
      <c r="JD1" s="171"/>
      <c r="JE1" s="171"/>
      <c r="JF1" s="171"/>
      <c r="JG1" s="171"/>
      <c r="JH1" s="171"/>
      <c r="JI1" s="171"/>
      <c r="JJ1" s="171"/>
      <c r="JK1" s="171"/>
      <c r="JL1" s="171"/>
      <c r="JM1" s="171"/>
      <c r="JN1" s="171"/>
      <c r="JO1" s="171"/>
      <c r="JP1" s="171"/>
      <c r="JQ1" s="171"/>
      <c r="JR1" s="171"/>
      <c r="JS1" s="171"/>
      <c r="JT1" s="171"/>
      <c r="JU1" s="171"/>
      <c r="JV1" s="171"/>
      <c r="JW1" s="171"/>
      <c r="JX1" s="171"/>
      <c r="JY1" s="171"/>
      <c r="JZ1" s="171"/>
      <c r="KA1" s="171"/>
      <c r="KB1" s="171"/>
      <c r="KC1" s="171"/>
      <c r="KD1" s="171"/>
      <c r="KE1" s="171"/>
      <c r="KF1" s="171"/>
      <c r="KG1" s="171"/>
      <c r="KH1" s="171"/>
      <c r="KI1" s="171"/>
      <c r="KJ1" s="171"/>
      <c r="KK1" s="171"/>
      <c r="KL1" s="171"/>
      <c r="KM1" s="171"/>
      <c r="KN1" s="171"/>
      <c r="KO1" s="171"/>
      <c r="KP1" s="171"/>
      <c r="KQ1" s="171"/>
      <c r="KR1" s="171"/>
      <c r="KS1" s="171"/>
      <c r="KT1" s="171"/>
      <c r="KU1" s="171"/>
      <c r="KV1" s="171"/>
      <c r="KW1" s="171"/>
      <c r="KX1" s="171"/>
      <c r="KY1" s="171"/>
      <c r="KZ1" s="171"/>
      <c r="LA1" s="171"/>
      <c r="LB1" s="171"/>
      <c r="LC1" s="171"/>
      <c r="LD1" s="171"/>
      <c r="LE1" s="171"/>
      <c r="LF1" s="171"/>
      <c r="LG1" s="171"/>
      <c r="LH1" s="171"/>
      <c r="LI1" s="171"/>
      <c r="LJ1" s="171"/>
      <c r="LK1" s="171"/>
      <c r="LL1" s="171"/>
      <c r="LM1" s="171"/>
      <c r="LN1" s="171"/>
      <c r="LO1" s="171"/>
      <c r="LP1" s="171"/>
      <c r="LQ1" s="171"/>
      <c r="LR1" s="171"/>
      <c r="LS1" s="171"/>
      <c r="LT1" s="171"/>
      <c r="LU1" s="171"/>
      <c r="LV1" s="171"/>
      <c r="LW1" s="171"/>
      <c r="LX1" s="171"/>
      <c r="LY1" s="171"/>
      <c r="LZ1" s="171"/>
      <c r="MA1" s="171"/>
      <c r="MB1" s="171"/>
      <c r="MC1" s="171"/>
      <c r="MD1" s="171"/>
      <c r="ME1" s="171"/>
      <c r="MF1" s="171"/>
      <c r="MG1" s="171"/>
      <c r="MH1" s="171"/>
      <c r="MI1" s="171"/>
      <c r="MJ1" s="171"/>
      <c r="MK1" s="171"/>
      <c r="ML1" s="171"/>
      <c r="MM1" s="171"/>
      <c r="MN1" s="171"/>
      <c r="MO1" s="171"/>
      <c r="MP1" s="171"/>
      <c r="MQ1" s="171"/>
      <c r="MR1" s="171"/>
      <c r="MS1" s="171"/>
      <c r="MT1" s="171"/>
      <c r="MU1" s="171"/>
      <c r="MV1" s="171"/>
      <c r="MW1" s="171"/>
      <c r="MX1" s="171"/>
      <c r="MY1" s="171"/>
      <c r="MZ1" s="171"/>
      <c r="NA1" s="171"/>
      <c r="NB1" s="171"/>
      <c r="NC1" s="171"/>
      <c r="ND1" s="171"/>
      <c r="NE1" s="171"/>
      <c r="NF1" s="171"/>
      <c r="NG1" s="171"/>
      <c r="NH1" s="171"/>
      <c r="NI1" s="171"/>
      <c r="NJ1" s="171"/>
      <c r="NK1" s="171"/>
      <c r="NL1" s="171"/>
      <c r="NM1" s="171"/>
      <c r="NN1" s="171"/>
      <c r="NO1" s="171"/>
      <c r="NP1" s="171"/>
      <c r="NQ1" s="171"/>
      <c r="NR1" s="171"/>
      <c r="NS1" s="171"/>
      <c r="NT1" s="171"/>
      <c r="NU1" s="171"/>
      <c r="NV1" s="171"/>
      <c r="NW1" s="171"/>
      <c r="NX1" s="171"/>
      <c r="NY1" s="171"/>
      <c r="NZ1" s="171"/>
      <c r="OA1" s="171"/>
      <c r="OB1" s="171"/>
      <c r="OC1" s="171"/>
      <c r="OD1" s="171"/>
      <c r="OE1" s="171"/>
      <c r="OF1" s="171"/>
      <c r="OG1" s="171"/>
      <c r="OH1" s="171"/>
      <c r="OI1" s="171"/>
      <c r="OJ1" s="171"/>
      <c r="OK1" s="171"/>
      <c r="OL1" s="171"/>
      <c r="OM1" s="171"/>
      <c r="ON1" s="171"/>
      <c r="OO1" s="171"/>
      <c r="OP1" s="171"/>
      <c r="OQ1" s="171"/>
      <c r="OR1" s="171"/>
      <c r="OS1" s="171"/>
      <c r="OT1" s="171"/>
      <c r="OU1" s="171"/>
      <c r="OV1" s="171"/>
      <c r="OW1" s="171"/>
      <c r="OX1" s="171"/>
      <c r="OY1" s="171"/>
      <c r="OZ1" s="171"/>
      <c r="PA1" s="171"/>
      <c r="PB1" s="171"/>
      <c r="PC1" s="171"/>
      <c r="PD1" s="171"/>
      <c r="PE1" s="171"/>
      <c r="PF1" s="171"/>
      <c r="PG1" s="171"/>
      <c r="PH1" s="171"/>
      <c r="PI1" s="171"/>
      <c r="PJ1" s="171"/>
      <c r="PK1" s="171"/>
      <c r="PL1" s="171"/>
      <c r="PM1" s="171"/>
      <c r="PN1" s="171"/>
      <c r="PO1" s="171"/>
      <c r="PP1" s="171"/>
      <c r="PQ1" s="171"/>
      <c r="PR1" s="171"/>
      <c r="PS1" s="171"/>
      <c r="PT1" s="171"/>
      <c r="PU1" s="171"/>
      <c r="PV1" s="171"/>
      <c r="PW1" s="171"/>
      <c r="PX1" s="171"/>
      <c r="PY1" s="171"/>
      <c r="PZ1" s="171"/>
      <c r="QA1" s="171"/>
      <c r="QB1" s="171"/>
      <c r="QC1" s="171"/>
      <c r="QD1" s="171"/>
      <c r="QE1" s="171"/>
      <c r="QF1" s="171"/>
      <c r="QG1" s="171"/>
      <c r="QH1" s="171"/>
      <c r="QI1" s="171"/>
      <c r="QJ1" s="171"/>
      <c r="QK1" s="171"/>
      <c r="QL1" s="171"/>
      <c r="QM1" s="171"/>
      <c r="QN1" s="171"/>
      <c r="QO1" s="171"/>
      <c r="QP1" s="171"/>
      <c r="QQ1" s="171"/>
      <c r="QR1" s="17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2" t="s">
        <v>1</v>
      </c>
      <c r="VE1" s="172"/>
      <c r="VF1" s="172"/>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3" t="s">
        <v>6</v>
      </c>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5"/>
      <c r="VB2" s="1"/>
      <c r="VC2" s="1"/>
      <c r="VD2" s="176" t="s">
        <v>7</v>
      </c>
      <c r="VE2" s="177"/>
      <c r="VF2" s="177"/>
      <c r="VG2" s="177"/>
      <c r="VH2" s="177"/>
      <c r="VI2" s="177"/>
      <c r="VJ2" s="178"/>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80.2</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265</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5">
        <f>データ!M6</f>
        <v>13</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7"/>
      <c r="BS5" s="168" t="str">
        <f>データ!N6</f>
        <v>-</v>
      </c>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7"/>
      <c r="EJ5" s="168" t="str">
        <f>データ!O6</f>
        <v>-</v>
      </c>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7"/>
      <c r="HA5" s="168" t="str">
        <f>データ!P6</f>
        <v>-</v>
      </c>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9"/>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134</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3" t="s">
        <v>135</v>
      </c>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4"/>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137</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160484</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157411</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105357</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147296</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170981</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160484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157411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105357</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147296</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170981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2404561</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105695</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2510256</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121.2</v>
      </c>
      <c r="S36" s="93"/>
      <c r="T36" s="93"/>
      <c r="U36" s="93"/>
      <c r="V36" s="93"/>
      <c r="W36" s="93"/>
      <c r="X36" s="93"/>
      <c r="Y36" s="93"/>
      <c r="Z36" s="93"/>
      <c r="AA36" s="93"/>
      <c r="AB36" s="93"/>
      <c r="AC36" s="93"/>
      <c r="AD36" s="93"/>
      <c r="AE36" s="93"/>
      <c r="AF36" s="93"/>
      <c r="AG36" s="93"/>
      <c r="AH36" s="93"/>
      <c r="AI36" s="93"/>
      <c r="AJ36" s="94"/>
      <c r="AK36" s="92">
        <f>データ!AZ11</f>
        <v>119.2</v>
      </c>
      <c r="AL36" s="93"/>
      <c r="AM36" s="93"/>
      <c r="AN36" s="93"/>
      <c r="AO36" s="93"/>
      <c r="AP36" s="93"/>
      <c r="AQ36" s="93"/>
      <c r="AR36" s="93"/>
      <c r="AS36" s="93"/>
      <c r="AT36" s="93"/>
      <c r="AU36" s="93"/>
      <c r="AV36" s="93"/>
      <c r="AW36" s="93"/>
      <c r="AX36" s="93"/>
      <c r="AY36" s="93"/>
      <c r="AZ36" s="93"/>
      <c r="BA36" s="93"/>
      <c r="BB36" s="93"/>
      <c r="BC36" s="94"/>
      <c r="BD36" s="92">
        <f>データ!BA11</f>
        <v>113</v>
      </c>
      <c r="BE36" s="93"/>
      <c r="BF36" s="93"/>
      <c r="BG36" s="93"/>
      <c r="BH36" s="93"/>
      <c r="BI36" s="93"/>
      <c r="BJ36" s="93"/>
      <c r="BK36" s="93"/>
      <c r="BL36" s="93"/>
      <c r="BM36" s="93"/>
      <c r="BN36" s="93"/>
      <c r="BO36" s="93"/>
      <c r="BP36" s="93"/>
      <c r="BQ36" s="93"/>
      <c r="BR36" s="93"/>
      <c r="BS36" s="93"/>
      <c r="BT36" s="93"/>
      <c r="BU36" s="93"/>
      <c r="BV36" s="94"/>
      <c r="BW36" s="92">
        <f>データ!BB11</f>
        <v>119.4</v>
      </c>
      <c r="BX36" s="93"/>
      <c r="BY36" s="93"/>
      <c r="BZ36" s="93"/>
      <c r="CA36" s="93"/>
      <c r="CB36" s="93"/>
      <c r="CC36" s="93"/>
      <c r="CD36" s="93"/>
      <c r="CE36" s="93"/>
      <c r="CF36" s="93"/>
      <c r="CG36" s="93"/>
      <c r="CH36" s="93"/>
      <c r="CI36" s="93"/>
      <c r="CJ36" s="93"/>
      <c r="CK36" s="93"/>
      <c r="CL36" s="93"/>
      <c r="CM36" s="93"/>
      <c r="CN36" s="93"/>
      <c r="CO36" s="94"/>
      <c r="CP36" s="92">
        <f>データ!BC11</f>
        <v>120.9</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31</v>
      </c>
      <c r="DQ36" s="90"/>
      <c r="DR36" s="90"/>
      <c r="DS36" s="90"/>
      <c r="DT36" s="90"/>
      <c r="DU36" s="90"/>
      <c r="DV36" s="90"/>
      <c r="DW36" s="90"/>
      <c r="DX36" s="90"/>
      <c r="DY36" s="90"/>
      <c r="DZ36" s="90"/>
      <c r="EA36" s="91"/>
      <c r="EB36" s="92">
        <f>データ!BJ11</f>
        <v>120.8</v>
      </c>
      <c r="EC36" s="93"/>
      <c r="ED36" s="93"/>
      <c r="EE36" s="93"/>
      <c r="EF36" s="93"/>
      <c r="EG36" s="93"/>
      <c r="EH36" s="93"/>
      <c r="EI36" s="93"/>
      <c r="EJ36" s="93"/>
      <c r="EK36" s="93"/>
      <c r="EL36" s="93"/>
      <c r="EM36" s="93"/>
      <c r="EN36" s="93"/>
      <c r="EO36" s="93"/>
      <c r="EP36" s="93"/>
      <c r="EQ36" s="93"/>
      <c r="ER36" s="93"/>
      <c r="ES36" s="93"/>
      <c r="ET36" s="94"/>
      <c r="EU36" s="92">
        <f>データ!BK11</f>
        <v>118.5</v>
      </c>
      <c r="EV36" s="93"/>
      <c r="EW36" s="93"/>
      <c r="EX36" s="93"/>
      <c r="EY36" s="93"/>
      <c r="EZ36" s="93"/>
      <c r="FA36" s="93"/>
      <c r="FB36" s="93"/>
      <c r="FC36" s="93"/>
      <c r="FD36" s="93"/>
      <c r="FE36" s="93"/>
      <c r="FF36" s="93"/>
      <c r="FG36" s="93"/>
      <c r="FH36" s="93"/>
      <c r="FI36" s="93"/>
      <c r="FJ36" s="93"/>
      <c r="FK36" s="93"/>
      <c r="FL36" s="93"/>
      <c r="FM36" s="94"/>
      <c r="FN36" s="92">
        <f>データ!BL11</f>
        <v>112.1</v>
      </c>
      <c r="FO36" s="93"/>
      <c r="FP36" s="93"/>
      <c r="FQ36" s="93"/>
      <c r="FR36" s="93"/>
      <c r="FS36" s="93"/>
      <c r="FT36" s="93"/>
      <c r="FU36" s="93"/>
      <c r="FV36" s="93"/>
      <c r="FW36" s="93"/>
      <c r="FX36" s="93"/>
      <c r="FY36" s="93"/>
      <c r="FZ36" s="93"/>
      <c r="GA36" s="93"/>
      <c r="GB36" s="93"/>
      <c r="GC36" s="93"/>
      <c r="GD36" s="93"/>
      <c r="GE36" s="93"/>
      <c r="GF36" s="94"/>
      <c r="GG36" s="92">
        <f>データ!BM11</f>
        <v>118.5</v>
      </c>
      <c r="GH36" s="93"/>
      <c r="GI36" s="93"/>
      <c r="GJ36" s="93"/>
      <c r="GK36" s="93"/>
      <c r="GL36" s="93"/>
      <c r="GM36" s="93"/>
      <c r="GN36" s="93"/>
      <c r="GO36" s="93"/>
      <c r="GP36" s="93"/>
      <c r="GQ36" s="93"/>
      <c r="GR36" s="93"/>
      <c r="GS36" s="93"/>
      <c r="GT36" s="93"/>
      <c r="GU36" s="93"/>
      <c r="GV36" s="93"/>
      <c r="GW36" s="93"/>
      <c r="GX36" s="93"/>
      <c r="GY36" s="94"/>
      <c r="GZ36" s="92">
        <f>データ!BN11</f>
        <v>119.9</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32</v>
      </c>
      <c r="IA36" s="90"/>
      <c r="IB36" s="90"/>
      <c r="IC36" s="90"/>
      <c r="ID36" s="90"/>
      <c r="IE36" s="90"/>
      <c r="IF36" s="90"/>
      <c r="IG36" s="90"/>
      <c r="IH36" s="90"/>
      <c r="II36" s="90"/>
      <c r="IJ36" s="90"/>
      <c r="IK36" s="91"/>
      <c r="IL36" s="92">
        <f>データ!BU11</f>
        <v>503.6</v>
      </c>
      <c r="IM36" s="93"/>
      <c r="IN36" s="93"/>
      <c r="IO36" s="93"/>
      <c r="IP36" s="93"/>
      <c r="IQ36" s="93"/>
      <c r="IR36" s="93"/>
      <c r="IS36" s="93"/>
      <c r="IT36" s="93"/>
      <c r="IU36" s="93"/>
      <c r="IV36" s="93"/>
      <c r="IW36" s="93"/>
      <c r="IX36" s="93"/>
      <c r="IY36" s="93"/>
      <c r="IZ36" s="93"/>
      <c r="JA36" s="93"/>
      <c r="JB36" s="93"/>
      <c r="JC36" s="93"/>
      <c r="JD36" s="94"/>
      <c r="JE36" s="92">
        <f>データ!BV11</f>
        <v>832.5</v>
      </c>
      <c r="JF36" s="93"/>
      <c r="JG36" s="93"/>
      <c r="JH36" s="93"/>
      <c r="JI36" s="93"/>
      <c r="JJ36" s="93"/>
      <c r="JK36" s="93"/>
      <c r="JL36" s="93"/>
      <c r="JM36" s="93"/>
      <c r="JN36" s="93"/>
      <c r="JO36" s="93"/>
      <c r="JP36" s="93"/>
      <c r="JQ36" s="93"/>
      <c r="JR36" s="93"/>
      <c r="JS36" s="93"/>
      <c r="JT36" s="93"/>
      <c r="JU36" s="93"/>
      <c r="JV36" s="93"/>
      <c r="JW36" s="94"/>
      <c r="JX36" s="92">
        <f>データ!BW11</f>
        <v>795.6</v>
      </c>
      <c r="JY36" s="93"/>
      <c r="JZ36" s="93"/>
      <c r="KA36" s="93"/>
      <c r="KB36" s="93"/>
      <c r="KC36" s="93"/>
      <c r="KD36" s="93"/>
      <c r="KE36" s="93"/>
      <c r="KF36" s="93"/>
      <c r="KG36" s="93"/>
      <c r="KH36" s="93"/>
      <c r="KI36" s="93"/>
      <c r="KJ36" s="93"/>
      <c r="KK36" s="93"/>
      <c r="KL36" s="93"/>
      <c r="KM36" s="93"/>
      <c r="KN36" s="93"/>
      <c r="KO36" s="93"/>
      <c r="KP36" s="94"/>
      <c r="KQ36" s="92">
        <f>データ!BX11</f>
        <v>645.29999999999995</v>
      </c>
      <c r="KR36" s="93"/>
      <c r="KS36" s="93"/>
      <c r="KT36" s="93"/>
      <c r="KU36" s="93"/>
      <c r="KV36" s="93"/>
      <c r="KW36" s="93"/>
      <c r="KX36" s="93"/>
      <c r="KY36" s="93"/>
      <c r="KZ36" s="93"/>
      <c r="LA36" s="93"/>
      <c r="LB36" s="93"/>
      <c r="LC36" s="93"/>
      <c r="LD36" s="93"/>
      <c r="LE36" s="93"/>
      <c r="LF36" s="93"/>
      <c r="LG36" s="93"/>
      <c r="LH36" s="93"/>
      <c r="LI36" s="94"/>
      <c r="LJ36" s="92">
        <f>データ!BY11</f>
        <v>781.2</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31</v>
      </c>
      <c r="MK36" s="90"/>
      <c r="ML36" s="90"/>
      <c r="MM36" s="90"/>
      <c r="MN36" s="90"/>
      <c r="MO36" s="90"/>
      <c r="MP36" s="90"/>
      <c r="MQ36" s="90"/>
      <c r="MR36" s="90"/>
      <c r="MS36" s="90"/>
      <c r="MT36" s="90"/>
      <c r="MU36" s="91"/>
      <c r="MV36" s="92">
        <f>データ!CF11</f>
        <v>8799.2999999999993</v>
      </c>
      <c r="MW36" s="93"/>
      <c r="MX36" s="93"/>
      <c r="MY36" s="93"/>
      <c r="MZ36" s="93"/>
      <c r="NA36" s="93"/>
      <c r="NB36" s="93"/>
      <c r="NC36" s="93"/>
      <c r="ND36" s="93"/>
      <c r="NE36" s="93"/>
      <c r="NF36" s="93"/>
      <c r="NG36" s="93"/>
      <c r="NH36" s="93"/>
      <c r="NI36" s="93"/>
      <c r="NJ36" s="93"/>
      <c r="NK36" s="93"/>
      <c r="NL36" s="93"/>
      <c r="NM36" s="93"/>
      <c r="NN36" s="94"/>
      <c r="NO36" s="92">
        <f>データ!CG11</f>
        <v>8813.7000000000007</v>
      </c>
      <c r="NP36" s="93"/>
      <c r="NQ36" s="93"/>
      <c r="NR36" s="93"/>
      <c r="NS36" s="93"/>
      <c r="NT36" s="93"/>
      <c r="NU36" s="93"/>
      <c r="NV36" s="93"/>
      <c r="NW36" s="93"/>
      <c r="NX36" s="93"/>
      <c r="NY36" s="93"/>
      <c r="NZ36" s="93"/>
      <c r="OA36" s="93"/>
      <c r="OB36" s="93"/>
      <c r="OC36" s="93"/>
      <c r="OD36" s="93"/>
      <c r="OE36" s="93"/>
      <c r="OF36" s="93"/>
      <c r="OG36" s="94"/>
      <c r="OH36" s="92">
        <f>データ!CH11</f>
        <v>13126.5</v>
      </c>
      <c r="OI36" s="93"/>
      <c r="OJ36" s="93"/>
      <c r="OK36" s="93"/>
      <c r="OL36" s="93"/>
      <c r="OM36" s="93"/>
      <c r="ON36" s="93"/>
      <c r="OO36" s="93"/>
      <c r="OP36" s="93"/>
      <c r="OQ36" s="93"/>
      <c r="OR36" s="93"/>
      <c r="OS36" s="93"/>
      <c r="OT36" s="93"/>
      <c r="OU36" s="93"/>
      <c r="OV36" s="93"/>
      <c r="OW36" s="93"/>
      <c r="OX36" s="93"/>
      <c r="OY36" s="93"/>
      <c r="OZ36" s="94"/>
      <c r="PA36" s="92">
        <f>データ!CI11</f>
        <v>9384.5</v>
      </c>
      <c r="PB36" s="93"/>
      <c r="PC36" s="93"/>
      <c r="PD36" s="93"/>
      <c r="PE36" s="93"/>
      <c r="PF36" s="93"/>
      <c r="PG36" s="93"/>
      <c r="PH36" s="93"/>
      <c r="PI36" s="93"/>
      <c r="PJ36" s="93"/>
      <c r="PK36" s="93"/>
      <c r="PL36" s="93"/>
      <c r="PM36" s="93"/>
      <c r="PN36" s="93"/>
      <c r="PO36" s="93"/>
      <c r="PP36" s="93"/>
      <c r="PQ36" s="93"/>
      <c r="PR36" s="93"/>
      <c r="PS36" s="94"/>
      <c r="PT36" s="92">
        <f>データ!CJ11</f>
        <v>12697.2</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607146</v>
      </c>
      <c r="RH36" s="124"/>
      <c r="RI36" s="124"/>
      <c r="RJ36" s="124"/>
      <c r="RK36" s="124"/>
      <c r="RL36" s="124"/>
      <c r="RM36" s="124"/>
      <c r="RN36" s="124"/>
      <c r="RO36" s="124"/>
      <c r="RP36" s="124"/>
      <c r="RQ36" s="124"/>
      <c r="RR36" s="124"/>
      <c r="RS36" s="124"/>
      <c r="RT36" s="124"/>
      <c r="RU36" s="124"/>
      <c r="RV36" s="124"/>
      <c r="RW36" s="124"/>
      <c r="RX36" s="124"/>
      <c r="RY36" s="125"/>
      <c r="RZ36" s="123">
        <f>データ!CQ11</f>
        <v>591789</v>
      </c>
      <c r="SA36" s="124"/>
      <c r="SB36" s="124"/>
      <c r="SC36" s="124"/>
      <c r="SD36" s="124"/>
      <c r="SE36" s="124"/>
      <c r="SF36" s="124"/>
      <c r="SG36" s="124"/>
      <c r="SH36" s="124"/>
      <c r="SI36" s="124"/>
      <c r="SJ36" s="124"/>
      <c r="SK36" s="124"/>
      <c r="SL36" s="124"/>
      <c r="SM36" s="124"/>
      <c r="SN36" s="124"/>
      <c r="SO36" s="124"/>
      <c r="SP36" s="124"/>
      <c r="SQ36" s="124"/>
      <c r="SR36" s="125"/>
      <c r="SS36" s="123">
        <f>データ!CR11</f>
        <v>482776</v>
      </c>
      <c r="ST36" s="124"/>
      <c r="SU36" s="124"/>
      <c r="SV36" s="124"/>
      <c r="SW36" s="124"/>
      <c r="SX36" s="124"/>
      <c r="SY36" s="124"/>
      <c r="SZ36" s="124"/>
      <c r="TA36" s="124"/>
      <c r="TB36" s="124"/>
      <c r="TC36" s="124"/>
      <c r="TD36" s="124"/>
      <c r="TE36" s="124"/>
      <c r="TF36" s="124"/>
      <c r="TG36" s="124"/>
      <c r="TH36" s="124"/>
      <c r="TI36" s="124"/>
      <c r="TJ36" s="124"/>
      <c r="TK36" s="125"/>
      <c r="TL36" s="123">
        <f>データ!CS11</f>
        <v>563230</v>
      </c>
      <c r="TM36" s="124"/>
      <c r="TN36" s="124"/>
      <c r="TO36" s="124"/>
      <c r="TP36" s="124"/>
      <c r="TQ36" s="124"/>
      <c r="TR36" s="124"/>
      <c r="TS36" s="124"/>
      <c r="TT36" s="124"/>
      <c r="TU36" s="124"/>
      <c r="TV36" s="124"/>
      <c r="TW36" s="124"/>
      <c r="TX36" s="124"/>
      <c r="TY36" s="124"/>
      <c r="TZ36" s="124"/>
      <c r="UA36" s="124"/>
      <c r="UB36" s="124"/>
      <c r="UC36" s="124"/>
      <c r="UD36" s="125"/>
      <c r="UE36" s="123">
        <f>データ!CT11</f>
        <v>779351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33</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33</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33</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33</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34</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35</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267</v>
      </c>
      <c r="VE41" s="107"/>
      <c r="VF41" s="107"/>
      <c r="VG41" s="107"/>
      <c r="VH41" s="107"/>
      <c r="VI41" s="107"/>
      <c r="VJ41" s="108"/>
    </row>
    <row r="42" spans="1:582" ht="29.45" customHeight="1" x14ac:dyDescent="0.15">
      <c r="A42" s="1"/>
      <c r="B42" s="115" t="s">
        <v>36</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37</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35.5</v>
      </c>
      <c r="U56" s="93"/>
      <c r="V56" s="93"/>
      <c r="W56" s="93"/>
      <c r="X56" s="93"/>
      <c r="Y56" s="93"/>
      <c r="Z56" s="93"/>
      <c r="AA56" s="93"/>
      <c r="AB56" s="93"/>
      <c r="AC56" s="93"/>
      <c r="AD56" s="93"/>
      <c r="AE56" s="93"/>
      <c r="AF56" s="93"/>
      <c r="AG56" s="93"/>
      <c r="AH56" s="93"/>
      <c r="AI56" s="93"/>
      <c r="AJ56" s="93"/>
      <c r="AK56" s="93"/>
      <c r="AL56" s="94"/>
      <c r="AM56" s="92">
        <f>データ!DB11</f>
        <v>34.799999999999997</v>
      </c>
      <c r="AN56" s="93"/>
      <c r="AO56" s="93"/>
      <c r="AP56" s="93"/>
      <c r="AQ56" s="93"/>
      <c r="AR56" s="93"/>
      <c r="AS56" s="93"/>
      <c r="AT56" s="93"/>
      <c r="AU56" s="93"/>
      <c r="AV56" s="93"/>
      <c r="AW56" s="93"/>
      <c r="AX56" s="93"/>
      <c r="AY56" s="93"/>
      <c r="AZ56" s="93"/>
      <c r="BA56" s="93"/>
      <c r="BB56" s="93"/>
      <c r="BC56" s="93"/>
      <c r="BD56" s="93"/>
      <c r="BE56" s="94"/>
      <c r="BF56" s="92">
        <f>データ!DC11</f>
        <v>23.3</v>
      </c>
      <c r="BG56" s="93"/>
      <c r="BH56" s="93"/>
      <c r="BI56" s="93"/>
      <c r="BJ56" s="93"/>
      <c r="BK56" s="93"/>
      <c r="BL56" s="93"/>
      <c r="BM56" s="93"/>
      <c r="BN56" s="93"/>
      <c r="BO56" s="93"/>
      <c r="BP56" s="93"/>
      <c r="BQ56" s="93"/>
      <c r="BR56" s="93"/>
      <c r="BS56" s="93"/>
      <c r="BT56" s="93"/>
      <c r="BU56" s="93"/>
      <c r="BV56" s="93"/>
      <c r="BW56" s="93"/>
      <c r="BX56" s="94"/>
      <c r="BY56" s="92">
        <f>データ!DD11</f>
        <v>32.5</v>
      </c>
      <c r="BZ56" s="93"/>
      <c r="CA56" s="93"/>
      <c r="CB56" s="93"/>
      <c r="CC56" s="93"/>
      <c r="CD56" s="93"/>
      <c r="CE56" s="93"/>
      <c r="CF56" s="93"/>
      <c r="CG56" s="93"/>
      <c r="CH56" s="93"/>
      <c r="CI56" s="93"/>
      <c r="CJ56" s="93"/>
      <c r="CK56" s="93"/>
      <c r="CL56" s="93"/>
      <c r="CM56" s="93"/>
      <c r="CN56" s="93"/>
      <c r="CO56" s="93"/>
      <c r="CP56" s="93"/>
      <c r="CQ56" s="94"/>
      <c r="CR56" s="92">
        <f>データ!DE11</f>
        <v>37</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f>データ!EZ11</f>
        <v>35.5</v>
      </c>
      <c r="EN56" s="88"/>
      <c r="EO56" s="88"/>
      <c r="EP56" s="88"/>
      <c r="EQ56" s="88"/>
      <c r="ER56" s="88"/>
      <c r="ES56" s="88"/>
      <c r="ET56" s="88"/>
      <c r="EU56" s="88"/>
      <c r="EV56" s="88"/>
      <c r="EW56" s="88"/>
      <c r="EX56" s="88"/>
      <c r="EY56" s="88"/>
      <c r="EZ56" s="88"/>
      <c r="FA56" s="88"/>
      <c r="FB56" s="88"/>
      <c r="FC56" s="88"/>
      <c r="FD56" s="88">
        <f>データ!FA11</f>
        <v>34.799999999999997</v>
      </c>
      <c r="FE56" s="88"/>
      <c r="FF56" s="88"/>
      <c r="FG56" s="88"/>
      <c r="FH56" s="88"/>
      <c r="FI56" s="88"/>
      <c r="FJ56" s="88"/>
      <c r="FK56" s="88"/>
      <c r="FL56" s="88"/>
      <c r="FM56" s="88"/>
      <c r="FN56" s="88"/>
      <c r="FO56" s="88"/>
      <c r="FP56" s="88"/>
      <c r="FQ56" s="88"/>
      <c r="FR56" s="88"/>
      <c r="FS56" s="88"/>
      <c r="FT56" s="88"/>
      <c r="FU56" s="88">
        <f>データ!FB11</f>
        <v>23.3</v>
      </c>
      <c r="FV56" s="88"/>
      <c r="FW56" s="88"/>
      <c r="FX56" s="88"/>
      <c r="FY56" s="88"/>
      <c r="FZ56" s="88"/>
      <c r="GA56" s="88"/>
      <c r="GB56" s="88"/>
      <c r="GC56" s="88"/>
      <c r="GD56" s="88"/>
      <c r="GE56" s="88"/>
      <c r="GF56" s="88"/>
      <c r="GG56" s="88"/>
      <c r="GH56" s="88"/>
      <c r="GI56" s="88"/>
      <c r="GJ56" s="88"/>
      <c r="GK56" s="88"/>
      <c r="GL56" s="88">
        <f>データ!FC11</f>
        <v>32.5</v>
      </c>
      <c r="GM56" s="88"/>
      <c r="GN56" s="88"/>
      <c r="GO56" s="88"/>
      <c r="GP56" s="88"/>
      <c r="GQ56" s="88"/>
      <c r="GR56" s="88"/>
      <c r="GS56" s="88"/>
      <c r="GT56" s="88"/>
      <c r="GU56" s="88"/>
      <c r="GV56" s="88"/>
      <c r="GW56" s="88"/>
      <c r="GX56" s="88"/>
      <c r="GY56" s="88"/>
      <c r="GZ56" s="88"/>
      <c r="HA56" s="88"/>
      <c r="HB56" s="88"/>
      <c r="HC56" s="88">
        <f>データ!FD11</f>
        <v>37</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33</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88">
        <f>データ!EZ12</f>
        <v>35.799999999999997</v>
      </c>
      <c r="EN57" s="88"/>
      <c r="EO57" s="88"/>
      <c r="EP57" s="88"/>
      <c r="EQ57" s="88"/>
      <c r="ER57" s="88"/>
      <c r="ES57" s="88"/>
      <c r="ET57" s="88"/>
      <c r="EU57" s="88"/>
      <c r="EV57" s="88"/>
      <c r="EW57" s="88"/>
      <c r="EX57" s="88"/>
      <c r="EY57" s="88"/>
      <c r="EZ57" s="88"/>
      <c r="FA57" s="88"/>
      <c r="FB57" s="88"/>
      <c r="FC57" s="88"/>
      <c r="FD57" s="88">
        <f>データ!FA12</f>
        <v>33.1</v>
      </c>
      <c r="FE57" s="88"/>
      <c r="FF57" s="88"/>
      <c r="FG57" s="88"/>
      <c r="FH57" s="88"/>
      <c r="FI57" s="88"/>
      <c r="FJ57" s="88"/>
      <c r="FK57" s="88"/>
      <c r="FL57" s="88"/>
      <c r="FM57" s="88"/>
      <c r="FN57" s="88"/>
      <c r="FO57" s="88"/>
      <c r="FP57" s="88"/>
      <c r="FQ57" s="88"/>
      <c r="FR57" s="88"/>
      <c r="FS57" s="88"/>
      <c r="FT57" s="88"/>
      <c r="FU57" s="88">
        <f>データ!FB12</f>
        <v>32.4</v>
      </c>
      <c r="FV57" s="88"/>
      <c r="FW57" s="88"/>
      <c r="FX57" s="88"/>
      <c r="FY57" s="88"/>
      <c r="FZ57" s="88"/>
      <c r="GA57" s="88"/>
      <c r="GB57" s="88"/>
      <c r="GC57" s="88"/>
      <c r="GD57" s="88"/>
      <c r="GE57" s="88"/>
      <c r="GF57" s="88"/>
      <c r="GG57" s="88"/>
      <c r="GH57" s="88"/>
      <c r="GI57" s="88"/>
      <c r="GJ57" s="88"/>
      <c r="GK57" s="88"/>
      <c r="GL57" s="88">
        <f>データ!FC12</f>
        <v>29.2</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34.9</v>
      </c>
      <c r="U71" s="93"/>
      <c r="V71" s="93"/>
      <c r="W71" s="93"/>
      <c r="X71" s="93"/>
      <c r="Y71" s="93"/>
      <c r="Z71" s="93"/>
      <c r="AA71" s="93"/>
      <c r="AB71" s="93"/>
      <c r="AC71" s="93"/>
      <c r="AD71" s="93"/>
      <c r="AE71" s="93"/>
      <c r="AF71" s="93"/>
      <c r="AG71" s="93"/>
      <c r="AH71" s="93"/>
      <c r="AI71" s="93"/>
      <c r="AJ71" s="93"/>
      <c r="AK71" s="93"/>
      <c r="AL71" s="94"/>
      <c r="AM71" s="92">
        <f>データ!DL11</f>
        <v>32.9</v>
      </c>
      <c r="AN71" s="93"/>
      <c r="AO71" s="93"/>
      <c r="AP71" s="93"/>
      <c r="AQ71" s="93"/>
      <c r="AR71" s="93"/>
      <c r="AS71" s="93"/>
      <c r="AT71" s="93"/>
      <c r="AU71" s="93"/>
      <c r="AV71" s="93"/>
      <c r="AW71" s="93"/>
      <c r="AX71" s="93"/>
      <c r="AY71" s="93"/>
      <c r="AZ71" s="93"/>
      <c r="BA71" s="93"/>
      <c r="BB71" s="93"/>
      <c r="BC71" s="93"/>
      <c r="BD71" s="93"/>
      <c r="BE71" s="94"/>
      <c r="BF71" s="92">
        <f>データ!DM11</f>
        <v>30.6</v>
      </c>
      <c r="BG71" s="93"/>
      <c r="BH71" s="93"/>
      <c r="BI71" s="93"/>
      <c r="BJ71" s="93"/>
      <c r="BK71" s="93"/>
      <c r="BL71" s="93"/>
      <c r="BM71" s="93"/>
      <c r="BN71" s="93"/>
      <c r="BO71" s="93"/>
      <c r="BP71" s="93"/>
      <c r="BQ71" s="93"/>
      <c r="BR71" s="93"/>
      <c r="BS71" s="93"/>
      <c r="BT71" s="93"/>
      <c r="BU71" s="93"/>
      <c r="BV71" s="93"/>
      <c r="BW71" s="93"/>
      <c r="BX71" s="94"/>
      <c r="BY71" s="92">
        <f>データ!DN11</f>
        <v>31.9</v>
      </c>
      <c r="BZ71" s="93"/>
      <c r="CA71" s="93"/>
      <c r="CB71" s="93"/>
      <c r="CC71" s="93"/>
      <c r="CD71" s="93"/>
      <c r="CE71" s="93"/>
      <c r="CF71" s="93"/>
      <c r="CG71" s="93"/>
      <c r="CH71" s="93"/>
      <c r="CI71" s="93"/>
      <c r="CJ71" s="93"/>
      <c r="CK71" s="93"/>
      <c r="CL71" s="93"/>
      <c r="CM71" s="93"/>
      <c r="CN71" s="93"/>
      <c r="CO71" s="93"/>
      <c r="CP71" s="93"/>
      <c r="CQ71" s="94"/>
      <c r="CR71" s="92">
        <f>データ!DO11</f>
        <v>56.8</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f>データ!FJ11</f>
        <v>34.9</v>
      </c>
      <c r="EN71" s="88"/>
      <c r="EO71" s="88"/>
      <c r="EP71" s="88"/>
      <c r="EQ71" s="88"/>
      <c r="ER71" s="88"/>
      <c r="ES71" s="88"/>
      <c r="ET71" s="88"/>
      <c r="EU71" s="88"/>
      <c r="EV71" s="88"/>
      <c r="EW71" s="88"/>
      <c r="EX71" s="88"/>
      <c r="EY71" s="88"/>
      <c r="EZ71" s="88"/>
      <c r="FA71" s="88"/>
      <c r="FB71" s="88"/>
      <c r="FC71" s="88"/>
      <c r="FD71" s="88">
        <f>データ!FK11</f>
        <v>32.9</v>
      </c>
      <c r="FE71" s="88"/>
      <c r="FF71" s="88"/>
      <c r="FG71" s="88"/>
      <c r="FH71" s="88"/>
      <c r="FI71" s="88"/>
      <c r="FJ71" s="88"/>
      <c r="FK71" s="88"/>
      <c r="FL71" s="88"/>
      <c r="FM71" s="88"/>
      <c r="FN71" s="88"/>
      <c r="FO71" s="88"/>
      <c r="FP71" s="88"/>
      <c r="FQ71" s="88"/>
      <c r="FR71" s="88"/>
      <c r="FS71" s="88"/>
      <c r="FT71" s="88"/>
      <c r="FU71" s="88">
        <f>データ!FL11</f>
        <v>30.6</v>
      </c>
      <c r="FV71" s="88"/>
      <c r="FW71" s="88"/>
      <c r="FX71" s="88"/>
      <c r="FY71" s="88"/>
      <c r="FZ71" s="88"/>
      <c r="GA71" s="88"/>
      <c r="GB71" s="88"/>
      <c r="GC71" s="88"/>
      <c r="GD71" s="88"/>
      <c r="GE71" s="88"/>
      <c r="GF71" s="88"/>
      <c r="GG71" s="88"/>
      <c r="GH71" s="88"/>
      <c r="GI71" s="88"/>
      <c r="GJ71" s="88"/>
      <c r="GK71" s="88"/>
      <c r="GL71" s="88">
        <f>データ!FM11</f>
        <v>31.9</v>
      </c>
      <c r="GM71" s="88"/>
      <c r="GN71" s="88"/>
      <c r="GO71" s="88"/>
      <c r="GP71" s="88"/>
      <c r="GQ71" s="88"/>
      <c r="GR71" s="88"/>
      <c r="GS71" s="88"/>
      <c r="GT71" s="88"/>
      <c r="GU71" s="88"/>
      <c r="GV71" s="88"/>
      <c r="GW71" s="88"/>
      <c r="GX71" s="88"/>
      <c r="GY71" s="88"/>
      <c r="GZ71" s="88"/>
      <c r="HA71" s="88"/>
      <c r="HB71" s="88"/>
      <c r="HC71" s="88">
        <f>データ!FN11</f>
        <v>56.8</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33</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88">
        <f>データ!FJ12</f>
        <v>21.9</v>
      </c>
      <c r="EN72" s="88"/>
      <c r="EO72" s="88"/>
      <c r="EP72" s="88"/>
      <c r="EQ72" s="88"/>
      <c r="ER72" s="88"/>
      <c r="ES72" s="88"/>
      <c r="ET72" s="88"/>
      <c r="EU72" s="88"/>
      <c r="EV72" s="88"/>
      <c r="EW72" s="88"/>
      <c r="EX72" s="88"/>
      <c r="EY72" s="88"/>
      <c r="EZ72" s="88"/>
      <c r="FA72" s="88"/>
      <c r="FB72" s="88"/>
      <c r="FC72" s="88"/>
      <c r="FD72" s="88">
        <f>データ!FK12</f>
        <v>20.2</v>
      </c>
      <c r="FE72" s="88"/>
      <c r="FF72" s="88"/>
      <c r="FG72" s="88"/>
      <c r="FH72" s="88"/>
      <c r="FI72" s="88"/>
      <c r="FJ72" s="88"/>
      <c r="FK72" s="88"/>
      <c r="FL72" s="88"/>
      <c r="FM72" s="88"/>
      <c r="FN72" s="88"/>
      <c r="FO72" s="88"/>
      <c r="FP72" s="88"/>
      <c r="FQ72" s="88"/>
      <c r="FR72" s="88"/>
      <c r="FS72" s="88"/>
      <c r="FT72" s="88"/>
      <c r="FU72" s="88">
        <f>データ!FL12</f>
        <v>22</v>
      </c>
      <c r="FV72" s="88"/>
      <c r="FW72" s="88"/>
      <c r="FX72" s="88"/>
      <c r="FY72" s="88"/>
      <c r="FZ72" s="88"/>
      <c r="GA72" s="88"/>
      <c r="GB72" s="88"/>
      <c r="GC72" s="88"/>
      <c r="GD72" s="88"/>
      <c r="GE72" s="88"/>
      <c r="GF72" s="88"/>
      <c r="GG72" s="88"/>
      <c r="GH72" s="88"/>
      <c r="GI72" s="88"/>
      <c r="GJ72" s="88"/>
      <c r="GK72" s="88"/>
      <c r="GL72" s="88">
        <f>データ!FM12</f>
        <v>23.2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9.8000000000000007</v>
      </c>
      <c r="U86" s="93"/>
      <c r="V86" s="93"/>
      <c r="W86" s="93"/>
      <c r="X86" s="93"/>
      <c r="Y86" s="93"/>
      <c r="Z86" s="93"/>
      <c r="AA86" s="93"/>
      <c r="AB86" s="93"/>
      <c r="AC86" s="93"/>
      <c r="AD86" s="93"/>
      <c r="AE86" s="93"/>
      <c r="AF86" s="93"/>
      <c r="AG86" s="93"/>
      <c r="AH86" s="93"/>
      <c r="AI86" s="93"/>
      <c r="AJ86" s="93"/>
      <c r="AK86" s="93"/>
      <c r="AL86" s="94"/>
      <c r="AM86" s="92">
        <f>データ!DV11</f>
        <v>4.9000000000000004</v>
      </c>
      <c r="AN86" s="93"/>
      <c r="AO86" s="93"/>
      <c r="AP86" s="93"/>
      <c r="AQ86" s="93"/>
      <c r="AR86" s="93"/>
      <c r="AS86" s="93"/>
      <c r="AT86" s="93"/>
      <c r="AU86" s="93"/>
      <c r="AV86" s="93"/>
      <c r="AW86" s="93"/>
      <c r="AX86" s="93"/>
      <c r="AY86" s="93"/>
      <c r="AZ86" s="93"/>
      <c r="BA86" s="93"/>
      <c r="BB86" s="93"/>
      <c r="BC86" s="93"/>
      <c r="BD86" s="93"/>
      <c r="BE86" s="94"/>
      <c r="BF86" s="92">
        <f>データ!DW11</f>
        <v>3.3</v>
      </c>
      <c r="BG86" s="93"/>
      <c r="BH86" s="93"/>
      <c r="BI86" s="93"/>
      <c r="BJ86" s="93"/>
      <c r="BK86" s="93"/>
      <c r="BL86" s="93"/>
      <c r="BM86" s="93"/>
      <c r="BN86" s="93"/>
      <c r="BO86" s="93"/>
      <c r="BP86" s="93"/>
      <c r="BQ86" s="93"/>
      <c r="BR86" s="93"/>
      <c r="BS86" s="93"/>
      <c r="BT86" s="93"/>
      <c r="BU86" s="93"/>
      <c r="BV86" s="93"/>
      <c r="BW86" s="93"/>
      <c r="BX86" s="94"/>
      <c r="BY86" s="92">
        <f>データ!DX11</f>
        <v>1.9</v>
      </c>
      <c r="BZ86" s="93"/>
      <c r="CA86" s="93"/>
      <c r="CB86" s="93"/>
      <c r="CC86" s="93"/>
      <c r="CD86" s="93"/>
      <c r="CE86" s="93"/>
      <c r="CF86" s="93"/>
      <c r="CG86" s="93"/>
      <c r="CH86" s="93"/>
      <c r="CI86" s="93"/>
      <c r="CJ86" s="93"/>
      <c r="CK86" s="93"/>
      <c r="CL86" s="93"/>
      <c r="CM86" s="93"/>
      <c r="CN86" s="93"/>
      <c r="CO86" s="93"/>
      <c r="CP86" s="93"/>
      <c r="CQ86" s="94"/>
      <c r="CR86" s="92">
        <f>データ!DY11</f>
        <v>0.6</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f>データ!FT11</f>
        <v>9.8000000000000007</v>
      </c>
      <c r="EN86" s="88"/>
      <c r="EO86" s="88"/>
      <c r="EP86" s="88"/>
      <c r="EQ86" s="88"/>
      <c r="ER86" s="88"/>
      <c r="ES86" s="88"/>
      <c r="ET86" s="88"/>
      <c r="EU86" s="88"/>
      <c r="EV86" s="88"/>
      <c r="EW86" s="88"/>
      <c r="EX86" s="88"/>
      <c r="EY86" s="88"/>
      <c r="EZ86" s="88"/>
      <c r="FA86" s="88"/>
      <c r="FB86" s="88"/>
      <c r="FC86" s="88"/>
      <c r="FD86" s="88">
        <f>データ!FU11</f>
        <v>4.9000000000000004</v>
      </c>
      <c r="FE86" s="88"/>
      <c r="FF86" s="88"/>
      <c r="FG86" s="88"/>
      <c r="FH86" s="88"/>
      <c r="FI86" s="88"/>
      <c r="FJ86" s="88"/>
      <c r="FK86" s="88"/>
      <c r="FL86" s="88"/>
      <c r="FM86" s="88"/>
      <c r="FN86" s="88"/>
      <c r="FO86" s="88"/>
      <c r="FP86" s="88"/>
      <c r="FQ86" s="88"/>
      <c r="FR86" s="88"/>
      <c r="FS86" s="88"/>
      <c r="FT86" s="88"/>
      <c r="FU86" s="88">
        <f>データ!FV11</f>
        <v>3.3</v>
      </c>
      <c r="FV86" s="88"/>
      <c r="FW86" s="88"/>
      <c r="FX86" s="88"/>
      <c r="FY86" s="88"/>
      <c r="FZ86" s="88"/>
      <c r="GA86" s="88"/>
      <c r="GB86" s="88"/>
      <c r="GC86" s="88"/>
      <c r="GD86" s="88"/>
      <c r="GE86" s="88"/>
      <c r="GF86" s="88"/>
      <c r="GG86" s="88"/>
      <c r="GH86" s="88"/>
      <c r="GI86" s="88"/>
      <c r="GJ86" s="88"/>
      <c r="GK86" s="88"/>
      <c r="GL86" s="88">
        <f>データ!FW11</f>
        <v>1.9</v>
      </c>
      <c r="GM86" s="88"/>
      <c r="GN86" s="88"/>
      <c r="GO86" s="88"/>
      <c r="GP86" s="88"/>
      <c r="GQ86" s="88"/>
      <c r="GR86" s="88"/>
      <c r="GS86" s="88"/>
      <c r="GT86" s="88"/>
      <c r="GU86" s="88"/>
      <c r="GV86" s="88"/>
      <c r="GW86" s="88"/>
      <c r="GX86" s="88"/>
      <c r="GY86" s="88"/>
      <c r="GZ86" s="88"/>
      <c r="HA86" s="88"/>
      <c r="HB86" s="88"/>
      <c r="HC86" s="88">
        <f>データ!FX11</f>
        <v>0.6</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33</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88">
        <f>データ!FT12</f>
        <v>88.6</v>
      </c>
      <c r="EN87" s="88"/>
      <c r="EO87" s="88"/>
      <c r="EP87" s="88"/>
      <c r="EQ87" s="88"/>
      <c r="ER87" s="88"/>
      <c r="ES87" s="88"/>
      <c r="ET87" s="88"/>
      <c r="EU87" s="88"/>
      <c r="EV87" s="88"/>
      <c r="EW87" s="88"/>
      <c r="EX87" s="88"/>
      <c r="EY87" s="88"/>
      <c r="EZ87" s="88"/>
      <c r="FA87" s="88"/>
      <c r="FB87" s="88"/>
      <c r="FC87" s="88"/>
      <c r="FD87" s="88">
        <f>データ!FU12</f>
        <v>96.2</v>
      </c>
      <c r="FE87" s="88"/>
      <c r="FF87" s="88"/>
      <c r="FG87" s="88"/>
      <c r="FH87" s="88"/>
      <c r="FI87" s="88"/>
      <c r="FJ87" s="88"/>
      <c r="FK87" s="88"/>
      <c r="FL87" s="88"/>
      <c r="FM87" s="88"/>
      <c r="FN87" s="88"/>
      <c r="FO87" s="88"/>
      <c r="FP87" s="88"/>
      <c r="FQ87" s="88"/>
      <c r="FR87" s="88"/>
      <c r="FS87" s="88"/>
      <c r="FT87" s="88"/>
      <c r="FU87" s="88">
        <f>データ!FV12</f>
        <v>100.8</v>
      </c>
      <c r="FV87" s="88"/>
      <c r="FW87" s="88"/>
      <c r="FX87" s="88"/>
      <c r="FY87" s="88"/>
      <c r="FZ87" s="88"/>
      <c r="GA87" s="88"/>
      <c r="GB87" s="88"/>
      <c r="GC87" s="88"/>
      <c r="GD87" s="88"/>
      <c r="GE87" s="88"/>
      <c r="GF87" s="88"/>
      <c r="GG87" s="88"/>
      <c r="GH87" s="88"/>
      <c r="GI87" s="88"/>
      <c r="GJ87" s="88"/>
      <c r="GK87" s="88"/>
      <c r="GL87" s="88">
        <f>データ!FW12</f>
        <v>105.2</v>
      </c>
      <c r="GM87" s="88"/>
      <c r="GN87" s="88"/>
      <c r="GO87" s="88"/>
      <c r="GP87" s="88"/>
      <c r="GQ87" s="88"/>
      <c r="GR87" s="88"/>
      <c r="GS87" s="88"/>
      <c r="GT87" s="88"/>
      <c r="GU87" s="88"/>
      <c r="GV87" s="88"/>
      <c r="GW87" s="88"/>
      <c r="GX87" s="88"/>
      <c r="GY87" s="88"/>
      <c r="GZ87" s="88"/>
      <c r="HA87" s="88"/>
      <c r="HB87" s="88"/>
      <c r="HC87" s="88">
        <f>データ!FX12</f>
        <v>100.9</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38</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266</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f>データ!EE11</f>
        <v>70.3</v>
      </c>
      <c r="U101" s="93"/>
      <c r="V101" s="93"/>
      <c r="W101" s="93"/>
      <c r="X101" s="93"/>
      <c r="Y101" s="93"/>
      <c r="Z101" s="93"/>
      <c r="AA101" s="93"/>
      <c r="AB101" s="93"/>
      <c r="AC101" s="93"/>
      <c r="AD101" s="93"/>
      <c r="AE101" s="93"/>
      <c r="AF101" s="93"/>
      <c r="AG101" s="93"/>
      <c r="AH101" s="93"/>
      <c r="AI101" s="93"/>
      <c r="AJ101" s="93"/>
      <c r="AK101" s="93"/>
      <c r="AL101" s="94"/>
      <c r="AM101" s="92">
        <f>データ!EF11</f>
        <v>71.7</v>
      </c>
      <c r="AN101" s="93"/>
      <c r="AO101" s="93"/>
      <c r="AP101" s="93"/>
      <c r="AQ101" s="93"/>
      <c r="AR101" s="93"/>
      <c r="AS101" s="93"/>
      <c r="AT101" s="93"/>
      <c r="AU101" s="93"/>
      <c r="AV101" s="93"/>
      <c r="AW101" s="93"/>
      <c r="AX101" s="93"/>
      <c r="AY101" s="93"/>
      <c r="AZ101" s="93"/>
      <c r="BA101" s="93"/>
      <c r="BB101" s="93"/>
      <c r="BC101" s="93"/>
      <c r="BD101" s="93"/>
      <c r="BE101" s="94"/>
      <c r="BF101" s="92">
        <f>データ!EG11</f>
        <v>71.8</v>
      </c>
      <c r="BG101" s="93"/>
      <c r="BH101" s="93"/>
      <c r="BI101" s="93"/>
      <c r="BJ101" s="93"/>
      <c r="BK101" s="93"/>
      <c r="BL101" s="93"/>
      <c r="BM101" s="93"/>
      <c r="BN101" s="93"/>
      <c r="BO101" s="93"/>
      <c r="BP101" s="93"/>
      <c r="BQ101" s="93"/>
      <c r="BR101" s="93"/>
      <c r="BS101" s="93"/>
      <c r="BT101" s="93"/>
      <c r="BU101" s="93"/>
      <c r="BV101" s="93"/>
      <c r="BW101" s="93"/>
      <c r="BX101" s="94"/>
      <c r="BY101" s="92">
        <f>データ!EH11</f>
        <v>70.5</v>
      </c>
      <c r="BZ101" s="93"/>
      <c r="CA101" s="93"/>
      <c r="CB101" s="93"/>
      <c r="CC101" s="93"/>
      <c r="CD101" s="93"/>
      <c r="CE101" s="93"/>
      <c r="CF101" s="93"/>
      <c r="CG101" s="93"/>
      <c r="CH101" s="93"/>
      <c r="CI101" s="93"/>
      <c r="CJ101" s="93"/>
      <c r="CK101" s="93"/>
      <c r="CL101" s="93"/>
      <c r="CM101" s="93"/>
      <c r="CN101" s="93"/>
      <c r="CO101" s="93"/>
      <c r="CP101" s="93"/>
      <c r="CQ101" s="94"/>
      <c r="CR101" s="92">
        <f>データ!EI11</f>
        <v>67.5</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f>データ!GD11</f>
        <v>70.3</v>
      </c>
      <c r="EN101" s="88"/>
      <c r="EO101" s="88"/>
      <c r="EP101" s="88"/>
      <c r="EQ101" s="88"/>
      <c r="ER101" s="88"/>
      <c r="ES101" s="88"/>
      <c r="ET101" s="88"/>
      <c r="EU101" s="88"/>
      <c r="EV101" s="88"/>
      <c r="EW101" s="88"/>
      <c r="EX101" s="88"/>
      <c r="EY101" s="88"/>
      <c r="EZ101" s="88"/>
      <c r="FA101" s="88"/>
      <c r="FB101" s="88"/>
      <c r="FC101" s="88"/>
      <c r="FD101" s="88">
        <f>データ!GE11</f>
        <v>71.7</v>
      </c>
      <c r="FE101" s="88"/>
      <c r="FF101" s="88"/>
      <c r="FG101" s="88"/>
      <c r="FH101" s="88"/>
      <c r="FI101" s="88"/>
      <c r="FJ101" s="88"/>
      <c r="FK101" s="88"/>
      <c r="FL101" s="88"/>
      <c r="FM101" s="88"/>
      <c r="FN101" s="88"/>
      <c r="FO101" s="88"/>
      <c r="FP101" s="88"/>
      <c r="FQ101" s="88"/>
      <c r="FR101" s="88"/>
      <c r="FS101" s="88"/>
      <c r="FT101" s="88"/>
      <c r="FU101" s="88">
        <f>データ!GF11</f>
        <v>71.8</v>
      </c>
      <c r="FV101" s="88"/>
      <c r="FW101" s="88"/>
      <c r="FX101" s="88"/>
      <c r="FY101" s="88"/>
      <c r="FZ101" s="88"/>
      <c r="GA101" s="88"/>
      <c r="GB101" s="88"/>
      <c r="GC101" s="88"/>
      <c r="GD101" s="88"/>
      <c r="GE101" s="88"/>
      <c r="GF101" s="88"/>
      <c r="GG101" s="88"/>
      <c r="GH101" s="88"/>
      <c r="GI101" s="88"/>
      <c r="GJ101" s="88"/>
      <c r="GK101" s="88"/>
      <c r="GL101" s="88">
        <f>データ!GG11</f>
        <v>70.5</v>
      </c>
      <c r="GM101" s="88"/>
      <c r="GN101" s="88"/>
      <c r="GO101" s="88"/>
      <c r="GP101" s="88"/>
      <c r="GQ101" s="88"/>
      <c r="GR101" s="88"/>
      <c r="GS101" s="88"/>
      <c r="GT101" s="88"/>
      <c r="GU101" s="88"/>
      <c r="GV101" s="88"/>
      <c r="GW101" s="88"/>
      <c r="GX101" s="88"/>
      <c r="GY101" s="88"/>
      <c r="GZ101" s="88"/>
      <c r="HA101" s="88"/>
      <c r="HB101" s="88"/>
      <c r="HC101" s="88">
        <f>データ!GH11</f>
        <v>67.5</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33</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88">
        <f>データ!GD12</f>
        <v>63.6</v>
      </c>
      <c r="EN102" s="88"/>
      <c r="EO102" s="88"/>
      <c r="EP102" s="88"/>
      <c r="EQ102" s="88"/>
      <c r="ER102" s="88"/>
      <c r="ES102" s="88"/>
      <c r="ET102" s="88"/>
      <c r="EU102" s="88"/>
      <c r="EV102" s="88"/>
      <c r="EW102" s="88"/>
      <c r="EX102" s="88"/>
      <c r="EY102" s="88"/>
      <c r="EZ102" s="88"/>
      <c r="FA102" s="88"/>
      <c r="FB102" s="88"/>
      <c r="FC102" s="88"/>
      <c r="FD102" s="88">
        <f>データ!GE12</f>
        <v>62</v>
      </c>
      <c r="FE102" s="88"/>
      <c r="FF102" s="88"/>
      <c r="FG102" s="88"/>
      <c r="FH102" s="88"/>
      <c r="FI102" s="88"/>
      <c r="FJ102" s="88"/>
      <c r="FK102" s="88"/>
      <c r="FL102" s="88"/>
      <c r="FM102" s="88"/>
      <c r="FN102" s="88"/>
      <c r="FO102" s="88"/>
      <c r="FP102" s="88"/>
      <c r="FQ102" s="88"/>
      <c r="FR102" s="88"/>
      <c r="FS102" s="88"/>
      <c r="FT102" s="88"/>
      <c r="FU102" s="88">
        <f>データ!GF12</f>
        <v>62</v>
      </c>
      <c r="FV102" s="88"/>
      <c r="FW102" s="88"/>
      <c r="FX102" s="88"/>
      <c r="FY102" s="88"/>
      <c r="FZ102" s="88"/>
      <c r="GA102" s="88"/>
      <c r="GB102" s="88"/>
      <c r="GC102" s="88"/>
      <c r="GD102" s="88"/>
      <c r="GE102" s="88"/>
      <c r="GF102" s="88"/>
      <c r="GG102" s="88"/>
      <c r="GH102" s="88"/>
      <c r="GI102" s="88"/>
      <c r="GJ102" s="88"/>
      <c r="GK102" s="88"/>
      <c r="GL102" s="88">
        <f>データ!GG12</f>
        <v>62.7</v>
      </c>
      <c r="GM102" s="88"/>
      <c r="GN102" s="88"/>
      <c r="GO102" s="88"/>
      <c r="GP102" s="88"/>
      <c r="GQ102" s="88"/>
      <c r="GR102" s="88"/>
      <c r="GS102" s="88"/>
      <c r="GT102" s="88"/>
      <c r="GU102" s="88"/>
      <c r="GV102" s="88"/>
      <c r="GW102" s="88"/>
      <c r="GX102" s="88"/>
      <c r="GY102" s="88"/>
      <c r="GZ102" s="88"/>
      <c r="HA102" s="88"/>
      <c r="HB102" s="88"/>
      <c r="HC102" s="88">
        <f>データ!GH12</f>
        <v>60.4</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6.4</v>
      </c>
      <c r="U117" s="93"/>
      <c r="V117" s="93"/>
      <c r="W117" s="93"/>
      <c r="X117" s="93"/>
      <c r="Y117" s="93"/>
      <c r="Z117" s="93"/>
      <c r="AA117" s="93"/>
      <c r="AB117" s="93"/>
      <c r="AC117" s="93"/>
      <c r="AD117" s="93"/>
      <c r="AE117" s="93"/>
      <c r="AF117" s="93"/>
      <c r="AG117" s="93"/>
      <c r="AH117" s="93"/>
      <c r="AI117" s="93"/>
      <c r="AJ117" s="93"/>
      <c r="AK117" s="93"/>
      <c r="AL117" s="94"/>
      <c r="AM117" s="92">
        <f>データ!EP11</f>
        <v>8.5</v>
      </c>
      <c r="AN117" s="93"/>
      <c r="AO117" s="93"/>
      <c r="AP117" s="93"/>
      <c r="AQ117" s="93"/>
      <c r="AR117" s="93"/>
      <c r="AS117" s="93"/>
      <c r="AT117" s="93"/>
      <c r="AU117" s="93"/>
      <c r="AV117" s="93"/>
      <c r="AW117" s="93"/>
      <c r="AX117" s="93"/>
      <c r="AY117" s="93"/>
      <c r="AZ117" s="93"/>
      <c r="BA117" s="93"/>
      <c r="BB117" s="93"/>
      <c r="BC117" s="93"/>
      <c r="BD117" s="93"/>
      <c r="BE117" s="94"/>
      <c r="BF117" s="92">
        <f>データ!EQ11</f>
        <v>7.3</v>
      </c>
      <c r="BG117" s="93"/>
      <c r="BH117" s="93"/>
      <c r="BI117" s="93"/>
      <c r="BJ117" s="93"/>
      <c r="BK117" s="93"/>
      <c r="BL117" s="93"/>
      <c r="BM117" s="93"/>
      <c r="BN117" s="93"/>
      <c r="BO117" s="93"/>
      <c r="BP117" s="93"/>
      <c r="BQ117" s="93"/>
      <c r="BR117" s="93"/>
      <c r="BS117" s="93"/>
      <c r="BT117" s="93"/>
      <c r="BU117" s="93"/>
      <c r="BV117" s="93"/>
      <c r="BW117" s="93"/>
      <c r="BX117" s="94"/>
      <c r="BY117" s="92">
        <f>データ!ER11</f>
        <v>6.7</v>
      </c>
      <c r="BZ117" s="93"/>
      <c r="CA117" s="93"/>
      <c r="CB117" s="93"/>
      <c r="CC117" s="93"/>
      <c r="CD117" s="93"/>
      <c r="CE117" s="93"/>
      <c r="CF117" s="93"/>
      <c r="CG117" s="93"/>
      <c r="CH117" s="93"/>
      <c r="CI117" s="93"/>
      <c r="CJ117" s="93"/>
      <c r="CK117" s="93"/>
      <c r="CL117" s="93"/>
      <c r="CM117" s="93"/>
      <c r="CN117" s="93"/>
      <c r="CO117" s="93"/>
      <c r="CP117" s="93"/>
      <c r="CQ117" s="94"/>
      <c r="CR117" s="92">
        <f>データ!ES11</f>
        <v>4.2</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f>データ!GN11</f>
        <v>6.4</v>
      </c>
      <c r="EN117" s="88"/>
      <c r="EO117" s="88"/>
      <c r="EP117" s="88"/>
      <c r="EQ117" s="88"/>
      <c r="ER117" s="88"/>
      <c r="ES117" s="88"/>
      <c r="ET117" s="88"/>
      <c r="EU117" s="88"/>
      <c r="EV117" s="88"/>
      <c r="EW117" s="88"/>
      <c r="EX117" s="88"/>
      <c r="EY117" s="88"/>
      <c r="EZ117" s="88"/>
      <c r="FA117" s="88"/>
      <c r="FB117" s="88"/>
      <c r="FC117" s="88"/>
      <c r="FD117" s="88">
        <f>データ!GO11</f>
        <v>8.5</v>
      </c>
      <c r="FE117" s="88"/>
      <c r="FF117" s="88"/>
      <c r="FG117" s="88"/>
      <c r="FH117" s="88"/>
      <c r="FI117" s="88"/>
      <c r="FJ117" s="88"/>
      <c r="FK117" s="88"/>
      <c r="FL117" s="88"/>
      <c r="FM117" s="88"/>
      <c r="FN117" s="88"/>
      <c r="FO117" s="88"/>
      <c r="FP117" s="88"/>
      <c r="FQ117" s="88"/>
      <c r="FR117" s="88"/>
      <c r="FS117" s="88"/>
      <c r="FT117" s="88"/>
      <c r="FU117" s="88">
        <f>データ!GP11</f>
        <v>7.3</v>
      </c>
      <c r="FV117" s="88"/>
      <c r="FW117" s="88"/>
      <c r="FX117" s="88"/>
      <c r="FY117" s="88"/>
      <c r="FZ117" s="88"/>
      <c r="GA117" s="88"/>
      <c r="GB117" s="88"/>
      <c r="GC117" s="88"/>
      <c r="GD117" s="88"/>
      <c r="GE117" s="88"/>
      <c r="GF117" s="88"/>
      <c r="GG117" s="88"/>
      <c r="GH117" s="88"/>
      <c r="GI117" s="88"/>
      <c r="GJ117" s="88"/>
      <c r="GK117" s="88"/>
      <c r="GL117" s="88">
        <f>データ!GQ11</f>
        <v>6.7</v>
      </c>
      <c r="GM117" s="88"/>
      <c r="GN117" s="88"/>
      <c r="GO117" s="88"/>
      <c r="GP117" s="88"/>
      <c r="GQ117" s="88"/>
      <c r="GR117" s="88"/>
      <c r="GS117" s="88"/>
      <c r="GT117" s="88"/>
      <c r="GU117" s="88"/>
      <c r="GV117" s="88"/>
      <c r="GW117" s="88"/>
      <c r="GX117" s="88"/>
      <c r="GY117" s="88"/>
      <c r="GZ117" s="88"/>
      <c r="HA117" s="88"/>
      <c r="HB117" s="88"/>
      <c r="HC117" s="88">
        <f>データ!GR11</f>
        <v>4.2</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33</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88">
        <f>データ!GN12</f>
        <v>17.899999999999999</v>
      </c>
      <c r="EN118" s="88"/>
      <c r="EO118" s="88"/>
      <c r="EP118" s="88"/>
      <c r="EQ118" s="88"/>
      <c r="ER118" s="88"/>
      <c r="ES118" s="88"/>
      <c r="ET118" s="88"/>
      <c r="EU118" s="88"/>
      <c r="EV118" s="88"/>
      <c r="EW118" s="88"/>
      <c r="EX118" s="88"/>
      <c r="EY118" s="88"/>
      <c r="EZ118" s="88"/>
      <c r="FA118" s="88"/>
      <c r="FB118" s="88"/>
      <c r="FC118" s="88"/>
      <c r="FD118" s="88">
        <f>データ!GO12</f>
        <v>22.3</v>
      </c>
      <c r="FE118" s="88"/>
      <c r="FF118" s="88"/>
      <c r="FG118" s="88"/>
      <c r="FH118" s="88"/>
      <c r="FI118" s="88"/>
      <c r="FJ118" s="88"/>
      <c r="FK118" s="88"/>
      <c r="FL118" s="88"/>
      <c r="FM118" s="88"/>
      <c r="FN118" s="88"/>
      <c r="FO118" s="88"/>
      <c r="FP118" s="88"/>
      <c r="FQ118" s="88"/>
      <c r="FR118" s="88"/>
      <c r="FS118" s="88"/>
      <c r="FT118" s="88"/>
      <c r="FU118" s="88">
        <f>データ!GP12</f>
        <v>24.5</v>
      </c>
      <c r="FV118" s="88"/>
      <c r="FW118" s="88"/>
      <c r="FX118" s="88"/>
      <c r="FY118" s="88"/>
      <c r="FZ118" s="88"/>
      <c r="GA118" s="88"/>
      <c r="GB118" s="88"/>
      <c r="GC118" s="88"/>
      <c r="GD118" s="88"/>
      <c r="GE118" s="88"/>
      <c r="GF118" s="88"/>
      <c r="GG118" s="88"/>
      <c r="GH118" s="88"/>
      <c r="GI118" s="88"/>
      <c r="GJ118" s="88"/>
      <c r="GK118" s="88"/>
      <c r="GL118" s="88">
        <f>データ!GQ12</f>
        <v>24</v>
      </c>
      <c r="GM118" s="88"/>
      <c r="GN118" s="88"/>
      <c r="GO118" s="88"/>
      <c r="GP118" s="88"/>
      <c r="GQ118" s="88"/>
      <c r="GR118" s="88"/>
      <c r="GS118" s="88"/>
      <c r="GT118" s="88"/>
      <c r="GU118" s="88"/>
      <c r="GV118" s="88"/>
      <c r="GW118" s="88"/>
      <c r="GX118" s="88"/>
      <c r="GY118" s="88"/>
      <c r="GZ118" s="88"/>
      <c r="HA118" s="88"/>
      <c r="HB118" s="88"/>
      <c r="HC118" s="88">
        <f>データ!GR12</f>
        <v>21.9</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39</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（最大出力合計52,752kW）</v>
      </c>
      <c r="D126" s="2" t="str">
        <f>データ!EX9</f>
        <v>（最大出力合計52,752kW）</v>
      </c>
      <c r="E126" s="2" t="str">
        <f>データ!GW9</f>
        <v>（最大出力合計-kW）</v>
      </c>
      <c r="F126" s="2" t="str">
        <f>データ!IV9</f>
        <v>（最大出力合計-kW）</v>
      </c>
      <c r="G126" s="2" t="str">
        <f>データ!KU9</f>
        <v>（最大出力合計-kW）</v>
      </c>
    </row>
  </sheetData>
  <sheetProtection algorithmName="SHA-512" hashValue="FZBx1cSlBvztLLlM4tfZJlgHDlNSB6pojtybU3wphNnpfNdh9EY9o5tJVqtwUB3kVch+GisgdE6kVVD7OT6exg==" saltValue="n3jcVPbp/FNfcGMeh9ucW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43</v>
      </c>
      <c r="MZ4" s="38"/>
      <c r="NA4" s="38"/>
      <c r="NB4" s="41"/>
      <c r="NC4" s="37" t="s">
        <v>44</v>
      </c>
      <c r="ND4" s="38"/>
      <c r="NE4" s="38"/>
      <c r="NF4" s="41"/>
      <c r="NG4" s="37" t="s">
        <v>81</v>
      </c>
      <c r="NH4" s="38"/>
      <c r="NI4" s="38"/>
      <c r="NJ4" s="41"/>
    </row>
    <row r="5" spans="1:374" x14ac:dyDescent="0.15">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94</v>
      </c>
      <c r="T5" s="47" t="s">
        <v>95</v>
      </c>
      <c r="U5" s="47" t="s">
        <v>96</v>
      </c>
      <c r="V5" s="47" t="s">
        <v>97</v>
      </c>
      <c r="W5" s="47" t="s">
        <v>98</v>
      </c>
      <c r="X5" s="47" t="s">
        <v>99</v>
      </c>
      <c r="Y5" s="47" t="s">
        <v>100</v>
      </c>
      <c r="Z5" s="47" t="s">
        <v>101</v>
      </c>
      <c r="AA5" s="47" t="s">
        <v>102</v>
      </c>
      <c r="AB5" s="47" t="s">
        <v>98</v>
      </c>
      <c r="AC5" s="47" t="s">
        <v>99</v>
      </c>
      <c r="AD5" s="47" t="s">
        <v>100</v>
      </c>
      <c r="AE5" s="47" t="s">
        <v>101</v>
      </c>
      <c r="AF5" s="47" t="s">
        <v>102</v>
      </c>
      <c r="AG5" s="47" t="s">
        <v>98</v>
      </c>
      <c r="AH5" s="47" t="s">
        <v>99</v>
      </c>
      <c r="AI5" s="47" t="s">
        <v>100</v>
      </c>
      <c r="AJ5" s="47" t="s">
        <v>101</v>
      </c>
      <c r="AK5" s="47" t="s">
        <v>102</v>
      </c>
      <c r="AL5" s="47" t="s">
        <v>98</v>
      </c>
      <c r="AM5" s="47" t="s">
        <v>99</v>
      </c>
      <c r="AN5" s="47" t="s">
        <v>100</v>
      </c>
      <c r="AO5" s="47" t="s">
        <v>101</v>
      </c>
      <c r="AP5" s="47" t="s">
        <v>102</v>
      </c>
      <c r="AQ5" s="47" t="s">
        <v>98</v>
      </c>
      <c r="AR5" s="47" t="s">
        <v>99</v>
      </c>
      <c r="AS5" s="47" t="s">
        <v>100</v>
      </c>
      <c r="AT5" s="47" t="s">
        <v>101</v>
      </c>
      <c r="AU5" s="47" t="s">
        <v>102</v>
      </c>
      <c r="AV5" s="47" t="s">
        <v>103</v>
      </c>
      <c r="AW5" s="47" t="s">
        <v>104</v>
      </c>
      <c r="AX5" s="47" t="s">
        <v>105</v>
      </c>
      <c r="AY5" s="47" t="s">
        <v>106</v>
      </c>
      <c r="AZ5" s="47" t="s">
        <v>107</v>
      </c>
      <c r="BA5" s="47" t="s">
        <v>108</v>
      </c>
      <c r="BB5" s="47" t="s">
        <v>109</v>
      </c>
      <c r="BC5" s="47" t="s">
        <v>110</v>
      </c>
      <c r="BD5" s="47" t="s">
        <v>111</v>
      </c>
      <c r="BE5" s="47" t="s">
        <v>112</v>
      </c>
      <c r="BF5" s="47" t="s">
        <v>113</v>
      </c>
      <c r="BG5" s="47" t="s">
        <v>114</v>
      </c>
      <c r="BH5" s="47" t="s">
        <v>115</v>
      </c>
      <c r="BI5" s="47" t="s">
        <v>116</v>
      </c>
      <c r="BJ5" s="47" t="s">
        <v>106</v>
      </c>
      <c r="BK5" s="47" t="s">
        <v>107</v>
      </c>
      <c r="BL5" s="47" t="s">
        <v>108</v>
      </c>
      <c r="BM5" s="47" t="s">
        <v>109</v>
      </c>
      <c r="BN5" s="47" t="s">
        <v>110</v>
      </c>
      <c r="BO5" s="47" t="s">
        <v>111</v>
      </c>
      <c r="BP5" s="47" t="s">
        <v>112</v>
      </c>
      <c r="BQ5" s="47" t="s">
        <v>113</v>
      </c>
      <c r="BR5" s="47" t="s">
        <v>114</v>
      </c>
      <c r="BS5" s="47" t="s">
        <v>115</v>
      </c>
      <c r="BT5" s="47" t="s">
        <v>116</v>
      </c>
      <c r="BU5" s="47" t="s">
        <v>106</v>
      </c>
      <c r="BV5" s="47" t="s">
        <v>107</v>
      </c>
      <c r="BW5" s="47" t="s">
        <v>108</v>
      </c>
      <c r="BX5" s="47" t="s">
        <v>109</v>
      </c>
      <c r="BY5" s="47" t="s">
        <v>110</v>
      </c>
      <c r="BZ5" s="47" t="s">
        <v>111</v>
      </c>
      <c r="CA5" s="47" t="s">
        <v>112</v>
      </c>
      <c r="CB5" s="47" t="s">
        <v>113</v>
      </c>
      <c r="CC5" s="47" t="s">
        <v>114</v>
      </c>
      <c r="CD5" s="47" t="s">
        <v>115</v>
      </c>
      <c r="CE5" s="47" t="s">
        <v>116</v>
      </c>
      <c r="CF5" s="47" t="s">
        <v>106</v>
      </c>
      <c r="CG5" s="47" t="s">
        <v>107</v>
      </c>
      <c r="CH5" s="47" t="s">
        <v>108</v>
      </c>
      <c r="CI5" s="47" t="s">
        <v>109</v>
      </c>
      <c r="CJ5" s="47" t="s">
        <v>110</v>
      </c>
      <c r="CK5" s="47" t="s">
        <v>111</v>
      </c>
      <c r="CL5" s="47" t="s">
        <v>112</v>
      </c>
      <c r="CM5" s="47" t="s">
        <v>113</v>
      </c>
      <c r="CN5" s="47" t="s">
        <v>114</v>
      </c>
      <c r="CO5" s="47" t="s">
        <v>115</v>
      </c>
      <c r="CP5" s="47" t="s">
        <v>106</v>
      </c>
      <c r="CQ5" s="47" t="s">
        <v>107</v>
      </c>
      <c r="CR5" s="47" t="s">
        <v>108</v>
      </c>
      <c r="CS5" s="47" t="s">
        <v>109</v>
      </c>
      <c r="CT5" s="47" t="s">
        <v>110</v>
      </c>
      <c r="CU5" s="47" t="s">
        <v>111</v>
      </c>
      <c r="CV5" s="47" t="s">
        <v>112</v>
      </c>
      <c r="CW5" s="47" t="s">
        <v>113</v>
      </c>
      <c r="CX5" s="47" t="s">
        <v>114</v>
      </c>
      <c r="CY5" s="47" t="s">
        <v>115</v>
      </c>
      <c r="CZ5" s="47" t="s">
        <v>117</v>
      </c>
      <c r="DA5" s="47" t="s">
        <v>106</v>
      </c>
      <c r="DB5" s="47" t="s">
        <v>107</v>
      </c>
      <c r="DC5" s="47" t="s">
        <v>108</v>
      </c>
      <c r="DD5" s="47" t="s">
        <v>109</v>
      </c>
      <c r="DE5" s="47" t="s">
        <v>110</v>
      </c>
      <c r="DF5" s="47" t="s">
        <v>111</v>
      </c>
      <c r="DG5" s="47" t="s">
        <v>112</v>
      </c>
      <c r="DH5" s="47" t="s">
        <v>113</v>
      </c>
      <c r="DI5" s="47" t="s">
        <v>114</v>
      </c>
      <c r="DJ5" s="47" t="s">
        <v>115</v>
      </c>
      <c r="DK5" s="47" t="s">
        <v>106</v>
      </c>
      <c r="DL5" s="47" t="s">
        <v>107</v>
      </c>
      <c r="DM5" s="47" t="s">
        <v>108</v>
      </c>
      <c r="DN5" s="47" t="s">
        <v>109</v>
      </c>
      <c r="DO5" s="47" t="s">
        <v>110</v>
      </c>
      <c r="DP5" s="47" t="s">
        <v>111</v>
      </c>
      <c r="DQ5" s="47" t="s">
        <v>112</v>
      </c>
      <c r="DR5" s="47" t="s">
        <v>113</v>
      </c>
      <c r="DS5" s="47" t="s">
        <v>114</v>
      </c>
      <c r="DT5" s="47" t="s">
        <v>115</v>
      </c>
      <c r="DU5" s="47" t="s">
        <v>106</v>
      </c>
      <c r="DV5" s="47" t="s">
        <v>107</v>
      </c>
      <c r="DW5" s="47" t="s">
        <v>108</v>
      </c>
      <c r="DX5" s="47" t="s">
        <v>109</v>
      </c>
      <c r="DY5" s="47" t="s">
        <v>110</v>
      </c>
      <c r="DZ5" s="47" t="s">
        <v>111</v>
      </c>
      <c r="EA5" s="47" t="s">
        <v>112</v>
      </c>
      <c r="EB5" s="47" t="s">
        <v>113</v>
      </c>
      <c r="EC5" s="47" t="s">
        <v>114</v>
      </c>
      <c r="ED5" s="47" t="s">
        <v>115</v>
      </c>
      <c r="EE5" s="47" t="s">
        <v>106</v>
      </c>
      <c r="EF5" s="47" t="s">
        <v>107</v>
      </c>
      <c r="EG5" s="47" t="s">
        <v>108</v>
      </c>
      <c r="EH5" s="47" t="s">
        <v>109</v>
      </c>
      <c r="EI5" s="47" t="s">
        <v>110</v>
      </c>
      <c r="EJ5" s="47" t="s">
        <v>111</v>
      </c>
      <c r="EK5" s="47" t="s">
        <v>112</v>
      </c>
      <c r="EL5" s="47" t="s">
        <v>113</v>
      </c>
      <c r="EM5" s="47" t="s">
        <v>114</v>
      </c>
      <c r="EN5" s="47" t="s">
        <v>115</v>
      </c>
      <c r="EO5" s="47" t="s">
        <v>106</v>
      </c>
      <c r="EP5" s="47" t="s">
        <v>107</v>
      </c>
      <c r="EQ5" s="47" t="s">
        <v>108</v>
      </c>
      <c r="ER5" s="47" t="s">
        <v>109</v>
      </c>
      <c r="ES5" s="47" t="s">
        <v>110</v>
      </c>
      <c r="ET5" s="47" t="s">
        <v>111</v>
      </c>
      <c r="EU5" s="47" t="s">
        <v>112</v>
      </c>
      <c r="EV5" s="47" t="s">
        <v>113</v>
      </c>
      <c r="EW5" s="47" t="s">
        <v>114</v>
      </c>
      <c r="EX5" s="47" t="s">
        <v>115</v>
      </c>
      <c r="EY5" s="47" t="s">
        <v>117</v>
      </c>
      <c r="EZ5" s="47" t="s">
        <v>106</v>
      </c>
      <c r="FA5" s="47" t="s">
        <v>107</v>
      </c>
      <c r="FB5" s="47" t="s">
        <v>108</v>
      </c>
      <c r="FC5" s="47" t="s">
        <v>109</v>
      </c>
      <c r="FD5" s="47" t="s">
        <v>110</v>
      </c>
      <c r="FE5" s="47" t="s">
        <v>111</v>
      </c>
      <c r="FF5" s="47" t="s">
        <v>112</v>
      </c>
      <c r="FG5" s="47" t="s">
        <v>113</v>
      </c>
      <c r="FH5" s="47" t="s">
        <v>114</v>
      </c>
      <c r="FI5" s="47" t="s">
        <v>115</v>
      </c>
      <c r="FJ5" s="47" t="s">
        <v>106</v>
      </c>
      <c r="FK5" s="47" t="s">
        <v>107</v>
      </c>
      <c r="FL5" s="47" t="s">
        <v>108</v>
      </c>
      <c r="FM5" s="47" t="s">
        <v>109</v>
      </c>
      <c r="FN5" s="47" t="s">
        <v>110</v>
      </c>
      <c r="FO5" s="47" t="s">
        <v>111</v>
      </c>
      <c r="FP5" s="47" t="s">
        <v>112</v>
      </c>
      <c r="FQ5" s="47" t="s">
        <v>113</v>
      </c>
      <c r="FR5" s="47" t="s">
        <v>114</v>
      </c>
      <c r="FS5" s="47" t="s">
        <v>115</v>
      </c>
      <c r="FT5" s="47" t="s">
        <v>106</v>
      </c>
      <c r="FU5" s="47" t="s">
        <v>107</v>
      </c>
      <c r="FV5" s="47" t="s">
        <v>108</v>
      </c>
      <c r="FW5" s="47" t="s">
        <v>109</v>
      </c>
      <c r="FX5" s="47" t="s">
        <v>110</v>
      </c>
      <c r="FY5" s="47" t="s">
        <v>111</v>
      </c>
      <c r="FZ5" s="47" t="s">
        <v>112</v>
      </c>
      <c r="GA5" s="47" t="s">
        <v>113</v>
      </c>
      <c r="GB5" s="47" t="s">
        <v>114</v>
      </c>
      <c r="GC5" s="47" t="s">
        <v>115</v>
      </c>
      <c r="GD5" s="47" t="s">
        <v>106</v>
      </c>
      <c r="GE5" s="47" t="s">
        <v>107</v>
      </c>
      <c r="GF5" s="47" t="s">
        <v>108</v>
      </c>
      <c r="GG5" s="47" t="s">
        <v>109</v>
      </c>
      <c r="GH5" s="47" t="s">
        <v>110</v>
      </c>
      <c r="GI5" s="47" t="s">
        <v>111</v>
      </c>
      <c r="GJ5" s="47" t="s">
        <v>112</v>
      </c>
      <c r="GK5" s="47" t="s">
        <v>113</v>
      </c>
      <c r="GL5" s="47" t="s">
        <v>114</v>
      </c>
      <c r="GM5" s="47" t="s">
        <v>115</v>
      </c>
      <c r="GN5" s="47" t="s">
        <v>106</v>
      </c>
      <c r="GO5" s="47" t="s">
        <v>107</v>
      </c>
      <c r="GP5" s="47" t="s">
        <v>108</v>
      </c>
      <c r="GQ5" s="47" t="s">
        <v>109</v>
      </c>
      <c r="GR5" s="47" t="s">
        <v>110</v>
      </c>
      <c r="GS5" s="47" t="s">
        <v>111</v>
      </c>
      <c r="GT5" s="47" t="s">
        <v>112</v>
      </c>
      <c r="GU5" s="47" t="s">
        <v>113</v>
      </c>
      <c r="GV5" s="47" t="s">
        <v>114</v>
      </c>
      <c r="GW5" s="47" t="s">
        <v>115</v>
      </c>
      <c r="GX5" s="47" t="s">
        <v>117</v>
      </c>
      <c r="GY5" s="47" t="s">
        <v>106</v>
      </c>
      <c r="GZ5" s="47" t="s">
        <v>107</v>
      </c>
      <c r="HA5" s="47" t="s">
        <v>108</v>
      </c>
      <c r="HB5" s="47" t="s">
        <v>109</v>
      </c>
      <c r="HC5" s="47" t="s">
        <v>110</v>
      </c>
      <c r="HD5" s="47" t="s">
        <v>111</v>
      </c>
      <c r="HE5" s="47" t="s">
        <v>112</v>
      </c>
      <c r="HF5" s="47" t="s">
        <v>113</v>
      </c>
      <c r="HG5" s="47" t="s">
        <v>114</v>
      </c>
      <c r="HH5" s="47" t="s">
        <v>115</v>
      </c>
      <c r="HI5" s="47" t="s">
        <v>106</v>
      </c>
      <c r="HJ5" s="47" t="s">
        <v>107</v>
      </c>
      <c r="HK5" s="47" t="s">
        <v>108</v>
      </c>
      <c r="HL5" s="47" t="s">
        <v>109</v>
      </c>
      <c r="HM5" s="47" t="s">
        <v>110</v>
      </c>
      <c r="HN5" s="47" t="s">
        <v>111</v>
      </c>
      <c r="HO5" s="47" t="s">
        <v>112</v>
      </c>
      <c r="HP5" s="47" t="s">
        <v>113</v>
      </c>
      <c r="HQ5" s="47" t="s">
        <v>114</v>
      </c>
      <c r="HR5" s="47" t="s">
        <v>115</v>
      </c>
      <c r="HS5" s="47" t="s">
        <v>106</v>
      </c>
      <c r="HT5" s="47" t="s">
        <v>107</v>
      </c>
      <c r="HU5" s="47" t="s">
        <v>108</v>
      </c>
      <c r="HV5" s="47" t="s">
        <v>109</v>
      </c>
      <c r="HW5" s="47" t="s">
        <v>110</v>
      </c>
      <c r="HX5" s="47" t="s">
        <v>111</v>
      </c>
      <c r="HY5" s="47" t="s">
        <v>112</v>
      </c>
      <c r="HZ5" s="47" t="s">
        <v>113</v>
      </c>
      <c r="IA5" s="47" t="s">
        <v>114</v>
      </c>
      <c r="IB5" s="47" t="s">
        <v>115</v>
      </c>
      <c r="IC5" s="47" t="s">
        <v>106</v>
      </c>
      <c r="ID5" s="47" t="s">
        <v>107</v>
      </c>
      <c r="IE5" s="47" t="s">
        <v>108</v>
      </c>
      <c r="IF5" s="47" t="s">
        <v>109</v>
      </c>
      <c r="IG5" s="47" t="s">
        <v>110</v>
      </c>
      <c r="IH5" s="47" t="s">
        <v>111</v>
      </c>
      <c r="II5" s="47" t="s">
        <v>112</v>
      </c>
      <c r="IJ5" s="47" t="s">
        <v>113</v>
      </c>
      <c r="IK5" s="47" t="s">
        <v>114</v>
      </c>
      <c r="IL5" s="47" t="s">
        <v>115</v>
      </c>
      <c r="IM5" s="47" t="s">
        <v>106</v>
      </c>
      <c r="IN5" s="47" t="s">
        <v>107</v>
      </c>
      <c r="IO5" s="47" t="s">
        <v>108</v>
      </c>
      <c r="IP5" s="47" t="s">
        <v>109</v>
      </c>
      <c r="IQ5" s="47" t="s">
        <v>110</v>
      </c>
      <c r="IR5" s="47" t="s">
        <v>111</v>
      </c>
      <c r="IS5" s="47" t="s">
        <v>112</v>
      </c>
      <c r="IT5" s="47" t="s">
        <v>113</v>
      </c>
      <c r="IU5" s="47" t="s">
        <v>114</v>
      </c>
      <c r="IV5" s="47" t="s">
        <v>115</v>
      </c>
      <c r="IW5" s="47" t="s">
        <v>117</v>
      </c>
      <c r="IX5" s="47" t="s">
        <v>106</v>
      </c>
      <c r="IY5" s="47" t="s">
        <v>107</v>
      </c>
      <c r="IZ5" s="47" t="s">
        <v>108</v>
      </c>
      <c r="JA5" s="47" t="s">
        <v>109</v>
      </c>
      <c r="JB5" s="47" t="s">
        <v>110</v>
      </c>
      <c r="JC5" s="47" t="s">
        <v>111</v>
      </c>
      <c r="JD5" s="47" t="s">
        <v>112</v>
      </c>
      <c r="JE5" s="47" t="s">
        <v>113</v>
      </c>
      <c r="JF5" s="47" t="s">
        <v>114</v>
      </c>
      <c r="JG5" s="47" t="s">
        <v>115</v>
      </c>
      <c r="JH5" s="47" t="s">
        <v>106</v>
      </c>
      <c r="JI5" s="47" t="s">
        <v>107</v>
      </c>
      <c r="JJ5" s="47" t="s">
        <v>108</v>
      </c>
      <c r="JK5" s="47" t="s">
        <v>109</v>
      </c>
      <c r="JL5" s="47" t="s">
        <v>110</v>
      </c>
      <c r="JM5" s="47" t="s">
        <v>111</v>
      </c>
      <c r="JN5" s="47" t="s">
        <v>112</v>
      </c>
      <c r="JO5" s="47" t="s">
        <v>113</v>
      </c>
      <c r="JP5" s="47" t="s">
        <v>114</v>
      </c>
      <c r="JQ5" s="47" t="s">
        <v>115</v>
      </c>
      <c r="JR5" s="47" t="s">
        <v>106</v>
      </c>
      <c r="JS5" s="47" t="s">
        <v>107</v>
      </c>
      <c r="JT5" s="47" t="s">
        <v>108</v>
      </c>
      <c r="JU5" s="47" t="s">
        <v>109</v>
      </c>
      <c r="JV5" s="47" t="s">
        <v>110</v>
      </c>
      <c r="JW5" s="47" t="s">
        <v>111</v>
      </c>
      <c r="JX5" s="47" t="s">
        <v>112</v>
      </c>
      <c r="JY5" s="47" t="s">
        <v>113</v>
      </c>
      <c r="JZ5" s="47" t="s">
        <v>114</v>
      </c>
      <c r="KA5" s="47" t="s">
        <v>115</v>
      </c>
      <c r="KB5" s="47" t="s">
        <v>106</v>
      </c>
      <c r="KC5" s="47" t="s">
        <v>107</v>
      </c>
      <c r="KD5" s="47" t="s">
        <v>108</v>
      </c>
      <c r="KE5" s="47" t="s">
        <v>109</v>
      </c>
      <c r="KF5" s="47" t="s">
        <v>110</v>
      </c>
      <c r="KG5" s="47" t="s">
        <v>111</v>
      </c>
      <c r="KH5" s="47" t="s">
        <v>112</v>
      </c>
      <c r="KI5" s="47" t="s">
        <v>113</v>
      </c>
      <c r="KJ5" s="47" t="s">
        <v>114</v>
      </c>
      <c r="KK5" s="47" t="s">
        <v>115</v>
      </c>
      <c r="KL5" s="47" t="s">
        <v>106</v>
      </c>
      <c r="KM5" s="47" t="s">
        <v>107</v>
      </c>
      <c r="KN5" s="47" t="s">
        <v>108</v>
      </c>
      <c r="KO5" s="47" t="s">
        <v>109</v>
      </c>
      <c r="KP5" s="47" t="s">
        <v>110</v>
      </c>
      <c r="KQ5" s="47" t="s">
        <v>111</v>
      </c>
      <c r="KR5" s="47" t="s">
        <v>112</v>
      </c>
      <c r="KS5" s="47" t="s">
        <v>113</v>
      </c>
      <c r="KT5" s="47" t="s">
        <v>114</v>
      </c>
      <c r="KU5" s="47" t="s">
        <v>115</v>
      </c>
      <c r="KV5" s="47" t="s">
        <v>117</v>
      </c>
      <c r="KW5" s="47" t="s">
        <v>106</v>
      </c>
      <c r="KX5" s="47" t="s">
        <v>107</v>
      </c>
      <c r="KY5" s="47" t="s">
        <v>108</v>
      </c>
      <c r="KZ5" s="47" t="s">
        <v>109</v>
      </c>
      <c r="LA5" s="47" t="s">
        <v>110</v>
      </c>
      <c r="LB5" s="47" t="s">
        <v>111</v>
      </c>
      <c r="LC5" s="47" t="s">
        <v>112</v>
      </c>
      <c r="LD5" s="47" t="s">
        <v>113</v>
      </c>
      <c r="LE5" s="47" t="s">
        <v>114</v>
      </c>
      <c r="LF5" s="47" t="s">
        <v>115</v>
      </c>
      <c r="LG5" s="47" t="s">
        <v>106</v>
      </c>
      <c r="LH5" s="47" t="s">
        <v>107</v>
      </c>
      <c r="LI5" s="47" t="s">
        <v>108</v>
      </c>
      <c r="LJ5" s="47" t="s">
        <v>109</v>
      </c>
      <c r="LK5" s="47" t="s">
        <v>110</v>
      </c>
      <c r="LL5" s="47" t="s">
        <v>111</v>
      </c>
      <c r="LM5" s="47" t="s">
        <v>112</v>
      </c>
      <c r="LN5" s="47" t="s">
        <v>113</v>
      </c>
      <c r="LO5" s="47" t="s">
        <v>114</v>
      </c>
      <c r="LP5" s="47" t="s">
        <v>115</v>
      </c>
      <c r="LQ5" s="47" t="s">
        <v>106</v>
      </c>
      <c r="LR5" s="47" t="s">
        <v>107</v>
      </c>
      <c r="LS5" s="47" t="s">
        <v>108</v>
      </c>
      <c r="LT5" s="47" t="s">
        <v>109</v>
      </c>
      <c r="LU5" s="47" t="s">
        <v>110</v>
      </c>
      <c r="LV5" s="47" t="s">
        <v>111</v>
      </c>
      <c r="LW5" s="47" t="s">
        <v>112</v>
      </c>
      <c r="LX5" s="47" t="s">
        <v>113</v>
      </c>
      <c r="LY5" s="47" t="s">
        <v>114</v>
      </c>
      <c r="LZ5" s="47" t="s">
        <v>115</v>
      </c>
      <c r="MA5" s="47" t="s">
        <v>106</v>
      </c>
      <c r="MB5" s="47" t="s">
        <v>107</v>
      </c>
      <c r="MC5" s="47" t="s">
        <v>108</v>
      </c>
      <c r="MD5" s="47" t="s">
        <v>109</v>
      </c>
      <c r="ME5" s="47" t="s">
        <v>110</v>
      </c>
      <c r="MF5" s="47" t="s">
        <v>111</v>
      </c>
      <c r="MG5" s="47" t="s">
        <v>112</v>
      </c>
      <c r="MH5" s="47" t="s">
        <v>113</v>
      </c>
      <c r="MI5" s="47" t="s">
        <v>114</v>
      </c>
      <c r="MJ5" s="47" t="s">
        <v>115</v>
      </c>
      <c r="MK5" s="47" t="s">
        <v>106</v>
      </c>
      <c r="ML5" s="47" t="s">
        <v>107</v>
      </c>
      <c r="MM5" s="47" t="s">
        <v>108</v>
      </c>
      <c r="MN5" s="47" t="s">
        <v>109</v>
      </c>
      <c r="MO5" s="47" t="s">
        <v>110</v>
      </c>
      <c r="MP5" s="47" t="s">
        <v>111</v>
      </c>
      <c r="MQ5" s="47" t="s">
        <v>112</v>
      </c>
      <c r="MR5" s="47" t="s">
        <v>113</v>
      </c>
      <c r="MS5" s="47" t="s">
        <v>114</v>
      </c>
      <c r="MT5" s="47" t="s">
        <v>115</v>
      </c>
      <c r="MU5" s="47" t="s">
        <v>118</v>
      </c>
      <c r="MV5" s="47" t="s">
        <v>119</v>
      </c>
      <c r="MW5" s="47" t="s">
        <v>120</v>
      </c>
      <c r="MX5" s="47" t="s">
        <v>121</v>
      </c>
      <c r="MY5" s="47" t="s">
        <v>118</v>
      </c>
      <c r="MZ5" s="47" t="s">
        <v>119</v>
      </c>
      <c r="NA5" s="47" t="s">
        <v>120</v>
      </c>
      <c r="NB5" s="47" t="s">
        <v>121</v>
      </c>
      <c r="NC5" s="47" t="s">
        <v>118</v>
      </c>
      <c r="ND5" s="47" t="s">
        <v>119</v>
      </c>
      <c r="NE5" s="47" t="s">
        <v>120</v>
      </c>
      <c r="NF5" s="47" t="s">
        <v>121</v>
      </c>
      <c r="NG5" s="47" t="s">
        <v>118</v>
      </c>
      <c r="NH5" s="47" t="s">
        <v>119</v>
      </c>
      <c r="NI5" s="47" t="s">
        <v>120</v>
      </c>
      <c r="NJ5" s="47" t="s">
        <v>121</v>
      </c>
    </row>
    <row r="6" spans="1:374" s="57" customFormat="1" ht="54" x14ac:dyDescent="0.15">
      <c r="A6" s="33" t="s">
        <v>122</v>
      </c>
      <c r="B6" s="48" t="str">
        <f>B7</f>
        <v>2024</v>
      </c>
      <c r="C6" s="48" t="str">
        <f t="shared" ref="C6:AX6" si="6">C7</f>
        <v>350001</v>
      </c>
      <c r="D6" s="48" t="str">
        <f t="shared" si="6"/>
        <v>46</v>
      </c>
      <c r="E6" s="48" t="str">
        <f t="shared" si="6"/>
        <v>04</v>
      </c>
      <c r="F6" s="48" t="str">
        <f t="shared" si="6"/>
        <v>0</v>
      </c>
      <c r="G6" s="48" t="str">
        <f t="shared" si="6"/>
        <v>000</v>
      </c>
      <c r="H6" s="48" t="str">
        <f t="shared" si="6"/>
        <v>山口県</v>
      </c>
      <c r="I6" s="48" t="str">
        <f t="shared" si="6"/>
        <v>法適用</v>
      </c>
      <c r="J6" s="48" t="str">
        <f t="shared" si="6"/>
        <v>電気事業</v>
      </c>
      <c r="K6" s="48" t="str">
        <f t="shared" si="6"/>
        <v>自治体職員</v>
      </c>
      <c r="L6" s="49">
        <f t="shared" si="6"/>
        <v>80.2</v>
      </c>
      <c r="M6" s="50">
        <f t="shared" si="6"/>
        <v>13</v>
      </c>
      <c r="N6" s="50" t="str">
        <f t="shared" si="6"/>
        <v>-</v>
      </c>
      <c r="O6" s="50" t="str">
        <f t="shared" si="6"/>
        <v>-</v>
      </c>
      <c r="P6" s="50" t="str">
        <f t="shared" si="6"/>
        <v>-</v>
      </c>
      <c r="Q6" s="50" t="str">
        <f t="shared" si="6"/>
        <v>-</v>
      </c>
      <c r="R6" s="51" t="str">
        <f>R7</f>
        <v>令和８年３月３１日　菅野発電所　他</v>
      </c>
      <c r="S6" s="52" t="str">
        <f t="shared" si="6"/>
        <v>令和９年８月１日　小瀬川発電所</v>
      </c>
      <c r="T6" s="48" t="str">
        <f t="shared" si="6"/>
        <v>無</v>
      </c>
      <c r="U6" s="52" t="str">
        <f t="shared" si="6"/>
        <v>ミツウロコグリーンエネルギー株式会社</v>
      </c>
      <c r="V6" s="49" t="str">
        <f t="shared" si="6"/>
        <v>-</v>
      </c>
      <c r="W6" s="50">
        <f>W7</f>
        <v>160484</v>
      </c>
      <c r="X6" s="50">
        <f t="shared" si="6"/>
        <v>157411</v>
      </c>
      <c r="Y6" s="50">
        <f t="shared" si="6"/>
        <v>105357</v>
      </c>
      <c r="Z6" s="50">
        <f t="shared" si="6"/>
        <v>147296</v>
      </c>
      <c r="AA6" s="50">
        <f t="shared" si="6"/>
        <v>170981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160484</v>
      </c>
      <c r="AR6" s="50">
        <f t="shared" si="6"/>
        <v>157411</v>
      </c>
      <c r="AS6" s="50">
        <f t="shared" si="6"/>
        <v>105357</v>
      </c>
      <c r="AT6" s="50">
        <f t="shared" si="6"/>
        <v>147296</v>
      </c>
      <c r="AU6" s="50">
        <f t="shared" si="6"/>
        <v>170981</v>
      </c>
      <c r="AV6" s="50">
        <f t="shared" si="6"/>
        <v>2404561</v>
      </c>
      <c r="AW6" s="50">
        <f t="shared" si="6"/>
        <v>105695</v>
      </c>
      <c r="AX6" s="50">
        <f t="shared" si="6"/>
        <v>2510256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123</v>
      </c>
      <c r="C7" s="58" t="s">
        <v>124</v>
      </c>
      <c r="D7" s="58" t="s">
        <v>125</v>
      </c>
      <c r="E7" s="58" t="s">
        <v>126</v>
      </c>
      <c r="F7" s="58" t="s">
        <v>127</v>
      </c>
      <c r="G7" s="58" t="s">
        <v>128</v>
      </c>
      <c r="H7" s="58" t="s">
        <v>129</v>
      </c>
      <c r="I7" s="58" t="s">
        <v>130</v>
      </c>
      <c r="J7" s="58" t="s">
        <v>131</v>
      </c>
      <c r="K7" s="58" t="s">
        <v>132</v>
      </c>
      <c r="L7" s="59">
        <v>80.2</v>
      </c>
      <c r="M7" s="60">
        <v>13</v>
      </c>
      <c r="N7" s="60" t="s">
        <v>133</v>
      </c>
      <c r="O7" s="61" t="s">
        <v>133</v>
      </c>
      <c r="P7" s="61" t="s">
        <v>133</v>
      </c>
      <c r="Q7" s="61" t="s">
        <v>133</v>
      </c>
      <c r="R7" s="62" t="s">
        <v>134</v>
      </c>
      <c r="S7" s="62" t="s">
        <v>135</v>
      </c>
      <c r="T7" s="63" t="s">
        <v>136</v>
      </c>
      <c r="U7" s="62" t="s">
        <v>137</v>
      </c>
      <c r="V7" s="59" t="s">
        <v>133</v>
      </c>
      <c r="W7" s="61">
        <v>160484</v>
      </c>
      <c r="X7" s="61">
        <v>157411</v>
      </c>
      <c r="Y7" s="61">
        <v>105357</v>
      </c>
      <c r="Z7" s="61">
        <v>147296</v>
      </c>
      <c r="AA7" s="61">
        <v>170981</v>
      </c>
      <c r="AB7" s="61" t="s">
        <v>133</v>
      </c>
      <c r="AC7" s="61" t="s">
        <v>133</v>
      </c>
      <c r="AD7" s="61" t="s">
        <v>133</v>
      </c>
      <c r="AE7" s="61" t="s">
        <v>133</v>
      </c>
      <c r="AF7" s="61" t="s">
        <v>133</v>
      </c>
      <c r="AG7" s="61" t="s">
        <v>133</v>
      </c>
      <c r="AH7" s="61" t="s">
        <v>133</v>
      </c>
      <c r="AI7" s="61" t="s">
        <v>133</v>
      </c>
      <c r="AJ7" s="61" t="s">
        <v>133</v>
      </c>
      <c r="AK7" s="61" t="s">
        <v>133</v>
      </c>
      <c r="AL7" s="61" t="s">
        <v>133</v>
      </c>
      <c r="AM7" s="61" t="s">
        <v>133</v>
      </c>
      <c r="AN7" s="61" t="s">
        <v>133</v>
      </c>
      <c r="AO7" s="61" t="s">
        <v>133</v>
      </c>
      <c r="AP7" s="61" t="s">
        <v>133</v>
      </c>
      <c r="AQ7" s="61">
        <v>160484</v>
      </c>
      <c r="AR7" s="61">
        <v>157411</v>
      </c>
      <c r="AS7" s="61">
        <v>105357</v>
      </c>
      <c r="AT7" s="61">
        <v>147296</v>
      </c>
      <c r="AU7" s="61">
        <v>170981</v>
      </c>
      <c r="AV7" s="61">
        <v>2404561</v>
      </c>
      <c r="AW7" s="61">
        <v>105695</v>
      </c>
      <c r="AX7" s="61">
        <v>2510256</v>
      </c>
      <c r="AY7" s="64">
        <v>121.2</v>
      </c>
      <c r="AZ7" s="64">
        <v>119.2</v>
      </c>
      <c r="BA7" s="64">
        <v>113</v>
      </c>
      <c r="BB7" s="64">
        <v>119.4</v>
      </c>
      <c r="BC7" s="64">
        <v>120.9</v>
      </c>
      <c r="BD7" s="64">
        <v>134.6</v>
      </c>
      <c r="BE7" s="64">
        <v>131.19999999999999</v>
      </c>
      <c r="BF7" s="64">
        <v>128.1</v>
      </c>
      <c r="BG7" s="64">
        <v>143</v>
      </c>
      <c r="BH7" s="64">
        <v>149</v>
      </c>
      <c r="BI7" s="64">
        <v>100</v>
      </c>
      <c r="BJ7" s="64">
        <v>120.8</v>
      </c>
      <c r="BK7" s="64">
        <v>118.5</v>
      </c>
      <c r="BL7" s="64">
        <v>112.1</v>
      </c>
      <c r="BM7" s="64">
        <v>118.5</v>
      </c>
      <c r="BN7" s="64">
        <v>119.9</v>
      </c>
      <c r="BO7" s="64">
        <v>133.80000000000001</v>
      </c>
      <c r="BP7" s="64">
        <v>130.19999999999999</v>
      </c>
      <c r="BQ7" s="64">
        <v>127.2</v>
      </c>
      <c r="BR7" s="64">
        <v>143</v>
      </c>
      <c r="BS7" s="64">
        <v>149.5</v>
      </c>
      <c r="BT7" s="64">
        <v>100</v>
      </c>
      <c r="BU7" s="64">
        <v>503.6</v>
      </c>
      <c r="BV7" s="64">
        <v>832.5</v>
      </c>
      <c r="BW7" s="64">
        <v>795.6</v>
      </c>
      <c r="BX7" s="64">
        <v>645.29999999999995</v>
      </c>
      <c r="BY7" s="64">
        <v>781.2</v>
      </c>
      <c r="BZ7" s="64">
        <v>666.3</v>
      </c>
      <c r="CA7" s="64">
        <v>836.7</v>
      </c>
      <c r="CB7" s="64">
        <v>817.7</v>
      </c>
      <c r="CC7" s="64">
        <v>655.8</v>
      </c>
      <c r="CD7" s="64">
        <v>699.7</v>
      </c>
      <c r="CE7" s="64">
        <v>100</v>
      </c>
      <c r="CF7" s="64">
        <v>8799.2999999999993</v>
      </c>
      <c r="CG7" s="64">
        <v>8813.7000000000007</v>
      </c>
      <c r="CH7" s="64">
        <v>13126.5</v>
      </c>
      <c r="CI7" s="64">
        <v>9384.5</v>
      </c>
      <c r="CJ7" s="64">
        <v>12697.2</v>
      </c>
      <c r="CK7" s="64">
        <v>9268.1</v>
      </c>
      <c r="CL7" s="64">
        <v>9846.1</v>
      </c>
      <c r="CM7" s="64">
        <v>10666.3</v>
      </c>
      <c r="CN7" s="64">
        <v>11251</v>
      </c>
      <c r="CO7" s="64">
        <v>12528</v>
      </c>
      <c r="CP7" s="61">
        <v>607146</v>
      </c>
      <c r="CQ7" s="61">
        <v>591789</v>
      </c>
      <c r="CR7" s="61">
        <v>482776</v>
      </c>
      <c r="CS7" s="61">
        <v>563230</v>
      </c>
      <c r="CT7" s="61">
        <v>779351</v>
      </c>
      <c r="CU7" s="61">
        <v>1430009</v>
      </c>
      <c r="CV7" s="61">
        <v>1417603</v>
      </c>
      <c r="CW7" s="61">
        <v>1448786</v>
      </c>
      <c r="CX7" s="61">
        <v>1788378</v>
      </c>
      <c r="CY7" s="61">
        <v>1976787</v>
      </c>
      <c r="CZ7" s="61">
        <v>52752</v>
      </c>
      <c r="DA7" s="64">
        <v>35.5</v>
      </c>
      <c r="DB7" s="64">
        <v>34.799999999999997</v>
      </c>
      <c r="DC7" s="64">
        <v>23.3</v>
      </c>
      <c r="DD7" s="64">
        <v>32.5</v>
      </c>
      <c r="DE7" s="64">
        <v>37</v>
      </c>
      <c r="DF7" s="64">
        <v>34.4</v>
      </c>
      <c r="DG7" s="64">
        <v>31.9</v>
      </c>
      <c r="DH7" s="64">
        <v>31.3</v>
      </c>
      <c r="DI7" s="64">
        <v>30.3</v>
      </c>
      <c r="DJ7" s="64">
        <v>31</v>
      </c>
      <c r="DK7" s="64">
        <v>34.9</v>
      </c>
      <c r="DL7" s="64">
        <v>32.9</v>
      </c>
      <c r="DM7" s="64">
        <v>30.6</v>
      </c>
      <c r="DN7" s="64">
        <v>31.9</v>
      </c>
      <c r="DO7" s="64">
        <v>56.8</v>
      </c>
      <c r="DP7" s="64">
        <v>20.5</v>
      </c>
      <c r="DQ7" s="64">
        <v>18.899999999999999</v>
      </c>
      <c r="DR7" s="64">
        <v>20.9</v>
      </c>
      <c r="DS7" s="64">
        <v>21.7</v>
      </c>
      <c r="DT7" s="64">
        <v>20.8</v>
      </c>
      <c r="DU7" s="64">
        <v>9.8000000000000007</v>
      </c>
      <c r="DV7" s="64">
        <v>4.9000000000000004</v>
      </c>
      <c r="DW7" s="64">
        <v>3.3</v>
      </c>
      <c r="DX7" s="64">
        <v>1.9</v>
      </c>
      <c r="DY7" s="64">
        <v>0.6</v>
      </c>
      <c r="DZ7" s="64">
        <v>96.3</v>
      </c>
      <c r="EA7" s="64">
        <v>102.6</v>
      </c>
      <c r="EB7" s="64">
        <v>105.3</v>
      </c>
      <c r="EC7" s="64">
        <v>107</v>
      </c>
      <c r="ED7" s="64">
        <v>103.3</v>
      </c>
      <c r="EE7" s="64">
        <v>70.3</v>
      </c>
      <c r="EF7" s="64">
        <v>71.7</v>
      </c>
      <c r="EG7" s="64">
        <v>71.8</v>
      </c>
      <c r="EH7" s="64">
        <v>70.5</v>
      </c>
      <c r="EI7" s="64">
        <v>67.5</v>
      </c>
      <c r="EJ7" s="64">
        <v>62</v>
      </c>
      <c r="EK7" s="64">
        <v>60.7</v>
      </c>
      <c r="EL7" s="64">
        <v>60.9</v>
      </c>
      <c r="EM7" s="64">
        <v>61.9</v>
      </c>
      <c r="EN7" s="64">
        <v>59.9</v>
      </c>
      <c r="EO7" s="64">
        <v>6.4</v>
      </c>
      <c r="EP7" s="64">
        <v>8.5</v>
      </c>
      <c r="EQ7" s="64">
        <v>7.3</v>
      </c>
      <c r="ER7" s="64">
        <v>6.7</v>
      </c>
      <c r="ES7" s="64">
        <v>4.2</v>
      </c>
      <c r="ET7" s="64">
        <v>23.3</v>
      </c>
      <c r="EU7" s="64">
        <v>29.2</v>
      </c>
      <c r="EV7" s="64">
        <v>30.9</v>
      </c>
      <c r="EW7" s="64">
        <v>29.6</v>
      </c>
      <c r="EX7" s="64">
        <v>26.7</v>
      </c>
      <c r="EY7" s="61">
        <v>52752</v>
      </c>
      <c r="EZ7" s="64">
        <v>35.5</v>
      </c>
      <c r="FA7" s="64">
        <v>34.799999999999997</v>
      </c>
      <c r="FB7" s="64">
        <v>23.3</v>
      </c>
      <c r="FC7" s="64">
        <v>32.5</v>
      </c>
      <c r="FD7" s="64">
        <v>37</v>
      </c>
      <c r="FE7" s="64">
        <v>35.799999999999997</v>
      </c>
      <c r="FF7" s="64">
        <v>33.1</v>
      </c>
      <c r="FG7" s="64">
        <v>32.4</v>
      </c>
      <c r="FH7" s="64">
        <v>29.2</v>
      </c>
      <c r="FI7" s="64">
        <v>32.4</v>
      </c>
      <c r="FJ7" s="64">
        <v>34.9</v>
      </c>
      <c r="FK7" s="64">
        <v>32.9</v>
      </c>
      <c r="FL7" s="64">
        <v>30.6</v>
      </c>
      <c r="FM7" s="64">
        <v>31.9</v>
      </c>
      <c r="FN7" s="64">
        <v>56.8</v>
      </c>
      <c r="FO7" s="64">
        <v>21.9</v>
      </c>
      <c r="FP7" s="64">
        <v>20.2</v>
      </c>
      <c r="FQ7" s="64">
        <v>22</v>
      </c>
      <c r="FR7" s="64">
        <v>23.2</v>
      </c>
      <c r="FS7" s="64">
        <v>22</v>
      </c>
      <c r="FT7" s="64">
        <v>9.8000000000000007</v>
      </c>
      <c r="FU7" s="64">
        <v>4.9000000000000004</v>
      </c>
      <c r="FV7" s="64">
        <v>3.3</v>
      </c>
      <c r="FW7" s="64">
        <v>1.9</v>
      </c>
      <c r="FX7" s="64">
        <v>0.6</v>
      </c>
      <c r="FY7" s="64">
        <v>88.6</v>
      </c>
      <c r="FZ7" s="64">
        <v>96.2</v>
      </c>
      <c r="GA7" s="64">
        <v>100.8</v>
      </c>
      <c r="GB7" s="64">
        <v>105.2</v>
      </c>
      <c r="GC7" s="64">
        <v>100.9</v>
      </c>
      <c r="GD7" s="64">
        <v>70.3</v>
      </c>
      <c r="GE7" s="64">
        <v>71.7</v>
      </c>
      <c r="GF7" s="64">
        <v>71.8</v>
      </c>
      <c r="GG7" s="64">
        <v>70.5</v>
      </c>
      <c r="GH7" s="64">
        <v>67.5</v>
      </c>
      <c r="GI7" s="64">
        <v>63.6</v>
      </c>
      <c r="GJ7" s="64">
        <v>62</v>
      </c>
      <c r="GK7" s="64">
        <v>62</v>
      </c>
      <c r="GL7" s="64">
        <v>62.7</v>
      </c>
      <c r="GM7" s="64">
        <v>60.4</v>
      </c>
      <c r="GN7" s="64">
        <v>6.4</v>
      </c>
      <c r="GO7" s="64">
        <v>8.5</v>
      </c>
      <c r="GP7" s="64">
        <v>7.3</v>
      </c>
      <c r="GQ7" s="64">
        <v>6.7</v>
      </c>
      <c r="GR7" s="64">
        <v>4.2</v>
      </c>
      <c r="GS7" s="64">
        <v>17.899999999999999</v>
      </c>
      <c r="GT7" s="64">
        <v>22.3</v>
      </c>
      <c r="GU7" s="64">
        <v>24.5</v>
      </c>
      <c r="GV7" s="64">
        <v>24</v>
      </c>
      <c r="GW7" s="64">
        <v>21.9</v>
      </c>
      <c r="GX7" s="61" t="s">
        <v>133</v>
      </c>
      <c r="GY7" s="64" t="s">
        <v>133</v>
      </c>
      <c r="GZ7" s="64" t="s">
        <v>133</v>
      </c>
      <c r="HA7" s="64" t="s">
        <v>133</v>
      </c>
      <c r="HB7" s="64" t="s">
        <v>133</v>
      </c>
      <c r="HC7" s="64" t="s">
        <v>133</v>
      </c>
      <c r="HD7" s="64">
        <v>17.3</v>
      </c>
      <c r="HE7" s="64">
        <v>17.2</v>
      </c>
      <c r="HF7" s="64">
        <v>17.100000000000001</v>
      </c>
      <c r="HG7" s="64">
        <v>16.899999999999999</v>
      </c>
      <c r="HH7" s="64">
        <v>5.9</v>
      </c>
      <c r="HI7" s="64" t="s">
        <v>133</v>
      </c>
      <c r="HJ7" s="64" t="s">
        <v>133</v>
      </c>
      <c r="HK7" s="64" t="s">
        <v>133</v>
      </c>
      <c r="HL7" s="64" t="s">
        <v>133</v>
      </c>
      <c r="HM7" s="64" t="s">
        <v>133</v>
      </c>
      <c r="HN7" s="64">
        <v>19.2</v>
      </c>
      <c r="HO7" s="64">
        <v>14</v>
      </c>
      <c r="HP7" s="64">
        <v>11.4</v>
      </c>
      <c r="HQ7" s="64">
        <v>4.5999999999999996</v>
      </c>
      <c r="HR7" s="64">
        <v>0.8</v>
      </c>
      <c r="HS7" s="64" t="s">
        <v>133</v>
      </c>
      <c r="HT7" s="64" t="s">
        <v>133</v>
      </c>
      <c r="HU7" s="64" t="s">
        <v>133</v>
      </c>
      <c r="HV7" s="64" t="s">
        <v>133</v>
      </c>
      <c r="HW7" s="64" t="s">
        <v>133</v>
      </c>
      <c r="HX7" s="64">
        <v>0</v>
      </c>
      <c r="HY7" s="64">
        <v>0</v>
      </c>
      <c r="HZ7" s="64">
        <v>0</v>
      </c>
      <c r="IA7" s="64">
        <v>0</v>
      </c>
      <c r="IB7" s="64">
        <v>0</v>
      </c>
      <c r="IC7" s="64" t="s">
        <v>133</v>
      </c>
      <c r="ID7" s="64" t="s">
        <v>133</v>
      </c>
      <c r="IE7" s="64" t="s">
        <v>133</v>
      </c>
      <c r="IF7" s="64" t="s">
        <v>133</v>
      </c>
      <c r="IG7" s="64" t="s">
        <v>133</v>
      </c>
      <c r="IH7" s="64">
        <v>88</v>
      </c>
      <c r="II7" s="64">
        <v>93.3</v>
      </c>
      <c r="IJ7" s="64">
        <v>90</v>
      </c>
      <c r="IK7" s="64">
        <v>92.9</v>
      </c>
      <c r="IL7" s="64" t="s">
        <v>133</v>
      </c>
      <c r="IM7" s="64" t="s">
        <v>133</v>
      </c>
      <c r="IN7" s="64" t="s">
        <v>133</v>
      </c>
      <c r="IO7" s="64" t="s">
        <v>133</v>
      </c>
      <c r="IP7" s="64" t="s">
        <v>133</v>
      </c>
      <c r="IQ7" s="64" t="s">
        <v>133</v>
      </c>
      <c r="IR7" s="64">
        <v>0</v>
      </c>
      <c r="IS7" s="64">
        <v>0</v>
      </c>
      <c r="IT7" s="64">
        <v>0</v>
      </c>
      <c r="IU7" s="64">
        <v>0</v>
      </c>
      <c r="IV7" s="64">
        <v>0</v>
      </c>
      <c r="IW7" s="61" t="s">
        <v>133</v>
      </c>
      <c r="IX7" s="64" t="s">
        <v>133</v>
      </c>
      <c r="IY7" s="64" t="s">
        <v>133</v>
      </c>
      <c r="IZ7" s="64" t="s">
        <v>133</v>
      </c>
      <c r="JA7" s="64" t="s">
        <v>133</v>
      </c>
      <c r="JB7" s="64" t="s">
        <v>133</v>
      </c>
      <c r="JC7" s="64">
        <v>20.9</v>
      </c>
      <c r="JD7" s="64">
        <v>21.5</v>
      </c>
      <c r="JE7" s="64">
        <v>21.2</v>
      </c>
      <c r="JF7" s="64">
        <v>21.3</v>
      </c>
      <c r="JG7" s="64">
        <v>20.6</v>
      </c>
      <c r="JH7" s="64" t="s">
        <v>133</v>
      </c>
      <c r="JI7" s="64" t="s">
        <v>133</v>
      </c>
      <c r="JJ7" s="64" t="s">
        <v>133</v>
      </c>
      <c r="JK7" s="64" t="s">
        <v>133</v>
      </c>
      <c r="JL7" s="64" t="s">
        <v>133</v>
      </c>
      <c r="JM7" s="64">
        <v>15.5</v>
      </c>
      <c r="JN7" s="64">
        <v>16.2</v>
      </c>
      <c r="JO7" s="64">
        <v>19.8</v>
      </c>
      <c r="JP7" s="64">
        <v>13.8</v>
      </c>
      <c r="JQ7" s="64">
        <v>14.2</v>
      </c>
      <c r="JR7" s="64" t="s">
        <v>133</v>
      </c>
      <c r="JS7" s="64" t="s">
        <v>133</v>
      </c>
      <c r="JT7" s="64" t="s">
        <v>133</v>
      </c>
      <c r="JU7" s="64" t="s">
        <v>133</v>
      </c>
      <c r="JV7" s="64" t="s">
        <v>133</v>
      </c>
      <c r="JW7" s="64">
        <v>81.7</v>
      </c>
      <c r="JX7" s="64">
        <v>91.3</v>
      </c>
      <c r="JY7" s="64">
        <v>96.9</v>
      </c>
      <c r="JZ7" s="64">
        <v>73.3</v>
      </c>
      <c r="KA7" s="64">
        <v>109.7</v>
      </c>
      <c r="KB7" s="64" t="s">
        <v>133</v>
      </c>
      <c r="KC7" s="64" t="s">
        <v>133</v>
      </c>
      <c r="KD7" s="64" t="s">
        <v>133</v>
      </c>
      <c r="KE7" s="64" t="s">
        <v>133</v>
      </c>
      <c r="KF7" s="64" t="s">
        <v>133</v>
      </c>
      <c r="KG7" s="64">
        <v>45.4</v>
      </c>
      <c r="KH7" s="64">
        <v>44.2</v>
      </c>
      <c r="KI7" s="64">
        <v>45.5</v>
      </c>
      <c r="KJ7" s="64">
        <v>50.6</v>
      </c>
      <c r="KK7" s="64">
        <v>51.8</v>
      </c>
      <c r="KL7" s="64" t="s">
        <v>133</v>
      </c>
      <c r="KM7" s="64" t="s">
        <v>133</v>
      </c>
      <c r="KN7" s="64" t="s">
        <v>133</v>
      </c>
      <c r="KO7" s="64" t="s">
        <v>133</v>
      </c>
      <c r="KP7" s="64" t="s">
        <v>133</v>
      </c>
      <c r="KQ7" s="64">
        <v>56</v>
      </c>
      <c r="KR7" s="64">
        <v>99.9</v>
      </c>
      <c r="KS7" s="64">
        <v>99.9</v>
      </c>
      <c r="KT7" s="64">
        <v>100</v>
      </c>
      <c r="KU7" s="64">
        <v>98.2</v>
      </c>
      <c r="KV7" s="61" t="s">
        <v>133</v>
      </c>
      <c r="KW7" s="64" t="s">
        <v>133</v>
      </c>
      <c r="KX7" s="64" t="s">
        <v>133</v>
      </c>
      <c r="KY7" s="64" t="s">
        <v>133</v>
      </c>
      <c r="KZ7" s="64" t="s">
        <v>133</v>
      </c>
      <c r="LA7" s="64" t="s">
        <v>133</v>
      </c>
      <c r="LB7" s="64">
        <v>15.2</v>
      </c>
      <c r="LC7" s="64">
        <v>15.2</v>
      </c>
      <c r="LD7" s="64">
        <v>15.4</v>
      </c>
      <c r="LE7" s="64">
        <v>14.8</v>
      </c>
      <c r="LF7" s="64">
        <v>14.2</v>
      </c>
      <c r="LG7" s="64" t="s">
        <v>133</v>
      </c>
      <c r="LH7" s="64" t="s">
        <v>133</v>
      </c>
      <c r="LI7" s="64" t="s">
        <v>133</v>
      </c>
      <c r="LJ7" s="64" t="s">
        <v>133</v>
      </c>
      <c r="LK7" s="64" t="s">
        <v>133</v>
      </c>
      <c r="LL7" s="64">
        <v>3.7</v>
      </c>
      <c r="LM7" s="64">
        <v>1.7</v>
      </c>
      <c r="LN7" s="64">
        <v>4.0999999999999996</v>
      </c>
      <c r="LO7" s="64">
        <v>4.4000000000000004</v>
      </c>
      <c r="LP7" s="64">
        <v>4.8</v>
      </c>
      <c r="LQ7" s="64" t="s">
        <v>133</v>
      </c>
      <c r="LR7" s="64" t="s">
        <v>133</v>
      </c>
      <c r="LS7" s="64" t="s">
        <v>133</v>
      </c>
      <c r="LT7" s="64" t="s">
        <v>133</v>
      </c>
      <c r="LU7" s="64" t="s">
        <v>133</v>
      </c>
      <c r="LV7" s="64">
        <v>252.2</v>
      </c>
      <c r="LW7" s="64">
        <v>230.4</v>
      </c>
      <c r="LX7" s="64">
        <v>203.2</v>
      </c>
      <c r="LY7" s="64">
        <v>185.8</v>
      </c>
      <c r="LZ7" s="64">
        <v>168</v>
      </c>
      <c r="MA7" s="64" t="s">
        <v>133</v>
      </c>
      <c r="MB7" s="64" t="s">
        <v>133</v>
      </c>
      <c r="MC7" s="64" t="s">
        <v>133</v>
      </c>
      <c r="MD7" s="64" t="s">
        <v>133</v>
      </c>
      <c r="ME7" s="64" t="s">
        <v>133</v>
      </c>
      <c r="MF7" s="64">
        <v>32.5</v>
      </c>
      <c r="MG7" s="64">
        <v>37.4</v>
      </c>
      <c r="MH7" s="64">
        <v>42.7</v>
      </c>
      <c r="MI7" s="64">
        <v>48</v>
      </c>
      <c r="MJ7" s="64">
        <v>52.9</v>
      </c>
      <c r="MK7" s="64" t="s">
        <v>133</v>
      </c>
      <c r="ML7" s="64" t="s">
        <v>133</v>
      </c>
      <c r="MM7" s="64" t="s">
        <v>133</v>
      </c>
      <c r="MN7" s="64" t="s">
        <v>133</v>
      </c>
      <c r="MO7" s="64" t="s">
        <v>133</v>
      </c>
      <c r="MP7" s="64">
        <v>100</v>
      </c>
      <c r="MQ7" s="64">
        <v>100</v>
      </c>
      <c r="MR7" s="64">
        <v>100</v>
      </c>
      <c r="MS7" s="64">
        <v>100</v>
      </c>
      <c r="MT7" s="64">
        <v>100</v>
      </c>
      <c r="MU7" s="64">
        <v>12</v>
      </c>
      <c r="MV7" s="64">
        <v>12</v>
      </c>
      <c r="MW7" s="64">
        <v>12</v>
      </c>
      <c r="MX7" s="64">
        <v>12</v>
      </c>
      <c r="MY7" s="64" t="s">
        <v>133</v>
      </c>
      <c r="MZ7" s="64" t="s">
        <v>133</v>
      </c>
      <c r="NA7" s="64" t="s">
        <v>133</v>
      </c>
      <c r="NB7" s="64" t="s">
        <v>133</v>
      </c>
      <c r="NC7" s="64" t="s">
        <v>133</v>
      </c>
      <c r="ND7" s="64" t="s">
        <v>133</v>
      </c>
      <c r="NE7" s="64" t="s">
        <v>133</v>
      </c>
      <c r="NF7" s="64" t="s">
        <v>133</v>
      </c>
      <c r="NG7" s="64" t="s">
        <v>133</v>
      </c>
      <c r="NH7" s="64" t="s">
        <v>133</v>
      </c>
      <c r="NI7" s="64" t="s">
        <v>133</v>
      </c>
      <c r="NJ7" s="64" t="s">
        <v>133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138</v>
      </c>
      <c r="FB8" s="66"/>
      <c r="FC8" s="66"/>
      <c r="FD8" s="66"/>
      <c r="FE8" s="66"/>
      <c r="FF8" s="67"/>
      <c r="FG8" s="66"/>
      <c r="FH8" s="66"/>
      <c r="FI8" s="66" t="str">
        <f>FJ4</f>
        <v>修繕費比率（％）</v>
      </c>
      <c r="FJ8" s="66" t="b">
        <f>IF(SUM($M$6,$MU$7:$MX$7)=0,FALSE,TRUE)</f>
        <v>1</v>
      </c>
      <c r="FK8" s="68" t="s">
        <v>138</v>
      </c>
      <c r="FL8" s="66"/>
      <c r="FM8" s="66"/>
      <c r="FN8" s="66"/>
      <c r="FO8" s="66"/>
      <c r="FP8" s="66"/>
      <c r="FQ8" s="67"/>
      <c r="FR8" s="66"/>
      <c r="FS8" s="66" t="str">
        <f>FT4</f>
        <v>企業債残高対料金収入比率（％）</v>
      </c>
      <c r="FT8" s="66" t="b">
        <f>IF(SUM($M$6,$MU$7:$MX$7)=0,FALSE,TRUE)</f>
        <v>1</v>
      </c>
      <c r="FU8" s="68" t="s">
        <v>138</v>
      </c>
      <c r="FV8" s="66"/>
      <c r="FW8" s="66"/>
      <c r="FX8" s="66"/>
      <c r="FY8" s="66"/>
      <c r="FZ8" s="66"/>
      <c r="GA8" s="66"/>
      <c r="GB8" s="67"/>
      <c r="GC8" s="66" t="str">
        <f>GD4</f>
        <v>有形固定資産減価償却率（％）</v>
      </c>
      <c r="GD8" s="66" t="b">
        <f>IF(SUM($M$6,$MU$7:$MX$7)=0,FALSE,TRUE)</f>
        <v>1</v>
      </c>
      <c r="GE8" s="68" t="s">
        <v>138</v>
      </c>
      <c r="GF8" s="66"/>
      <c r="GG8" s="66"/>
      <c r="GH8" s="66"/>
      <c r="GI8" s="66"/>
      <c r="GJ8" s="66"/>
      <c r="GK8" s="66"/>
      <c r="GL8" s="66"/>
      <c r="GM8" s="66" t="str">
        <f>GN4</f>
        <v>FIT・FIP収入割合（％）</v>
      </c>
      <c r="GN8" s="66" t="b">
        <f>IF(SUM($M$6,$MU$7:$MX$7)=0,FALSE,TRUE)</f>
        <v>1</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0</v>
      </c>
      <c r="KX8" s="68" t="s">
        <v>138</v>
      </c>
      <c r="KY8" s="66"/>
      <c r="KZ8" s="66"/>
      <c r="LA8" s="66"/>
      <c r="LB8" s="66"/>
      <c r="LC8" s="67"/>
      <c r="LD8" s="66"/>
      <c r="LE8" s="66"/>
      <c r="LF8" s="66" t="str">
        <f>LG4</f>
        <v>修繕費比率（％）</v>
      </c>
      <c r="LG8" s="66" t="b">
        <f>IF(SUM($P$7,$NG$7:$NJ$7)=0,FALSE,TRUE)</f>
        <v>0</v>
      </c>
      <c r="LH8" s="68" t="s">
        <v>138</v>
      </c>
      <c r="LI8" s="66"/>
      <c r="LJ8" s="66"/>
      <c r="LK8" s="66"/>
      <c r="LL8" s="66"/>
      <c r="LM8" s="66"/>
      <c r="LN8" s="67"/>
      <c r="LO8" s="66"/>
      <c r="LP8" s="66" t="str">
        <f>LQ4</f>
        <v>企業債残高対料金収入比率（％）</v>
      </c>
      <c r="LQ8" s="66" t="b">
        <f>IF(SUM($P$7,$NG$7:$NJ$7)=0,FALSE,TRUE)</f>
        <v>0</v>
      </c>
      <c r="LR8" s="68" t="s">
        <v>138</v>
      </c>
      <c r="LS8" s="66"/>
      <c r="LT8" s="66"/>
      <c r="LU8" s="66"/>
      <c r="LV8" s="66"/>
      <c r="LW8" s="66"/>
      <c r="LX8" s="66"/>
      <c r="LY8" s="67"/>
      <c r="LZ8" s="66" t="str">
        <f>MA4</f>
        <v>有形固定資産減価償却率（％）</v>
      </c>
      <c r="MA8" s="66" t="b">
        <f>IF(SUM($P$7,$NG$7:$NJ$7)=0,FALSE,TRUE)</f>
        <v>0</v>
      </c>
      <c r="MB8" s="68" t="s">
        <v>138</v>
      </c>
      <c r="MC8" s="66"/>
      <c r="MD8" s="66"/>
      <c r="ME8" s="66"/>
      <c r="MF8" s="66"/>
      <c r="MG8" s="66"/>
      <c r="MH8" s="66"/>
      <c r="MI8" s="66"/>
      <c r="MJ8" s="66" t="str">
        <f>MK4</f>
        <v>FIT・FIP収入割合（％）</v>
      </c>
      <c r="MK8" s="66" t="b">
        <f>IF(SUM($P$7,$NG$7:$NJ$7)=0,FALSE,TRUE)</f>
        <v>0</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（最大出力合計52,752kW）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（最大出力合計52,752kW）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121.2</v>
      </c>
      <c r="AZ11" s="75">
        <f>AZ7</f>
        <v>119.2</v>
      </c>
      <c r="BA11" s="75">
        <f>BA7</f>
        <v>113</v>
      </c>
      <c r="BB11" s="75">
        <f>BB7</f>
        <v>119.4</v>
      </c>
      <c r="BC11" s="75">
        <f>BC7</f>
        <v>120.9</v>
      </c>
      <c r="BD11" s="65"/>
      <c r="BE11" s="65"/>
      <c r="BF11" s="65"/>
      <c r="BG11" s="65"/>
      <c r="BH11" s="65"/>
      <c r="BI11" s="74" t="s">
        <v>146</v>
      </c>
      <c r="BJ11" s="75">
        <f>BJ7</f>
        <v>120.8</v>
      </c>
      <c r="BK11" s="75">
        <f>BK7</f>
        <v>118.5</v>
      </c>
      <c r="BL11" s="75">
        <f>BL7</f>
        <v>112.1</v>
      </c>
      <c r="BM11" s="75">
        <f>BM7</f>
        <v>118.5</v>
      </c>
      <c r="BN11" s="75">
        <f>BN7</f>
        <v>119.9</v>
      </c>
      <c r="BO11" s="65"/>
      <c r="BP11" s="65"/>
      <c r="BQ11" s="65"/>
      <c r="BR11" s="65"/>
      <c r="BS11" s="65"/>
      <c r="BT11" s="74" t="s">
        <v>146</v>
      </c>
      <c r="BU11" s="75">
        <f>BU7</f>
        <v>503.6</v>
      </c>
      <c r="BV11" s="75">
        <f>BV7</f>
        <v>832.5</v>
      </c>
      <c r="BW11" s="75">
        <f>BW7</f>
        <v>795.6</v>
      </c>
      <c r="BX11" s="75">
        <f>BX7</f>
        <v>645.29999999999995</v>
      </c>
      <c r="BY11" s="75">
        <f>BY7</f>
        <v>781.2</v>
      </c>
      <c r="BZ11" s="65"/>
      <c r="CA11" s="65"/>
      <c r="CB11" s="65"/>
      <c r="CC11" s="65"/>
      <c r="CD11" s="65"/>
      <c r="CE11" s="74" t="s">
        <v>146</v>
      </c>
      <c r="CF11" s="75">
        <f>CF7</f>
        <v>8799.2999999999993</v>
      </c>
      <c r="CG11" s="75">
        <f>CG7</f>
        <v>8813.7000000000007</v>
      </c>
      <c r="CH11" s="75">
        <f>CH7</f>
        <v>13126.5</v>
      </c>
      <c r="CI11" s="75">
        <f>CI7</f>
        <v>9384.5</v>
      </c>
      <c r="CJ11" s="75">
        <f>CJ7</f>
        <v>12697.2</v>
      </c>
      <c r="CK11" s="65"/>
      <c r="CL11" s="65"/>
      <c r="CM11" s="65"/>
      <c r="CN11" s="65"/>
      <c r="CO11" s="74" t="s">
        <v>146</v>
      </c>
      <c r="CP11" s="76">
        <f>CP7</f>
        <v>607146</v>
      </c>
      <c r="CQ11" s="76">
        <f>CQ7</f>
        <v>591789</v>
      </c>
      <c r="CR11" s="76">
        <f>CR7</f>
        <v>482776</v>
      </c>
      <c r="CS11" s="76">
        <f>CS7</f>
        <v>563230</v>
      </c>
      <c r="CT11" s="76">
        <f>CT7</f>
        <v>779351</v>
      </c>
      <c r="CU11" s="65"/>
      <c r="CV11" s="65"/>
      <c r="CW11" s="65"/>
      <c r="CX11" s="65"/>
      <c r="CY11" s="65"/>
      <c r="CZ11" s="74" t="s">
        <v>146</v>
      </c>
      <c r="DA11" s="75">
        <f>DA7</f>
        <v>35.5</v>
      </c>
      <c r="DB11" s="75">
        <f>DB7</f>
        <v>34.799999999999997</v>
      </c>
      <c r="DC11" s="75">
        <f>DC7</f>
        <v>23.3</v>
      </c>
      <c r="DD11" s="75">
        <f>DD7</f>
        <v>32.5</v>
      </c>
      <c r="DE11" s="75">
        <f>DE7</f>
        <v>37</v>
      </c>
      <c r="DF11" s="65"/>
      <c r="DG11" s="65"/>
      <c r="DH11" s="65"/>
      <c r="DI11" s="65"/>
      <c r="DJ11" s="74" t="s">
        <v>146</v>
      </c>
      <c r="DK11" s="75">
        <f>DK7</f>
        <v>34.9</v>
      </c>
      <c r="DL11" s="75">
        <f>DL7</f>
        <v>32.9</v>
      </c>
      <c r="DM11" s="75">
        <f>DM7</f>
        <v>30.6</v>
      </c>
      <c r="DN11" s="75">
        <f>DN7</f>
        <v>31.9</v>
      </c>
      <c r="DO11" s="75">
        <f>DO7</f>
        <v>56.8</v>
      </c>
      <c r="DP11" s="65"/>
      <c r="DQ11" s="65"/>
      <c r="DR11" s="65"/>
      <c r="DS11" s="65"/>
      <c r="DT11" s="74" t="s">
        <v>146</v>
      </c>
      <c r="DU11" s="75">
        <f>DU7</f>
        <v>9.8000000000000007</v>
      </c>
      <c r="DV11" s="75">
        <f>DV7</f>
        <v>4.9000000000000004</v>
      </c>
      <c r="DW11" s="75">
        <f>DW7</f>
        <v>3.3</v>
      </c>
      <c r="DX11" s="75">
        <f>DX7</f>
        <v>1.9</v>
      </c>
      <c r="DY11" s="75">
        <f>DY7</f>
        <v>0.6</v>
      </c>
      <c r="DZ11" s="65"/>
      <c r="EA11" s="65"/>
      <c r="EB11" s="65"/>
      <c r="EC11" s="65"/>
      <c r="ED11" s="74" t="s">
        <v>146</v>
      </c>
      <c r="EE11" s="75">
        <f>EE7</f>
        <v>70.3</v>
      </c>
      <c r="EF11" s="75">
        <f>EF7</f>
        <v>71.7</v>
      </c>
      <c r="EG11" s="75">
        <f>EG7</f>
        <v>71.8</v>
      </c>
      <c r="EH11" s="75">
        <f>EH7</f>
        <v>70.5</v>
      </c>
      <c r="EI11" s="75">
        <f>EI7</f>
        <v>67.5</v>
      </c>
      <c r="EJ11" s="65"/>
      <c r="EK11" s="65"/>
      <c r="EL11" s="65"/>
      <c r="EM11" s="65"/>
      <c r="EN11" s="74" t="s">
        <v>146</v>
      </c>
      <c r="EO11" s="75">
        <f>EO7</f>
        <v>6.4</v>
      </c>
      <c r="EP11" s="75">
        <f>EP7</f>
        <v>8.5</v>
      </c>
      <c r="EQ11" s="75">
        <f>EQ7</f>
        <v>7.3</v>
      </c>
      <c r="ER11" s="75">
        <f>ER7</f>
        <v>6.7</v>
      </c>
      <c r="ES11" s="75">
        <f>ES7</f>
        <v>4.2</v>
      </c>
      <c r="ET11" s="65"/>
      <c r="EU11" s="65"/>
      <c r="EV11" s="65"/>
      <c r="EW11" s="65"/>
      <c r="EX11" s="65"/>
      <c r="EY11" s="74" t="s">
        <v>146</v>
      </c>
      <c r="EZ11" s="75">
        <f>EZ7</f>
        <v>35.5</v>
      </c>
      <c r="FA11" s="75">
        <f>FA7</f>
        <v>34.799999999999997</v>
      </c>
      <c r="FB11" s="75">
        <f>FB7</f>
        <v>23.3</v>
      </c>
      <c r="FC11" s="75">
        <f>FC7</f>
        <v>32.5</v>
      </c>
      <c r="FD11" s="75">
        <f>FD7</f>
        <v>37</v>
      </c>
      <c r="FE11" s="65"/>
      <c r="FF11" s="65"/>
      <c r="FG11" s="65"/>
      <c r="FH11" s="65"/>
      <c r="FI11" s="74" t="s">
        <v>146</v>
      </c>
      <c r="FJ11" s="75">
        <f>FJ7</f>
        <v>34.9</v>
      </c>
      <c r="FK11" s="75">
        <f>FK7</f>
        <v>32.9</v>
      </c>
      <c r="FL11" s="75">
        <f>FL7</f>
        <v>30.6</v>
      </c>
      <c r="FM11" s="75">
        <f>FM7</f>
        <v>31.9</v>
      </c>
      <c r="FN11" s="75">
        <f>FN7</f>
        <v>56.8</v>
      </c>
      <c r="FO11" s="65"/>
      <c r="FP11" s="65"/>
      <c r="FQ11" s="65"/>
      <c r="FR11" s="65"/>
      <c r="FS11" s="74" t="s">
        <v>146</v>
      </c>
      <c r="FT11" s="75">
        <f>FT7</f>
        <v>9.8000000000000007</v>
      </c>
      <c r="FU11" s="75">
        <f>FU7</f>
        <v>4.9000000000000004</v>
      </c>
      <c r="FV11" s="75">
        <f>FV7</f>
        <v>3.3</v>
      </c>
      <c r="FW11" s="75">
        <f>FW7</f>
        <v>1.9</v>
      </c>
      <c r="FX11" s="75">
        <f>FX7</f>
        <v>0.6</v>
      </c>
      <c r="FY11" s="65"/>
      <c r="FZ11" s="65"/>
      <c r="GA11" s="65"/>
      <c r="GB11" s="65"/>
      <c r="GC11" s="74" t="s">
        <v>146</v>
      </c>
      <c r="GD11" s="75">
        <f>GD7</f>
        <v>70.3</v>
      </c>
      <c r="GE11" s="75">
        <f>GE7</f>
        <v>71.7</v>
      </c>
      <c r="GF11" s="75">
        <f>GF7</f>
        <v>71.8</v>
      </c>
      <c r="GG11" s="75">
        <f>GG7</f>
        <v>70.5</v>
      </c>
      <c r="GH11" s="75">
        <f>GH7</f>
        <v>67.5</v>
      </c>
      <c r="GI11" s="65"/>
      <c r="GJ11" s="65"/>
      <c r="GK11" s="65"/>
      <c r="GL11" s="65"/>
      <c r="GM11" s="74" t="s">
        <v>146</v>
      </c>
      <c r="GN11" s="75">
        <f>GN7</f>
        <v>6.4</v>
      </c>
      <c r="GO11" s="75">
        <f>GO7</f>
        <v>8.5</v>
      </c>
      <c r="GP11" s="75">
        <f>GP7</f>
        <v>7.3</v>
      </c>
      <c r="GQ11" s="75">
        <f>GQ7</f>
        <v>6.7</v>
      </c>
      <c r="GR11" s="75">
        <f>GR7</f>
        <v>4.2</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146</v>
      </c>
      <c r="KL11" s="75" t="str">
        <f>KL7</f>
        <v>-</v>
      </c>
      <c r="KM11" s="75" t="str">
        <f>KM7</f>
        <v>-</v>
      </c>
      <c r="KN11" s="75" t="str">
        <f>KN7</f>
        <v>-</v>
      </c>
      <c r="KO11" s="75" t="str">
        <f>KO7</f>
        <v>-</v>
      </c>
      <c r="KP11" s="75" t="str">
        <f>KP7</f>
        <v>-</v>
      </c>
      <c r="KQ11" s="65"/>
      <c r="KR11" s="65"/>
      <c r="KS11" s="65"/>
      <c r="KT11" s="65"/>
      <c r="KU11" s="65"/>
      <c r="KV11" s="74" t="s">
        <v>146</v>
      </c>
      <c r="KW11" s="75" t="str">
        <f>KW7</f>
        <v>-</v>
      </c>
      <c r="KX11" s="75" t="str">
        <f>KX7</f>
        <v>-</v>
      </c>
      <c r="KY11" s="75" t="str">
        <f>KY7</f>
        <v>-</v>
      </c>
      <c r="KZ11" s="75" t="str">
        <f>KZ7</f>
        <v>-</v>
      </c>
      <c r="LA11" s="75" t="str">
        <f>LA7</f>
        <v>-</v>
      </c>
      <c r="LB11" s="65"/>
      <c r="LC11" s="65"/>
      <c r="LD11" s="65"/>
      <c r="LE11" s="65"/>
      <c r="LF11" s="74" t="s">
        <v>146</v>
      </c>
      <c r="LG11" s="75" t="str">
        <f>LG7</f>
        <v>-</v>
      </c>
      <c r="LH11" s="75" t="str">
        <f>LH7</f>
        <v>-</v>
      </c>
      <c r="LI11" s="75" t="str">
        <f>LI7</f>
        <v>-</v>
      </c>
      <c r="LJ11" s="75" t="str">
        <f>LJ7</f>
        <v>-</v>
      </c>
      <c r="LK11" s="75" t="str">
        <f>LK7</f>
        <v>-</v>
      </c>
      <c r="LL11" s="65"/>
      <c r="LM11" s="65"/>
      <c r="LN11" s="65"/>
      <c r="LO11" s="65"/>
      <c r="LP11" s="74" t="s">
        <v>146</v>
      </c>
      <c r="LQ11" s="75" t="str">
        <f>LQ7</f>
        <v>-</v>
      </c>
      <c r="LR11" s="75" t="str">
        <f>LR7</f>
        <v>-</v>
      </c>
      <c r="LS11" s="75" t="str">
        <f>LS7</f>
        <v>-</v>
      </c>
      <c r="LT11" s="75" t="str">
        <f>LT7</f>
        <v>-</v>
      </c>
      <c r="LU11" s="75" t="str">
        <f>LU7</f>
        <v>-</v>
      </c>
      <c r="LV11" s="65"/>
      <c r="LW11" s="65"/>
      <c r="LX11" s="65"/>
      <c r="LY11" s="65"/>
      <c r="LZ11" s="74" t="s">
        <v>146</v>
      </c>
      <c r="MA11" s="75" t="str">
        <f>MA7</f>
        <v>-</v>
      </c>
      <c r="MB11" s="75" t="str">
        <f>MB7</f>
        <v>-</v>
      </c>
      <c r="MC11" s="75" t="str">
        <f>MC7</f>
        <v>-</v>
      </c>
      <c r="MD11" s="75" t="str">
        <f>MD7</f>
        <v>-</v>
      </c>
      <c r="ME11" s="75" t="str">
        <f>ME7</f>
        <v>-</v>
      </c>
      <c r="MF11" s="65"/>
      <c r="MG11" s="65"/>
      <c r="MH11" s="65"/>
      <c r="MI11" s="65"/>
      <c r="MJ11" s="74" t="s">
        <v>146</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147</v>
      </c>
      <c r="AY12" s="75">
        <f>BD7</f>
        <v>134.6</v>
      </c>
      <c r="AZ12" s="75">
        <f>BE7</f>
        <v>131.19999999999999</v>
      </c>
      <c r="BA12" s="75">
        <f>BF7</f>
        <v>128.1</v>
      </c>
      <c r="BB12" s="75">
        <f>BG7</f>
        <v>143</v>
      </c>
      <c r="BC12" s="75">
        <f>BH7</f>
        <v>149</v>
      </c>
      <c r="BD12" s="65"/>
      <c r="BE12" s="65"/>
      <c r="BF12" s="65"/>
      <c r="BG12" s="65"/>
      <c r="BH12" s="65"/>
      <c r="BI12" s="74" t="s">
        <v>147</v>
      </c>
      <c r="BJ12" s="75">
        <f>BO7</f>
        <v>133.80000000000001</v>
      </c>
      <c r="BK12" s="75">
        <f>BP7</f>
        <v>130.19999999999999</v>
      </c>
      <c r="BL12" s="75">
        <f>BQ7</f>
        <v>127.2</v>
      </c>
      <c r="BM12" s="75">
        <f>BR7</f>
        <v>143</v>
      </c>
      <c r="BN12" s="75">
        <f>BS7</f>
        <v>149.5</v>
      </c>
      <c r="BO12" s="65"/>
      <c r="BP12" s="65"/>
      <c r="BQ12" s="65"/>
      <c r="BR12" s="65"/>
      <c r="BS12" s="65"/>
      <c r="BT12" s="74" t="s">
        <v>147</v>
      </c>
      <c r="BU12" s="75">
        <f>BZ7</f>
        <v>666.3</v>
      </c>
      <c r="BV12" s="75">
        <f>CA7</f>
        <v>836.7</v>
      </c>
      <c r="BW12" s="75">
        <f>CB7</f>
        <v>817.7</v>
      </c>
      <c r="BX12" s="75">
        <f>CC7</f>
        <v>655.8</v>
      </c>
      <c r="BY12" s="75">
        <f>CD7</f>
        <v>699.7</v>
      </c>
      <c r="BZ12" s="65"/>
      <c r="CA12" s="65"/>
      <c r="CB12" s="65"/>
      <c r="CC12" s="65"/>
      <c r="CD12" s="65"/>
      <c r="CE12" s="74" t="s">
        <v>147</v>
      </c>
      <c r="CF12" s="75">
        <f>CK7</f>
        <v>9268.1</v>
      </c>
      <c r="CG12" s="75">
        <f>CL7</f>
        <v>9846.1</v>
      </c>
      <c r="CH12" s="75">
        <f>CM7</f>
        <v>10666.3</v>
      </c>
      <c r="CI12" s="75">
        <f>CN7</f>
        <v>11251</v>
      </c>
      <c r="CJ12" s="75">
        <f>CO7</f>
        <v>12528</v>
      </c>
      <c r="CK12" s="65"/>
      <c r="CL12" s="65"/>
      <c r="CM12" s="65"/>
      <c r="CN12" s="65"/>
      <c r="CO12" s="74" t="s">
        <v>147</v>
      </c>
      <c r="CP12" s="76">
        <f>CU7</f>
        <v>1430009</v>
      </c>
      <c r="CQ12" s="76">
        <f>CV7</f>
        <v>1417603</v>
      </c>
      <c r="CR12" s="76">
        <f>CW7</f>
        <v>1448786</v>
      </c>
      <c r="CS12" s="76">
        <f>CX7</f>
        <v>1788378</v>
      </c>
      <c r="CT12" s="76">
        <f>CY7</f>
        <v>1976787</v>
      </c>
      <c r="CU12" s="65"/>
      <c r="CV12" s="65"/>
      <c r="CW12" s="65"/>
      <c r="CX12" s="65"/>
      <c r="CY12" s="65"/>
      <c r="CZ12" s="74" t="s">
        <v>147</v>
      </c>
      <c r="DA12" s="75">
        <f>DF7</f>
        <v>34.4</v>
      </c>
      <c r="DB12" s="75">
        <f>DG7</f>
        <v>31.9</v>
      </c>
      <c r="DC12" s="75">
        <f>DH7</f>
        <v>31.3</v>
      </c>
      <c r="DD12" s="75">
        <f>DI7</f>
        <v>30.3</v>
      </c>
      <c r="DE12" s="75">
        <f>DJ7</f>
        <v>31</v>
      </c>
      <c r="DF12" s="65"/>
      <c r="DG12" s="65"/>
      <c r="DH12" s="65"/>
      <c r="DI12" s="65"/>
      <c r="DJ12" s="74" t="s">
        <v>148</v>
      </c>
      <c r="DK12" s="75">
        <f>DP7</f>
        <v>20.5</v>
      </c>
      <c r="DL12" s="75">
        <f>DQ7</f>
        <v>18.899999999999999</v>
      </c>
      <c r="DM12" s="75">
        <f>DR7</f>
        <v>20.9</v>
      </c>
      <c r="DN12" s="75">
        <f>DS7</f>
        <v>21.7</v>
      </c>
      <c r="DO12" s="75">
        <f>DT7</f>
        <v>20.8</v>
      </c>
      <c r="DP12" s="65"/>
      <c r="DQ12" s="65"/>
      <c r="DR12" s="65"/>
      <c r="DS12" s="65"/>
      <c r="DT12" s="74" t="s">
        <v>147</v>
      </c>
      <c r="DU12" s="75">
        <f>DZ7</f>
        <v>96.3</v>
      </c>
      <c r="DV12" s="75">
        <f>EA7</f>
        <v>102.6</v>
      </c>
      <c r="DW12" s="75">
        <f>EB7</f>
        <v>105.3</v>
      </c>
      <c r="DX12" s="75">
        <f>EC7</f>
        <v>107</v>
      </c>
      <c r="DY12" s="75">
        <f>ED7</f>
        <v>103.3</v>
      </c>
      <c r="DZ12" s="65"/>
      <c r="EA12" s="65"/>
      <c r="EB12" s="65"/>
      <c r="EC12" s="65"/>
      <c r="ED12" s="74" t="s">
        <v>149</v>
      </c>
      <c r="EE12" s="75">
        <f>EJ7</f>
        <v>62</v>
      </c>
      <c r="EF12" s="75">
        <f>EK7</f>
        <v>60.7</v>
      </c>
      <c r="EG12" s="75">
        <f>EL7</f>
        <v>60.9</v>
      </c>
      <c r="EH12" s="75">
        <f>EM7</f>
        <v>61.9</v>
      </c>
      <c r="EI12" s="75">
        <f>EN7</f>
        <v>59.9</v>
      </c>
      <c r="EJ12" s="65"/>
      <c r="EK12" s="65"/>
      <c r="EL12" s="65"/>
      <c r="EM12" s="65"/>
      <c r="EN12" s="74" t="s">
        <v>147</v>
      </c>
      <c r="EO12" s="75">
        <f>ET7</f>
        <v>23.3</v>
      </c>
      <c r="EP12" s="75">
        <f>EU7</f>
        <v>29.2</v>
      </c>
      <c r="EQ12" s="75">
        <f>EV7</f>
        <v>30.9</v>
      </c>
      <c r="ER12" s="75">
        <f>EW7</f>
        <v>29.6</v>
      </c>
      <c r="ES12" s="75">
        <f>EX7</f>
        <v>26.7</v>
      </c>
      <c r="ET12" s="65"/>
      <c r="EU12" s="65"/>
      <c r="EV12" s="65"/>
      <c r="EW12" s="65"/>
      <c r="EX12" s="65"/>
      <c r="EY12" s="74" t="s">
        <v>147</v>
      </c>
      <c r="EZ12" s="75">
        <f>IF($EZ$8,FE7,"-")</f>
        <v>35.799999999999997</v>
      </c>
      <c r="FA12" s="75">
        <f>IF($EZ$8,FF7,"-")</f>
        <v>33.1</v>
      </c>
      <c r="FB12" s="75">
        <f>IF($EZ$8,FG7,"-")</f>
        <v>32.4</v>
      </c>
      <c r="FC12" s="75">
        <f>IF($EZ$8,FH7,"-")</f>
        <v>29.2</v>
      </c>
      <c r="FD12" s="75">
        <f>IF($EZ$8,FI7,"-")</f>
        <v>32.4</v>
      </c>
      <c r="FE12" s="65"/>
      <c r="FF12" s="65"/>
      <c r="FG12" s="65"/>
      <c r="FH12" s="65"/>
      <c r="FI12" s="74" t="s">
        <v>147</v>
      </c>
      <c r="FJ12" s="75">
        <f>IF($FJ$8,FO7,"-")</f>
        <v>21.9</v>
      </c>
      <c r="FK12" s="75">
        <f>IF($FJ$8,FP7,"-")</f>
        <v>20.2</v>
      </c>
      <c r="FL12" s="75">
        <f>IF($FJ$8,FQ7,"-")</f>
        <v>22</v>
      </c>
      <c r="FM12" s="75">
        <f>IF($FJ$8,FR7,"-")</f>
        <v>23.2</v>
      </c>
      <c r="FN12" s="75">
        <f>IF($FJ$8,FS7,"-")</f>
        <v>22</v>
      </c>
      <c r="FO12" s="65"/>
      <c r="FP12" s="65"/>
      <c r="FQ12" s="65"/>
      <c r="FR12" s="65"/>
      <c r="FS12" s="74" t="s">
        <v>150</v>
      </c>
      <c r="FT12" s="75">
        <f>IF($FT$8,FY7,"-")</f>
        <v>88.6</v>
      </c>
      <c r="FU12" s="75">
        <f>IF($FT$8,FZ7,"-")</f>
        <v>96.2</v>
      </c>
      <c r="FV12" s="75">
        <f>IF($FT$8,GA7,"-")</f>
        <v>100.8</v>
      </c>
      <c r="FW12" s="75">
        <f>IF($FT$8,GB7,"-")</f>
        <v>105.2</v>
      </c>
      <c r="FX12" s="75">
        <f>IF($FT$8,GC7,"-")</f>
        <v>100.9</v>
      </c>
      <c r="FY12" s="65"/>
      <c r="FZ12" s="65"/>
      <c r="GA12" s="65"/>
      <c r="GB12" s="65"/>
      <c r="GC12" s="74" t="s">
        <v>147</v>
      </c>
      <c r="GD12" s="75">
        <f>IF($GD$8,GI7,"-")</f>
        <v>63.6</v>
      </c>
      <c r="GE12" s="75">
        <f>IF($GD$8,GJ7,"-")</f>
        <v>62</v>
      </c>
      <c r="GF12" s="75">
        <f>IF($GD$8,GK7,"-")</f>
        <v>62</v>
      </c>
      <c r="GG12" s="75">
        <f>IF($GD$8,GL7,"-")</f>
        <v>62.7</v>
      </c>
      <c r="GH12" s="75">
        <f>IF($GD$8,GM7,"-")</f>
        <v>60.4</v>
      </c>
      <c r="GI12" s="65"/>
      <c r="GJ12" s="65"/>
      <c r="GK12" s="65"/>
      <c r="GL12" s="65"/>
      <c r="GM12" s="74" t="s">
        <v>147</v>
      </c>
      <c r="GN12" s="75">
        <f>IF($GN$8,GS7,"-")</f>
        <v>17.899999999999999</v>
      </c>
      <c r="GO12" s="75">
        <f>IF($GN$8,GT7,"-")</f>
        <v>22.3</v>
      </c>
      <c r="GP12" s="75">
        <f>IF($GN$8,GU7,"-")</f>
        <v>24.5</v>
      </c>
      <c r="GQ12" s="75">
        <f>IF($GN$8,GV7,"-")</f>
        <v>24</v>
      </c>
      <c r="GR12" s="75">
        <f>IF($GN$8,GW7,"-")</f>
        <v>21.9</v>
      </c>
      <c r="GS12" s="65"/>
      <c r="GT12" s="65"/>
      <c r="GU12" s="65"/>
      <c r="GV12" s="65"/>
      <c r="GW12" s="65"/>
      <c r="GX12" s="74" t="s">
        <v>147</v>
      </c>
      <c r="GY12" s="75" t="str">
        <f>IF($GY$8,HD7,"-")</f>
        <v>-</v>
      </c>
      <c r="GZ12" s="75" t="str">
        <f>IF($GY$8,HE7,"-")</f>
        <v>-</v>
      </c>
      <c r="HA12" s="75" t="str">
        <f>IF($GY$8,HF7,"-")</f>
        <v>-</v>
      </c>
      <c r="HB12" s="75" t="str">
        <f>IF($GY$8,HG7,"-")</f>
        <v>-</v>
      </c>
      <c r="HC12" s="75" t="str">
        <f>IF($GY$8,HH7,"-")</f>
        <v>-</v>
      </c>
      <c r="HD12" s="65"/>
      <c r="HE12" s="65"/>
      <c r="HF12" s="65"/>
      <c r="HG12" s="65"/>
      <c r="HH12" s="74" t="s">
        <v>147</v>
      </c>
      <c r="HI12" s="75" t="str">
        <f>IF($HI$8,HN7,"-")</f>
        <v>-</v>
      </c>
      <c r="HJ12" s="75" t="str">
        <f>IF($HI$8,HO7,"-")</f>
        <v>-</v>
      </c>
      <c r="HK12" s="75" t="str">
        <f>IF($HI$8,HP7,"-")</f>
        <v>-</v>
      </c>
      <c r="HL12" s="75" t="str">
        <f>IF($HI$8,HQ7,"-")</f>
        <v>-</v>
      </c>
      <c r="HM12" s="75" t="str">
        <f>IF($HI$8,HR7,"-")</f>
        <v>-</v>
      </c>
      <c r="HN12" s="65"/>
      <c r="HO12" s="65"/>
      <c r="HP12" s="65"/>
      <c r="HQ12" s="65"/>
      <c r="HR12" s="74" t="s">
        <v>147</v>
      </c>
      <c r="HS12" s="75" t="str">
        <f>IF($HS$8,HX7,"-")</f>
        <v>-</v>
      </c>
      <c r="HT12" s="75" t="str">
        <f>IF($HS$8,HY7,"-")</f>
        <v>-</v>
      </c>
      <c r="HU12" s="75" t="str">
        <f>IF($HS$8,HZ7,"-")</f>
        <v>-</v>
      </c>
      <c r="HV12" s="75" t="str">
        <f>IF($HS$8,IA7,"-")</f>
        <v>-</v>
      </c>
      <c r="HW12" s="75" t="str">
        <f>IF($HS$8,IB7,"-")</f>
        <v>-</v>
      </c>
      <c r="HX12" s="65"/>
      <c r="HY12" s="65"/>
      <c r="HZ12" s="65"/>
      <c r="IA12" s="65"/>
      <c r="IB12" s="74" t="s">
        <v>147</v>
      </c>
      <c r="IC12" s="75" t="str">
        <f>IF($IC$8,IH7,"-")</f>
        <v>-</v>
      </c>
      <c r="ID12" s="75" t="str">
        <f>IF($IC$8,II7,"-")</f>
        <v>-</v>
      </c>
      <c r="IE12" s="75" t="str">
        <f>IF($IC$8,IJ7,"-")</f>
        <v>-</v>
      </c>
      <c r="IF12" s="75" t="str">
        <f>IF($IC$8,IK7,"-")</f>
        <v>-</v>
      </c>
      <c r="IG12" s="75" t="str">
        <f>IF($IC$8,IL7,"-")</f>
        <v>-</v>
      </c>
      <c r="IH12" s="65"/>
      <c r="II12" s="65"/>
      <c r="IJ12" s="65"/>
      <c r="IK12" s="65"/>
      <c r="IL12" s="74" t="s">
        <v>147</v>
      </c>
      <c r="IM12" s="75" t="str">
        <f>IF($IM$8,IR7,"-")</f>
        <v>-</v>
      </c>
      <c r="IN12" s="75" t="str">
        <f>IF($IM$8,IS7,"-")</f>
        <v>-</v>
      </c>
      <c r="IO12" s="75" t="str">
        <f>IF($IM$8,IT7,"-")</f>
        <v>-</v>
      </c>
      <c r="IP12" s="75" t="str">
        <f>IF($IM$8,IU7,"-")</f>
        <v>-</v>
      </c>
      <c r="IQ12" s="75" t="str">
        <f>IF($IM$8,IV7,"-")</f>
        <v>-</v>
      </c>
      <c r="IR12" s="65"/>
      <c r="IS12" s="65"/>
      <c r="IT12" s="65"/>
      <c r="IU12" s="65"/>
      <c r="IV12" s="65"/>
      <c r="IW12" s="74" t="s">
        <v>147</v>
      </c>
      <c r="IX12" s="75" t="str">
        <f>IF($IX$8,JC7,"-")</f>
        <v>-</v>
      </c>
      <c r="IY12" s="75" t="str">
        <f>IF($IX$8,JD7,"-")</f>
        <v>-</v>
      </c>
      <c r="IZ12" s="75" t="str">
        <f>IF($IX$8,JE7,"-")</f>
        <v>-</v>
      </c>
      <c r="JA12" s="75" t="str">
        <f>IF($IX$8,JF7,"-")</f>
        <v>-</v>
      </c>
      <c r="JB12" s="75" t="str">
        <f>IF($IX$8,JG7,"-")</f>
        <v>-</v>
      </c>
      <c r="JC12" s="65"/>
      <c r="JD12" s="65"/>
      <c r="JE12" s="65"/>
      <c r="JF12" s="65"/>
      <c r="JG12" s="74" t="s">
        <v>147</v>
      </c>
      <c r="JH12" s="75" t="str">
        <f>IF($JH$8,JM7,"-")</f>
        <v>-</v>
      </c>
      <c r="JI12" s="75" t="str">
        <f>IF($JH$8,JN7,"-")</f>
        <v>-</v>
      </c>
      <c r="JJ12" s="75" t="str">
        <f>IF($JH$8,JO7,"-")</f>
        <v>-</v>
      </c>
      <c r="JK12" s="75" t="str">
        <f>IF($JH$8,JP7,"-")</f>
        <v>-</v>
      </c>
      <c r="JL12" s="75" t="str">
        <f>IF($JH$8,JQ7,"-")</f>
        <v>-</v>
      </c>
      <c r="JM12" s="65"/>
      <c r="JN12" s="65"/>
      <c r="JO12" s="65"/>
      <c r="JP12" s="65"/>
      <c r="JQ12" s="74" t="s">
        <v>147</v>
      </c>
      <c r="JR12" s="75" t="str">
        <f>IF($JR$8,JW7,"-")</f>
        <v>-</v>
      </c>
      <c r="JS12" s="75" t="str">
        <f>IF($JR$8,JX7,"-")</f>
        <v>-</v>
      </c>
      <c r="JT12" s="75" t="str">
        <f>IF($JR$8,JY7,"-")</f>
        <v>-</v>
      </c>
      <c r="JU12" s="75" t="str">
        <f>IF($JR$8,JZ7,"-")</f>
        <v>-</v>
      </c>
      <c r="JV12" s="75" t="str">
        <f>IF($JR$8,KA7,"-")</f>
        <v>-</v>
      </c>
      <c r="JW12" s="65"/>
      <c r="JX12" s="65"/>
      <c r="JY12" s="65"/>
      <c r="JZ12" s="65"/>
      <c r="KA12" s="74" t="s">
        <v>147</v>
      </c>
      <c r="KB12" s="75" t="str">
        <f>IF($KB$8,KG7,"-")</f>
        <v>-</v>
      </c>
      <c r="KC12" s="75" t="str">
        <f>IF($KB$8,KH7,"-")</f>
        <v>-</v>
      </c>
      <c r="KD12" s="75" t="str">
        <f>IF($KB$8,KI7,"-")</f>
        <v>-</v>
      </c>
      <c r="KE12" s="75" t="str">
        <f>IF($KB$8,KJ7,"-")</f>
        <v>-</v>
      </c>
      <c r="KF12" s="75" t="str">
        <f>IF($KB$8,KK7,"-")</f>
        <v>-</v>
      </c>
      <c r="KG12" s="65"/>
      <c r="KH12" s="65"/>
      <c r="KI12" s="65"/>
      <c r="KJ12" s="65"/>
      <c r="KK12" s="74" t="s">
        <v>147</v>
      </c>
      <c r="KL12" s="75" t="str">
        <f>IF($KL$8,KQ7,"-")</f>
        <v>-</v>
      </c>
      <c r="KM12" s="75" t="str">
        <f>IF($KL$8,KR7,"-")</f>
        <v>-</v>
      </c>
      <c r="KN12" s="75" t="str">
        <f>IF($KL$8,KS7,"-")</f>
        <v>-</v>
      </c>
      <c r="KO12" s="75" t="str">
        <f>IF($KL$8,KT7,"-")</f>
        <v>-</v>
      </c>
      <c r="KP12" s="75" t="str">
        <f>IF($KL$8,KU7,"-")</f>
        <v>-</v>
      </c>
      <c r="KQ12" s="65"/>
      <c r="KR12" s="65"/>
      <c r="KS12" s="65"/>
      <c r="KT12" s="65"/>
      <c r="KU12" s="65"/>
      <c r="KV12" s="74" t="s">
        <v>147</v>
      </c>
      <c r="KW12" s="75" t="str">
        <f>IF($KW$8,LB7,"-")</f>
        <v>-</v>
      </c>
      <c r="KX12" s="75" t="str">
        <f>IF($KW$8,LC7,"-")</f>
        <v>-</v>
      </c>
      <c r="KY12" s="75" t="str">
        <f>IF($KW$8,LD7,"-")</f>
        <v>-</v>
      </c>
      <c r="KZ12" s="75" t="str">
        <f>IF($KW$8,LE7,"-")</f>
        <v>-</v>
      </c>
      <c r="LA12" s="75" t="str">
        <f>IF($KW$8,LF7,"-")</f>
        <v>-</v>
      </c>
      <c r="LB12" s="65"/>
      <c r="LC12" s="65"/>
      <c r="LD12" s="65"/>
      <c r="LE12" s="65"/>
      <c r="LF12" s="74" t="s">
        <v>147</v>
      </c>
      <c r="LG12" s="75" t="str">
        <f>IF($LG$8,LL7,"-")</f>
        <v>-</v>
      </c>
      <c r="LH12" s="75" t="str">
        <f>IF($LG$8,LM7,"-")</f>
        <v>-</v>
      </c>
      <c r="LI12" s="75" t="str">
        <f>IF($LG$8,LN7,"-")</f>
        <v>-</v>
      </c>
      <c r="LJ12" s="75" t="str">
        <f>IF($LG$8,LO7,"-")</f>
        <v>-</v>
      </c>
      <c r="LK12" s="75" t="str">
        <f>IF($LG$8,LP7,"-")</f>
        <v>-</v>
      </c>
      <c r="LL12" s="65"/>
      <c r="LM12" s="65"/>
      <c r="LN12" s="65"/>
      <c r="LO12" s="65"/>
      <c r="LP12" s="74" t="s">
        <v>147</v>
      </c>
      <c r="LQ12" s="75" t="str">
        <f>IF($LQ$8,LV7,"-")</f>
        <v>-</v>
      </c>
      <c r="LR12" s="75" t="str">
        <f>IF($LQ$8,LW7,"-")</f>
        <v>-</v>
      </c>
      <c r="LS12" s="75" t="str">
        <f>IF($LQ$8,LX7,"-")</f>
        <v>-</v>
      </c>
      <c r="LT12" s="75" t="str">
        <f>IF($LQ$8,LY7,"-")</f>
        <v>-</v>
      </c>
      <c r="LU12" s="75" t="str">
        <f>IF($LQ$8,LZ7,"-")</f>
        <v>-</v>
      </c>
      <c r="LV12" s="65"/>
      <c r="LW12" s="65"/>
      <c r="LX12" s="65"/>
      <c r="LY12" s="65"/>
      <c r="LZ12" s="74" t="s">
        <v>147</v>
      </c>
      <c r="MA12" s="75" t="str">
        <f>IF($MA$8,MF7,"-")</f>
        <v>-</v>
      </c>
      <c r="MB12" s="75" t="str">
        <f>IF($MA$8,MG7,"-")</f>
        <v>-</v>
      </c>
      <c r="MC12" s="75" t="str">
        <f>IF($MA$8,MH7,"-")</f>
        <v>-</v>
      </c>
      <c r="MD12" s="75" t="str">
        <f>IF($MA$8,MI7,"-")</f>
        <v>-</v>
      </c>
      <c r="ME12" s="75" t="str">
        <f>IF($MA$8,MJ7,"-")</f>
        <v>-</v>
      </c>
      <c r="MF12" s="65"/>
      <c r="MG12" s="65"/>
      <c r="MH12" s="65"/>
      <c r="MI12" s="65"/>
      <c r="MJ12" s="74" t="s">
        <v>147</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151</v>
      </c>
      <c r="AY13" s="75">
        <f>$BI$7</f>
        <v>100</v>
      </c>
      <c r="AZ13" s="75">
        <f>$BI$7</f>
        <v>100</v>
      </c>
      <c r="BA13" s="75">
        <f>$BI$7</f>
        <v>100</v>
      </c>
      <c r="BB13" s="75">
        <f>$BI$7</f>
        <v>100</v>
      </c>
      <c r="BC13" s="75">
        <f>$BI$7</f>
        <v>100</v>
      </c>
      <c r="BD13" s="65"/>
      <c r="BE13" s="65"/>
      <c r="BF13" s="65"/>
      <c r="BG13" s="65"/>
      <c r="BH13" s="65"/>
      <c r="BI13" s="74" t="s">
        <v>151</v>
      </c>
      <c r="BJ13" s="75">
        <f>$BT$7</f>
        <v>100</v>
      </c>
      <c r="BK13" s="75">
        <f>$BT$7</f>
        <v>100</v>
      </c>
      <c r="BL13" s="75">
        <f>$BT$7</f>
        <v>100</v>
      </c>
      <c r="BM13" s="75">
        <f>$BT$7</f>
        <v>100</v>
      </c>
      <c r="BN13" s="75">
        <f>$BT$7</f>
        <v>100</v>
      </c>
      <c r="BO13" s="65"/>
      <c r="BP13" s="65"/>
      <c r="BQ13" s="65"/>
      <c r="BR13" s="65"/>
      <c r="BS13" s="65"/>
      <c r="BT13" s="74" t="s">
        <v>151</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152</v>
      </c>
      <c r="C14" s="79"/>
      <c r="D14" s="80"/>
      <c r="E14" s="79"/>
      <c r="F14" s="189" t="s">
        <v>153</v>
      </c>
      <c r="G14" s="18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9" t="s">
        <v>154</v>
      </c>
      <c r="C15" s="179"/>
      <c r="D15" s="80"/>
      <c r="E15" s="77">
        <v>1</v>
      </c>
      <c r="F15" s="179" t="s">
        <v>155</v>
      </c>
      <c r="G15" s="179"/>
      <c r="H15" s="82" t="s">
        <v>156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157</v>
      </c>
      <c r="AY15" s="80"/>
      <c r="AZ15" s="80"/>
      <c r="BA15" s="80"/>
      <c r="BB15" s="80"/>
      <c r="BC15" s="80"/>
      <c r="BD15" s="80"/>
      <c r="BE15" s="80"/>
      <c r="BF15" s="80"/>
      <c r="BG15" s="80"/>
      <c r="BH15" s="80"/>
      <c r="BI15" s="81" t="s">
        <v>157</v>
      </c>
      <c r="BJ15" s="80"/>
      <c r="BK15" s="80"/>
      <c r="BL15" s="80"/>
      <c r="BM15" s="80"/>
      <c r="BN15" s="80"/>
      <c r="BO15" s="80"/>
      <c r="BP15" s="80"/>
      <c r="BQ15" s="80"/>
      <c r="BR15" s="80"/>
      <c r="BS15" s="80"/>
      <c r="BT15" s="81" t="s">
        <v>157</v>
      </c>
      <c r="BU15" s="80"/>
      <c r="BV15" s="80"/>
      <c r="BW15" s="80"/>
      <c r="BX15" s="80"/>
      <c r="BY15" s="80"/>
      <c r="BZ15" s="80"/>
      <c r="CA15" s="80"/>
      <c r="CB15" s="80"/>
      <c r="CC15" s="80"/>
      <c r="CD15" s="80"/>
      <c r="CE15" s="81" t="s">
        <v>157</v>
      </c>
      <c r="CF15" s="80"/>
      <c r="CG15" s="80"/>
      <c r="CH15" s="80"/>
      <c r="CI15" s="80"/>
      <c r="CJ15" s="80"/>
      <c r="CK15" s="80"/>
      <c r="CL15" s="80"/>
      <c r="CM15" s="80"/>
      <c r="CN15" s="80"/>
      <c r="CO15" s="81" t="s">
        <v>157</v>
      </c>
      <c r="CP15" s="80"/>
      <c r="CQ15" s="80"/>
      <c r="CR15" s="80"/>
      <c r="CS15" s="80"/>
      <c r="CT15" s="80"/>
      <c r="CU15" s="80"/>
      <c r="CV15" s="80"/>
      <c r="CW15" s="80"/>
      <c r="CX15" s="80"/>
      <c r="CY15" s="80"/>
      <c r="CZ15" s="81" t="s">
        <v>157</v>
      </c>
      <c r="DA15" s="80"/>
      <c r="DB15" s="80"/>
      <c r="DC15" s="80"/>
      <c r="DD15" s="80"/>
      <c r="DE15" s="80"/>
      <c r="DF15" s="80"/>
      <c r="DG15" s="80"/>
      <c r="DH15" s="80"/>
      <c r="DI15" s="80"/>
      <c r="DJ15" s="81" t="s">
        <v>157</v>
      </c>
      <c r="DK15" s="80"/>
      <c r="DL15" s="80"/>
      <c r="DM15" s="80"/>
      <c r="DN15" s="80"/>
      <c r="DO15" s="80"/>
      <c r="DP15" s="80"/>
      <c r="DQ15" s="80"/>
      <c r="DR15" s="80"/>
      <c r="DS15" s="80"/>
      <c r="DT15" s="81" t="s">
        <v>157</v>
      </c>
      <c r="DU15" s="80"/>
      <c r="DV15" s="80"/>
      <c r="DW15" s="80"/>
      <c r="DX15" s="80"/>
      <c r="DY15" s="80"/>
      <c r="DZ15" s="80"/>
      <c r="EA15" s="80"/>
      <c r="EB15" s="80"/>
      <c r="EC15" s="80"/>
      <c r="ED15" s="81" t="s">
        <v>157</v>
      </c>
      <c r="EE15" s="80"/>
      <c r="EF15" s="80"/>
      <c r="EG15" s="80"/>
      <c r="EH15" s="80"/>
      <c r="EI15" s="80"/>
      <c r="EJ15" s="80"/>
      <c r="EK15" s="80"/>
      <c r="EL15" s="80"/>
      <c r="EM15" s="80"/>
      <c r="EN15" s="81" t="s">
        <v>157</v>
      </c>
      <c r="EO15" s="80"/>
      <c r="EP15" s="80"/>
      <c r="EQ15" s="80"/>
      <c r="ER15" s="80"/>
      <c r="ES15" s="80"/>
      <c r="ET15" s="80"/>
      <c r="EU15" s="80"/>
      <c r="EV15" s="80"/>
      <c r="EW15" s="80"/>
      <c r="EX15" s="80"/>
      <c r="EY15" s="81" t="s">
        <v>157</v>
      </c>
      <c r="EZ15" s="80"/>
      <c r="FA15" s="80"/>
      <c r="FB15" s="80"/>
      <c r="FC15" s="80"/>
      <c r="FD15" s="80"/>
      <c r="FE15" s="80"/>
      <c r="FF15" s="80"/>
      <c r="FG15" s="80"/>
      <c r="FH15" s="80"/>
      <c r="FI15" s="81" t="s">
        <v>157</v>
      </c>
      <c r="FJ15" s="80"/>
      <c r="FK15" s="80"/>
      <c r="FL15" s="80"/>
      <c r="FM15" s="80"/>
      <c r="FN15" s="80"/>
      <c r="FO15" s="80"/>
      <c r="FP15" s="80"/>
      <c r="FQ15" s="80"/>
      <c r="FR15" s="80"/>
      <c r="FS15" s="81" t="s">
        <v>157</v>
      </c>
      <c r="FT15" s="80"/>
      <c r="FU15" s="80"/>
      <c r="FV15" s="80"/>
      <c r="FW15" s="80"/>
      <c r="FX15" s="80"/>
      <c r="FY15" s="80"/>
      <c r="FZ15" s="80"/>
      <c r="GA15" s="80"/>
      <c r="GB15" s="80"/>
      <c r="GC15" s="81" t="s">
        <v>157</v>
      </c>
      <c r="GD15" s="80"/>
      <c r="GE15" s="80"/>
      <c r="GF15" s="80"/>
      <c r="GG15" s="80"/>
      <c r="GH15" s="80"/>
      <c r="GI15" s="80"/>
      <c r="GJ15" s="80"/>
      <c r="GK15" s="80"/>
      <c r="GL15" s="80"/>
      <c r="GM15" s="81" t="s">
        <v>157</v>
      </c>
      <c r="GN15" s="80"/>
      <c r="GO15" s="80"/>
      <c r="GP15" s="80"/>
      <c r="GQ15" s="80"/>
      <c r="GR15" s="80"/>
      <c r="GS15" s="80"/>
      <c r="GT15" s="80"/>
      <c r="GU15" s="80"/>
      <c r="GV15" s="80"/>
      <c r="GW15" s="80"/>
      <c r="GX15" s="81" t="s">
        <v>157</v>
      </c>
      <c r="GY15" s="80"/>
      <c r="GZ15" s="80"/>
      <c r="HA15" s="80"/>
      <c r="HB15" s="80"/>
      <c r="HC15" s="80"/>
      <c r="HD15" s="80"/>
      <c r="HE15" s="80"/>
      <c r="HF15" s="80"/>
      <c r="HG15" s="80"/>
      <c r="HH15" s="81" t="s">
        <v>157</v>
      </c>
      <c r="HI15" s="80"/>
      <c r="HJ15" s="80"/>
      <c r="HK15" s="80"/>
      <c r="HL15" s="80"/>
      <c r="HM15" s="80"/>
      <c r="HN15" s="80"/>
      <c r="HO15" s="80"/>
      <c r="HP15" s="80"/>
      <c r="HQ15" s="80"/>
      <c r="HR15" s="81" t="s">
        <v>157</v>
      </c>
      <c r="HS15" s="80"/>
      <c r="HT15" s="80"/>
      <c r="HU15" s="80"/>
      <c r="HV15" s="80"/>
      <c r="HW15" s="80"/>
      <c r="HX15" s="80"/>
      <c r="HY15" s="80"/>
      <c r="HZ15" s="80"/>
      <c r="IA15" s="80"/>
      <c r="IB15" s="81" t="s">
        <v>157</v>
      </c>
      <c r="IC15" s="80"/>
      <c r="ID15" s="80"/>
      <c r="IE15" s="80"/>
      <c r="IF15" s="80"/>
      <c r="IG15" s="80"/>
      <c r="IH15" s="80"/>
      <c r="II15" s="80"/>
      <c r="IJ15" s="80"/>
      <c r="IK15" s="80"/>
      <c r="IL15" s="81" t="s">
        <v>157</v>
      </c>
      <c r="IM15" s="80"/>
      <c r="IN15" s="80"/>
      <c r="IO15" s="80"/>
      <c r="IP15" s="80"/>
      <c r="IQ15" s="80"/>
      <c r="IR15" s="80"/>
      <c r="IS15" s="80"/>
      <c r="IT15" s="80"/>
      <c r="IU15" s="80"/>
      <c r="IV15" s="80"/>
      <c r="IW15" s="81" t="s">
        <v>157</v>
      </c>
      <c r="IX15" s="80"/>
      <c r="IY15" s="80"/>
      <c r="IZ15" s="80"/>
      <c r="JA15" s="80"/>
      <c r="JB15" s="80"/>
      <c r="JC15" s="80"/>
      <c r="JD15" s="80"/>
      <c r="JE15" s="80"/>
      <c r="JF15" s="80"/>
      <c r="JG15" s="81" t="s">
        <v>157</v>
      </c>
      <c r="JH15" s="80"/>
      <c r="JI15" s="80"/>
      <c r="JJ15" s="80"/>
      <c r="JK15" s="80"/>
      <c r="JL15" s="80"/>
      <c r="JM15" s="80"/>
      <c r="JN15" s="80"/>
      <c r="JO15" s="80"/>
      <c r="JP15" s="80"/>
      <c r="JQ15" s="81" t="s">
        <v>157</v>
      </c>
      <c r="JR15" s="80"/>
      <c r="JS15" s="80"/>
      <c r="JT15" s="80"/>
      <c r="JU15" s="80"/>
      <c r="JV15" s="80"/>
      <c r="JW15" s="80"/>
      <c r="JX15" s="80"/>
      <c r="JY15" s="80"/>
      <c r="JZ15" s="80"/>
      <c r="KA15" s="81" t="s">
        <v>157</v>
      </c>
      <c r="KB15" s="80"/>
      <c r="KC15" s="80"/>
      <c r="KD15" s="80"/>
      <c r="KE15" s="80"/>
      <c r="KF15" s="80"/>
      <c r="KG15" s="80"/>
      <c r="KH15" s="80"/>
      <c r="KI15" s="80"/>
      <c r="KJ15" s="80"/>
      <c r="KK15" s="81" t="s">
        <v>157</v>
      </c>
      <c r="KL15" s="80"/>
      <c r="KM15" s="80"/>
      <c r="KN15" s="80"/>
      <c r="KO15" s="80"/>
      <c r="KP15" s="80"/>
      <c r="KQ15" s="80"/>
      <c r="KR15" s="80"/>
      <c r="KS15" s="80"/>
      <c r="KT15" s="80"/>
      <c r="KU15" s="80"/>
      <c r="KV15" s="81" t="s">
        <v>157</v>
      </c>
      <c r="KW15" s="80"/>
      <c r="KX15" s="80"/>
      <c r="KY15" s="80"/>
      <c r="KZ15" s="80"/>
      <c r="LA15" s="80"/>
      <c r="LB15" s="80"/>
      <c r="LC15" s="80"/>
      <c r="LD15" s="80"/>
      <c r="LE15" s="80"/>
      <c r="LF15" s="81" t="s">
        <v>157</v>
      </c>
      <c r="LG15" s="80"/>
      <c r="LH15" s="80"/>
      <c r="LI15" s="80"/>
      <c r="LJ15" s="80"/>
      <c r="LK15" s="80"/>
      <c r="LL15" s="80"/>
      <c r="LM15" s="80"/>
      <c r="LN15" s="80"/>
      <c r="LO15" s="80"/>
      <c r="LP15" s="81" t="s">
        <v>157</v>
      </c>
      <c r="LQ15" s="80"/>
      <c r="LR15" s="80"/>
      <c r="LS15" s="80"/>
      <c r="LT15" s="80"/>
      <c r="LU15" s="80"/>
      <c r="LV15" s="80"/>
      <c r="LW15" s="80"/>
      <c r="LX15" s="80"/>
      <c r="LY15" s="80"/>
      <c r="LZ15" s="81" t="s">
        <v>157</v>
      </c>
      <c r="MA15" s="80"/>
      <c r="MB15" s="80"/>
      <c r="MC15" s="80"/>
      <c r="MD15" s="80"/>
      <c r="ME15" s="80"/>
      <c r="MF15" s="80"/>
      <c r="MG15" s="80"/>
      <c r="MH15" s="80"/>
      <c r="MI15" s="80"/>
      <c r="MJ15" s="81" t="s">
        <v>157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9" t="s">
        <v>158</v>
      </c>
      <c r="C16" s="179"/>
      <c r="D16" s="80"/>
      <c r="E16" s="77">
        <f>E15+1</f>
        <v>2</v>
      </c>
      <c r="F16" s="179" t="s">
        <v>159</v>
      </c>
      <c r="G16" s="179"/>
      <c r="H16" s="82" t="s">
        <v>160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9" t="s">
        <v>161</v>
      </c>
      <c r="C17" s="179"/>
      <c r="D17" s="80"/>
      <c r="E17" s="77">
        <f t="shared" ref="E17" si="8">E16+1</f>
        <v>3</v>
      </c>
      <c r="F17" s="179" t="s">
        <v>162</v>
      </c>
      <c r="G17" s="179"/>
      <c r="H17" s="82" t="s">
        <v>163</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164</v>
      </c>
      <c r="AY17" s="85">
        <f>IF(AY7="-",NA(),AY7)</f>
        <v>121.2</v>
      </c>
      <c r="AZ17" s="85">
        <f t="shared" ref="AZ17:BC17" si="9">IF(AZ7="-",NA(),AZ7)</f>
        <v>119.2</v>
      </c>
      <c r="BA17" s="85">
        <f t="shared" si="9"/>
        <v>113</v>
      </c>
      <c r="BB17" s="85">
        <f t="shared" si="9"/>
        <v>119.4</v>
      </c>
      <c r="BC17" s="85">
        <f t="shared" si="9"/>
        <v>120.9</v>
      </c>
      <c r="BD17" s="80"/>
      <c r="BE17" s="80"/>
      <c r="BF17" s="80"/>
      <c r="BG17" s="80"/>
      <c r="BH17" s="80"/>
      <c r="BI17" s="84" t="s">
        <v>164</v>
      </c>
      <c r="BJ17" s="85">
        <f>IF(BJ7="-",NA(),BJ7)</f>
        <v>120.8</v>
      </c>
      <c r="BK17" s="85">
        <f t="shared" ref="BK17:BN17" si="10">IF(BK7="-",NA(),BK7)</f>
        <v>118.5</v>
      </c>
      <c r="BL17" s="85">
        <f t="shared" si="10"/>
        <v>112.1</v>
      </c>
      <c r="BM17" s="85">
        <f t="shared" si="10"/>
        <v>118.5</v>
      </c>
      <c r="BN17" s="85">
        <f t="shared" si="10"/>
        <v>119.9</v>
      </c>
      <c r="BO17" s="80"/>
      <c r="BP17" s="80"/>
      <c r="BQ17" s="80"/>
      <c r="BR17" s="80"/>
      <c r="BS17" s="80"/>
      <c r="BT17" s="84" t="s">
        <v>164</v>
      </c>
      <c r="BU17" s="85">
        <f>IF(BU7="-",NA(),BU7)</f>
        <v>503.6</v>
      </c>
      <c r="BV17" s="85">
        <f t="shared" ref="BV17:BY17" si="11">IF(BV7="-",NA(),BV7)</f>
        <v>832.5</v>
      </c>
      <c r="BW17" s="85">
        <f t="shared" si="11"/>
        <v>795.6</v>
      </c>
      <c r="BX17" s="85">
        <f t="shared" si="11"/>
        <v>645.29999999999995</v>
      </c>
      <c r="BY17" s="85">
        <f t="shared" si="11"/>
        <v>781.2</v>
      </c>
      <c r="BZ17" s="80"/>
      <c r="CA17" s="80"/>
      <c r="CB17" s="80"/>
      <c r="CC17" s="80"/>
      <c r="CD17" s="80"/>
      <c r="CE17" s="84" t="s">
        <v>164</v>
      </c>
      <c r="CF17" s="85">
        <f>IF(CF7="-",NA(),CF7)</f>
        <v>8799.2999999999993</v>
      </c>
      <c r="CG17" s="85">
        <f t="shared" ref="CG17:CJ17" si="12">IF(CG7="-",NA(),CG7)</f>
        <v>8813.7000000000007</v>
      </c>
      <c r="CH17" s="85">
        <f t="shared" si="12"/>
        <v>13126.5</v>
      </c>
      <c r="CI17" s="85">
        <f t="shared" si="12"/>
        <v>9384.5</v>
      </c>
      <c r="CJ17" s="85">
        <f t="shared" si="12"/>
        <v>12697.2</v>
      </c>
      <c r="CK17" s="80"/>
      <c r="CL17" s="80"/>
      <c r="CM17" s="80"/>
      <c r="CN17" s="80"/>
      <c r="CO17" s="84" t="s">
        <v>164</v>
      </c>
      <c r="CP17" s="86">
        <f>IF(CP7="-",NA(),CP7)</f>
        <v>607146</v>
      </c>
      <c r="CQ17" s="86">
        <f t="shared" ref="CQ17:CT17" si="13">IF(CQ7="-",NA(),CQ7)</f>
        <v>591789</v>
      </c>
      <c r="CR17" s="86">
        <f t="shared" si="13"/>
        <v>482776</v>
      </c>
      <c r="CS17" s="86">
        <f t="shared" si="13"/>
        <v>563230</v>
      </c>
      <c r="CT17" s="86">
        <f t="shared" si="13"/>
        <v>779351</v>
      </c>
      <c r="CU17" s="80"/>
      <c r="CV17" s="80"/>
      <c r="CW17" s="80"/>
      <c r="CX17" s="80"/>
      <c r="CY17" s="80"/>
      <c r="CZ17" s="84" t="s">
        <v>164</v>
      </c>
      <c r="DA17" s="85">
        <f>IF(DA7="-",NA(),DA7)</f>
        <v>35.5</v>
      </c>
      <c r="DB17" s="85">
        <f t="shared" ref="DB17:DE17" si="14">IF(DB7="-",NA(),DB7)</f>
        <v>34.799999999999997</v>
      </c>
      <c r="DC17" s="85">
        <f t="shared" si="14"/>
        <v>23.3</v>
      </c>
      <c r="DD17" s="85">
        <f t="shared" si="14"/>
        <v>32.5</v>
      </c>
      <c r="DE17" s="85">
        <f t="shared" si="14"/>
        <v>37</v>
      </c>
      <c r="DF17" s="80"/>
      <c r="DG17" s="80"/>
      <c r="DH17" s="80"/>
      <c r="DI17" s="80"/>
      <c r="DJ17" s="84" t="s">
        <v>164</v>
      </c>
      <c r="DK17" s="85">
        <f>IF(DK7="-",NA(),DK7)</f>
        <v>34.9</v>
      </c>
      <c r="DL17" s="85">
        <f t="shared" ref="DL17:DO17" si="15">IF(DL7="-",NA(),DL7)</f>
        <v>32.9</v>
      </c>
      <c r="DM17" s="85">
        <f t="shared" si="15"/>
        <v>30.6</v>
      </c>
      <c r="DN17" s="85">
        <f t="shared" si="15"/>
        <v>31.9</v>
      </c>
      <c r="DO17" s="85">
        <f t="shared" si="15"/>
        <v>56.8</v>
      </c>
      <c r="DP17" s="80"/>
      <c r="DQ17" s="80"/>
      <c r="DR17" s="80"/>
      <c r="DS17" s="80"/>
      <c r="DT17" s="84" t="s">
        <v>164</v>
      </c>
      <c r="DU17" s="85">
        <f>IF(DU7="-",NA(),DU7)</f>
        <v>9.8000000000000007</v>
      </c>
      <c r="DV17" s="85">
        <f t="shared" ref="DV17:DY17" si="16">IF(DV7="-",NA(),DV7)</f>
        <v>4.9000000000000004</v>
      </c>
      <c r="DW17" s="85">
        <f t="shared" si="16"/>
        <v>3.3</v>
      </c>
      <c r="DX17" s="85">
        <f t="shared" si="16"/>
        <v>1.9</v>
      </c>
      <c r="DY17" s="85">
        <f t="shared" si="16"/>
        <v>0.6</v>
      </c>
      <c r="DZ17" s="80"/>
      <c r="EA17" s="80"/>
      <c r="EB17" s="80"/>
      <c r="EC17" s="80"/>
      <c r="ED17" s="84" t="s">
        <v>164</v>
      </c>
      <c r="EE17" s="85">
        <f>IF(EE7="-",NA(),EE7)</f>
        <v>70.3</v>
      </c>
      <c r="EF17" s="85">
        <f t="shared" ref="EF17:EI17" si="17">IF(EF7="-",NA(),EF7)</f>
        <v>71.7</v>
      </c>
      <c r="EG17" s="85">
        <f t="shared" si="17"/>
        <v>71.8</v>
      </c>
      <c r="EH17" s="85">
        <f t="shared" si="17"/>
        <v>70.5</v>
      </c>
      <c r="EI17" s="85">
        <f t="shared" si="17"/>
        <v>67.5</v>
      </c>
      <c r="EJ17" s="80"/>
      <c r="EK17" s="80"/>
      <c r="EL17" s="80"/>
      <c r="EM17" s="80"/>
      <c r="EN17" s="84" t="s">
        <v>164</v>
      </c>
      <c r="EO17" s="85">
        <f>IF(EO7="-",NA(),EO7)</f>
        <v>6.4</v>
      </c>
      <c r="EP17" s="85">
        <f t="shared" ref="EP17:ES17" si="18">IF(EP7="-",NA(),EP7)</f>
        <v>8.5</v>
      </c>
      <c r="EQ17" s="85">
        <f t="shared" si="18"/>
        <v>7.3</v>
      </c>
      <c r="ER17" s="85">
        <f t="shared" si="18"/>
        <v>6.7</v>
      </c>
      <c r="ES17" s="85">
        <f t="shared" si="18"/>
        <v>4.2</v>
      </c>
      <c r="ET17" s="80"/>
      <c r="EU17" s="80"/>
      <c r="EV17" s="80"/>
      <c r="EW17" s="80"/>
      <c r="EX17" s="80"/>
      <c r="EY17" s="84" t="s">
        <v>164</v>
      </c>
      <c r="EZ17" s="85">
        <f>IF(EZ7="-",NA(),EZ7)</f>
        <v>35.5</v>
      </c>
      <c r="FA17" s="85">
        <f t="shared" ref="FA17:FD17" si="19">IF(FA7="-",NA(),FA7)</f>
        <v>34.799999999999997</v>
      </c>
      <c r="FB17" s="85">
        <f t="shared" si="19"/>
        <v>23.3</v>
      </c>
      <c r="FC17" s="85">
        <f t="shared" si="19"/>
        <v>32.5</v>
      </c>
      <c r="FD17" s="85">
        <f t="shared" si="19"/>
        <v>37</v>
      </c>
      <c r="FE17" s="80"/>
      <c r="FF17" s="80"/>
      <c r="FG17" s="80"/>
      <c r="FH17" s="80"/>
      <c r="FI17" s="84" t="s">
        <v>164</v>
      </c>
      <c r="FJ17" s="85">
        <f>IF(FJ7="-",NA(),FJ7)</f>
        <v>34.9</v>
      </c>
      <c r="FK17" s="85">
        <f t="shared" ref="FK17:FN17" si="20">IF(FK7="-",NA(),FK7)</f>
        <v>32.9</v>
      </c>
      <c r="FL17" s="85">
        <f t="shared" si="20"/>
        <v>30.6</v>
      </c>
      <c r="FM17" s="85">
        <f t="shared" si="20"/>
        <v>31.9</v>
      </c>
      <c r="FN17" s="85">
        <f t="shared" si="20"/>
        <v>56.8</v>
      </c>
      <c r="FO17" s="80"/>
      <c r="FP17" s="80"/>
      <c r="FQ17" s="80"/>
      <c r="FR17" s="80"/>
      <c r="FS17" s="84" t="s">
        <v>164</v>
      </c>
      <c r="FT17" s="85">
        <f>IF(FT7="-",NA(),FT7)</f>
        <v>9.8000000000000007</v>
      </c>
      <c r="FU17" s="85">
        <f t="shared" ref="FU17:FX17" si="21">IF(FU7="-",NA(),FU7)</f>
        <v>4.9000000000000004</v>
      </c>
      <c r="FV17" s="85">
        <f t="shared" si="21"/>
        <v>3.3</v>
      </c>
      <c r="FW17" s="85">
        <f t="shared" si="21"/>
        <v>1.9</v>
      </c>
      <c r="FX17" s="85">
        <f t="shared" si="21"/>
        <v>0.6</v>
      </c>
      <c r="FY17" s="80"/>
      <c r="FZ17" s="80"/>
      <c r="GA17" s="80"/>
      <c r="GB17" s="80"/>
      <c r="GC17" s="84" t="s">
        <v>164</v>
      </c>
      <c r="GD17" s="85">
        <f>IF(GD7="-",NA(),GD7)</f>
        <v>70.3</v>
      </c>
      <c r="GE17" s="85">
        <f t="shared" ref="GE17:GH17" si="22">IF(GE7="-",NA(),GE7)</f>
        <v>71.7</v>
      </c>
      <c r="GF17" s="85">
        <f t="shared" si="22"/>
        <v>71.8</v>
      </c>
      <c r="GG17" s="85">
        <f t="shared" si="22"/>
        <v>70.5</v>
      </c>
      <c r="GH17" s="85">
        <f t="shared" si="22"/>
        <v>67.5</v>
      </c>
      <c r="GI17" s="80"/>
      <c r="GJ17" s="80"/>
      <c r="GK17" s="80"/>
      <c r="GL17" s="80"/>
      <c r="GM17" s="84" t="s">
        <v>164</v>
      </c>
      <c r="GN17" s="85">
        <f>IF(GN7="-",NA(),GN7)</f>
        <v>6.4</v>
      </c>
      <c r="GO17" s="85">
        <f t="shared" ref="GO17:GR17" si="23">IF(GO7="-",NA(),GO7)</f>
        <v>8.5</v>
      </c>
      <c r="GP17" s="85">
        <f t="shared" si="23"/>
        <v>7.3</v>
      </c>
      <c r="GQ17" s="85">
        <f t="shared" si="23"/>
        <v>6.7</v>
      </c>
      <c r="GR17" s="85">
        <f t="shared" si="23"/>
        <v>4.2</v>
      </c>
      <c r="GS17" s="80"/>
      <c r="GT17" s="80"/>
      <c r="GU17" s="80"/>
      <c r="GV17" s="80"/>
      <c r="GW17" s="80"/>
      <c r="GX17" s="84" t="s">
        <v>164</v>
      </c>
      <c r="GY17" s="85" t="e">
        <f>IF(GY7="-",NA(),GY7)</f>
        <v>#N/A</v>
      </c>
      <c r="GZ17" s="85" t="e">
        <f t="shared" ref="GZ17:HC17" si="24">IF(GZ7="-",NA(),GZ7)</f>
        <v>#N/A</v>
      </c>
      <c r="HA17" s="85" t="e">
        <f t="shared" si="24"/>
        <v>#N/A</v>
      </c>
      <c r="HB17" s="85" t="e">
        <f t="shared" si="24"/>
        <v>#N/A</v>
      </c>
      <c r="HC17" s="85" t="e">
        <f t="shared" si="24"/>
        <v>#N/A</v>
      </c>
      <c r="HD17" s="80"/>
      <c r="HE17" s="80"/>
      <c r="HF17" s="80"/>
      <c r="HG17" s="80"/>
      <c r="HH17" s="84" t="s">
        <v>164</v>
      </c>
      <c r="HI17" s="85" t="e">
        <f>IF(HI7="-",NA(),HI7)</f>
        <v>#N/A</v>
      </c>
      <c r="HJ17" s="85" t="e">
        <f t="shared" ref="HJ17:HM17" si="25">IF(HJ7="-",NA(),HJ7)</f>
        <v>#N/A</v>
      </c>
      <c r="HK17" s="85" t="e">
        <f t="shared" si="25"/>
        <v>#N/A</v>
      </c>
      <c r="HL17" s="85" t="e">
        <f t="shared" si="25"/>
        <v>#N/A</v>
      </c>
      <c r="HM17" s="85" t="e">
        <f t="shared" si="25"/>
        <v>#N/A</v>
      </c>
      <c r="HN17" s="80"/>
      <c r="HO17" s="80"/>
      <c r="HP17" s="80"/>
      <c r="HQ17" s="80"/>
      <c r="HR17" s="84" t="s">
        <v>164</v>
      </c>
      <c r="HS17" s="85" t="e">
        <f>IF(HS7="-",NA(),HS7)</f>
        <v>#N/A</v>
      </c>
      <c r="HT17" s="85" t="e">
        <f t="shared" ref="HT17:HW17" si="26">IF(HT7="-",NA(),HT7)</f>
        <v>#N/A</v>
      </c>
      <c r="HU17" s="85" t="e">
        <f t="shared" si="26"/>
        <v>#N/A</v>
      </c>
      <c r="HV17" s="85" t="e">
        <f t="shared" si="26"/>
        <v>#N/A</v>
      </c>
      <c r="HW17" s="85" t="e">
        <f t="shared" si="26"/>
        <v>#N/A</v>
      </c>
      <c r="HX17" s="80"/>
      <c r="HY17" s="80"/>
      <c r="HZ17" s="80"/>
      <c r="IA17" s="80"/>
      <c r="IB17" s="84" t="s">
        <v>164</v>
      </c>
      <c r="IC17" s="85" t="e">
        <f>IF(IC7="-",NA(),IC7)</f>
        <v>#N/A</v>
      </c>
      <c r="ID17" s="85" t="e">
        <f t="shared" ref="ID17:IG17" si="27">IF(ID7="-",NA(),ID7)</f>
        <v>#N/A</v>
      </c>
      <c r="IE17" s="85" t="e">
        <f t="shared" si="27"/>
        <v>#N/A</v>
      </c>
      <c r="IF17" s="85" t="e">
        <f t="shared" si="27"/>
        <v>#N/A</v>
      </c>
      <c r="IG17" s="85" t="e">
        <f t="shared" si="27"/>
        <v>#N/A</v>
      </c>
      <c r="IH17" s="80"/>
      <c r="II17" s="80"/>
      <c r="IJ17" s="80"/>
      <c r="IK17" s="80"/>
      <c r="IL17" s="84" t="s">
        <v>164</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164</v>
      </c>
      <c r="IX17" s="85" t="e">
        <f>IF(IX7="-",NA(),IX7)</f>
        <v>#N/A</v>
      </c>
      <c r="IY17" s="85" t="e">
        <f t="shared" ref="IY17:JB17" si="29">IF(IY7="-",NA(),IY7)</f>
        <v>#N/A</v>
      </c>
      <c r="IZ17" s="85" t="e">
        <f t="shared" si="29"/>
        <v>#N/A</v>
      </c>
      <c r="JA17" s="85" t="e">
        <f t="shared" si="29"/>
        <v>#N/A</v>
      </c>
      <c r="JB17" s="85" t="e">
        <f t="shared" si="29"/>
        <v>#N/A</v>
      </c>
      <c r="JC17" s="80"/>
      <c r="JD17" s="80"/>
      <c r="JE17" s="80"/>
      <c r="JF17" s="80"/>
      <c r="JG17" s="84" t="s">
        <v>164</v>
      </c>
      <c r="JH17" s="85" t="e">
        <f>IF(JH7="-",NA(),JH7)</f>
        <v>#N/A</v>
      </c>
      <c r="JI17" s="85" t="e">
        <f t="shared" ref="JI17:JL17" si="30">IF(JI7="-",NA(),JI7)</f>
        <v>#N/A</v>
      </c>
      <c r="JJ17" s="85" t="e">
        <f t="shared" si="30"/>
        <v>#N/A</v>
      </c>
      <c r="JK17" s="85" t="e">
        <f t="shared" si="30"/>
        <v>#N/A</v>
      </c>
      <c r="JL17" s="85" t="e">
        <f t="shared" si="30"/>
        <v>#N/A</v>
      </c>
      <c r="JM17" s="80"/>
      <c r="JN17" s="80"/>
      <c r="JO17" s="80"/>
      <c r="JP17" s="80"/>
      <c r="JQ17" s="84" t="s">
        <v>164</v>
      </c>
      <c r="JR17" s="85" t="e">
        <f>IF(JR7="-",NA(),JR7)</f>
        <v>#N/A</v>
      </c>
      <c r="JS17" s="85" t="e">
        <f t="shared" ref="JS17:JV17" si="31">IF(JS7="-",NA(),JS7)</f>
        <v>#N/A</v>
      </c>
      <c r="JT17" s="85" t="e">
        <f t="shared" si="31"/>
        <v>#N/A</v>
      </c>
      <c r="JU17" s="85" t="e">
        <f t="shared" si="31"/>
        <v>#N/A</v>
      </c>
      <c r="JV17" s="85" t="e">
        <f t="shared" si="31"/>
        <v>#N/A</v>
      </c>
      <c r="JW17" s="80"/>
      <c r="JX17" s="80"/>
      <c r="JY17" s="80"/>
      <c r="JZ17" s="80"/>
      <c r="KA17" s="84" t="s">
        <v>164</v>
      </c>
      <c r="KB17" s="85" t="e">
        <f>IF(KB7="-",NA(),KB7)</f>
        <v>#N/A</v>
      </c>
      <c r="KC17" s="85" t="e">
        <f t="shared" ref="KC17:KF17" si="32">IF(KC7="-",NA(),KC7)</f>
        <v>#N/A</v>
      </c>
      <c r="KD17" s="85" t="e">
        <f t="shared" si="32"/>
        <v>#N/A</v>
      </c>
      <c r="KE17" s="85" t="e">
        <f t="shared" si="32"/>
        <v>#N/A</v>
      </c>
      <c r="KF17" s="85" t="e">
        <f t="shared" si="32"/>
        <v>#N/A</v>
      </c>
      <c r="KG17" s="80"/>
      <c r="KH17" s="80"/>
      <c r="KI17" s="80"/>
      <c r="KJ17" s="80"/>
      <c r="KK17" s="84" t="s">
        <v>164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164</v>
      </c>
      <c r="KW17" s="85" t="e">
        <f>IF(KW7="-",NA(),KW7)</f>
        <v>#N/A</v>
      </c>
      <c r="KX17" s="85" t="e">
        <f t="shared" ref="KX17:LA17" si="34">IF(KX7="-",NA(),KX7)</f>
        <v>#N/A</v>
      </c>
      <c r="KY17" s="85" t="e">
        <f t="shared" si="34"/>
        <v>#N/A</v>
      </c>
      <c r="KZ17" s="85" t="e">
        <f t="shared" si="34"/>
        <v>#N/A</v>
      </c>
      <c r="LA17" s="85" t="e">
        <f t="shared" si="34"/>
        <v>#N/A</v>
      </c>
      <c r="LB17" s="80"/>
      <c r="LC17" s="80"/>
      <c r="LD17" s="80"/>
      <c r="LE17" s="80"/>
      <c r="LF17" s="84" t="s">
        <v>164</v>
      </c>
      <c r="LG17" s="85" t="e">
        <f>IF(LG7="-",NA(),LG7)</f>
        <v>#N/A</v>
      </c>
      <c r="LH17" s="85" t="e">
        <f t="shared" ref="LH17:LK17" si="35">IF(LH7="-",NA(),LH7)</f>
        <v>#N/A</v>
      </c>
      <c r="LI17" s="85" t="e">
        <f t="shared" si="35"/>
        <v>#N/A</v>
      </c>
      <c r="LJ17" s="85" t="e">
        <f t="shared" si="35"/>
        <v>#N/A</v>
      </c>
      <c r="LK17" s="85" t="e">
        <f t="shared" si="35"/>
        <v>#N/A</v>
      </c>
      <c r="LL17" s="80"/>
      <c r="LM17" s="80"/>
      <c r="LN17" s="80"/>
      <c r="LO17" s="80"/>
      <c r="LP17" s="84" t="s">
        <v>164</v>
      </c>
      <c r="LQ17" s="85" t="e">
        <f>IF(LQ7="-",NA(),LQ7)</f>
        <v>#N/A</v>
      </c>
      <c r="LR17" s="85" t="e">
        <f t="shared" ref="LR17:LU17" si="36">IF(LR7="-",NA(),LR7)</f>
        <v>#N/A</v>
      </c>
      <c r="LS17" s="85" t="e">
        <f t="shared" si="36"/>
        <v>#N/A</v>
      </c>
      <c r="LT17" s="85" t="e">
        <f t="shared" si="36"/>
        <v>#N/A</v>
      </c>
      <c r="LU17" s="85" t="e">
        <f t="shared" si="36"/>
        <v>#N/A</v>
      </c>
      <c r="LV17" s="80"/>
      <c r="LW17" s="80"/>
      <c r="LX17" s="80"/>
      <c r="LY17" s="80"/>
      <c r="LZ17" s="84" t="s">
        <v>164</v>
      </c>
      <c r="MA17" s="85" t="e">
        <f>IF(MA7="-",NA(),MA7)</f>
        <v>#N/A</v>
      </c>
      <c r="MB17" s="85" t="e">
        <f t="shared" ref="MB17:ME17" si="37">IF(MB7="-",NA(),MB7)</f>
        <v>#N/A</v>
      </c>
      <c r="MC17" s="85" t="e">
        <f t="shared" si="37"/>
        <v>#N/A</v>
      </c>
      <c r="MD17" s="85" t="e">
        <f t="shared" si="37"/>
        <v>#N/A</v>
      </c>
      <c r="ME17" s="85" t="e">
        <f t="shared" si="37"/>
        <v>#N/A</v>
      </c>
      <c r="MF17" s="80"/>
      <c r="MG17" s="80"/>
      <c r="MH17" s="80"/>
      <c r="MI17" s="80"/>
      <c r="MJ17" s="84" t="s">
        <v>164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9" t="s">
        <v>165</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166</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166</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166</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166</v>
      </c>
      <c r="CF18" s="85">
        <f>IF(CK7="-",NA(),CK7)</f>
        <v>9268.1</v>
      </c>
      <c r="CG18" s="85">
        <f t="shared" ref="CG18:CJ18" si="42">IF(CL7="-",NA(),CL7)</f>
        <v>9846.1</v>
      </c>
      <c r="CH18" s="85">
        <f t="shared" si="42"/>
        <v>10666.3</v>
      </c>
      <c r="CI18" s="85">
        <f t="shared" si="42"/>
        <v>11251</v>
      </c>
      <c r="CJ18" s="85">
        <f t="shared" si="42"/>
        <v>12528</v>
      </c>
      <c r="CK18" s="80"/>
      <c r="CL18" s="80"/>
      <c r="CM18" s="80"/>
      <c r="CN18" s="80"/>
      <c r="CO18" s="84" t="s">
        <v>166</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166</v>
      </c>
      <c r="DA18" s="85">
        <f>IF(DF7="-",NA(),DF7)</f>
        <v>34.4</v>
      </c>
      <c r="DB18" s="85">
        <f t="shared" ref="DB18:DE18" si="44">IF(DG7="-",NA(),DG7)</f>
        <v>31.9</v>
      </c>
      <c r="DC18" s="85">
        <f t="shared" si="44"/>
        <v>31.3</v>
      </c>
      <c r="DD18" s="85">
        <f t="shared" si="44"/>
        <v>30.3</v>
      </c>
      <c r="DE18" s="85">
        <f t="shared" si="44"/>
        <v>31</v>
      </c>
      <c r="DF18" s="80"/>
      <c r="DG18" s="80"/>
      <c r="DH18" s="80"/>
      <c r="DI18" s="80"/>
      <c r="DJ18" s="84" t="s">
        <v>166</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166</v>
      </c>
      <c r="DU18" s="85">
        <f>IF(DZ7="-",NA(),DZ7)</f>
        <v>96.3</v>
      </c>
      <c r="DV18" s="85">
        <f t="shared" ref="DV18:DY18" si="46">IF(EA7="-",NA(),EA7)</f>
        <v>102.6</v>
      </c>
      <c r="DW18" s="85">
        <f t="shared" si="46"/>
        <v>105.3</v>
      </c>
      <c r="DX18" s="85">
        <f t="shared" si="46"/>
        <v>107</v>
      </c>
      <c r="DY18" s="85">
        <f t="shared" si="46"/>
        <v>103.3</v>
      </c>
      <c r="DZ18" s="80"/>
      <c r="EA18" s="80"/>
      <c r="EB18" s="80"/>
      <c r="EC18" s="80"/>
      <c r="ED18" s="84" t="s">
        <v>166</v>
      </c>
      <c r="EE18" s="85">
        <f>IF(EJ7="-",NA(),EJ7)</f>
        <v>62</v>
      </c>
      <c r="EF18" s="85">
        <f t="shared" ref="EF18:EI18" si="47">IF(EK7="-",NA(),EK7)</f>
        <v>60.7</v>
      </c>
      <c r="EG18" s="85">
        <f t="shared" si="47"/>
        <v>60.9</v>
      </c>
      <c r="EH18" s="85">
        <f t="shared" si="47"/>
        <v>61.9</v>
      </c>
      <c r="EI18" s="85">
        <f t="shared" si="47"/>
        <v>59.9</v>
      </c>
      <c r="EJ18" s="80"/>
      <c r="EK18" s="80"/>
      <c r="EL18" s="80"/>
      <c r="EM18" s="80"/>
      <c r="EN18" s="84" t="s">
        <v>166</v>
      </c>
      <c r="EO18" s="85">
        <f>IF(ET7="-",NA(),ET7)</f>
        <v>23.3</v>
      </c>
      <c r="EP18" s="85">
        <f t="shared" ref="EP18:ES18" si="48">IF(EU7="-",NA(),EU7)</f>
        <v>29.2</v>
      </c>
      <c r="EQ18" s="85">
        <f t="shared" si="48"/>
        <v>30.9</v>
      </c>
      <c r="ER18" s="85">
        <f t="shared" si="48"/>
        <v>29.6</v>
      </c>
      <c r="ES18" s="85">
        <f t="shared" si="48"/>
        <v>26.7</v>
      </c>
      <c r="ET18" s="80"/>
      <c r="EU18" s="80"/>
      <c r="EV18" s="80"/>
      <c r="EW18" s="80"/>
      <c r="EX18" s="80"/>
      <c r="EY18" s="84" t="s">
        <v>166</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166</v>
      </c>
      <c r="FJ18" s="85">
        <f>IF(OR(NOT($FJ$8),FO7="-"),NA(),FO7)</f>
        <v>21.9</v>
      </c>
      <c r="FK18" s="85">
        <f>IF(OR(NOT($FJ$8),FP7="-"),NA(),FP7)</f>
        <v>20.2</v>
      </c>
      <c r="FL18" s="85">
        <f>IF(OR(NOT($FJ$8),FQ7="-"),NA(),FQ7)</f>
        <v>22</v>
      </c>
      <c r="FM18" s="85">
        <f>IF(OR(NOT($FJ$8),FR7="-"),NA(),FR7)</f>
        <v>23.2</v>
      </c>
      <c r="FN18" s="85">
        <f>IF(OR(NOT($FJ$8),FS7="-"),NA(),FS7)</f>
        <v>22</v>
      </c>
      <c r="FO18" s="80"/>
      <c r="FP18" s="80"/>
      <c r="FQ18" s="80"/>
      <c r="FR18" s="80"/>
      <c r="FS18" s="84" t="s">
        <v>166</v>
      </c>
      <c r="FT18" s="85">
        <f>IF(OR(NOT($FT$8),FY7="-"),NA(),FY7)</f>
        <v>88.6</v>
      </c>
      <c r="FU18" s="85">
        <f>IF(OR(NOT($FT$8),FZ7="-"),NA(),FZ7)</f>
        <v>96.2</v>
      </c>
      <c r="FV18" s="85">
        <f>IF(OR(NOT($FT$8),GA7="-"),NA(),GA7)</f>
        <v>100.8</v>
      </c>
      <c r="FW18" s="85">
        <f>IF(OR(NOT($FT$8),GB7="-"),NA(),GB7)</f>
        <v>105.2</v>
      </c>
      <c r="FX18" s="85">
        <f>IF(OR(NOT($FT$8),GC7="-"),NA(),GC7)</f>
        <v>100.9</v>
      </c>
      <c r="FY18" s="80"/>
      <c r="FZ18" s="80"/>
      <c r="GA18" s="80"/>
      <c r="GB18" s="80"/>
      <c r="GC18" s="84" t="s">
        <v>166</v>
      </c>
      <c r="GD18" s="85">
        <f>IF(OR(NOT($GD$8),GI7="-"),NA(),GI7)</f>
        <v>63.6</v>
      </c>
      <c r="GE18" s="85">
        <f>IF(OR(NOT($GD$8),GJ7="-"),NA(),GJ7)</f>
        <v>62</v>
      </c>
      <c r="GF18" s="85">
        <f>IF(OR(NOT($GD$8),GK7="-"),NA(),GK7)</f>
        <v>62</v>
      </c>
      <c r="GG18" s="85">
        <f>IF(OR(NOT($GD$8),GL7="-"),NA(),GL7)</f>
        <v>62.7</v>
      </c>
      <c r="GH18" s="85">
        <f>IF(OR(NOT($GD$8),GM7="-"),NA(),GM7)</f>
        <v>60.4</v>
      </c>
      <c r="GI18" s="80"/>
      <c r="GJ18" s="80"/>
      <c r="GK18" s="80"/>
      <c r="GL18" s="80"/>
      <c r="GM18" s="84" t="s">
        <v>166</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166</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166</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166</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166</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166</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9" t="s">
        <v>167</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151</v>
      </c>
      <c r="AY19" s="85">
        <f>$BI$7</f>
        <v>100</v>
      </c>
      <c r="AZ19" s="85">
        <f t="shared" ref="AZ19:BC19" si="49">$BI$7</f>
        <v>100</v>
      </c>
      <c r="BA19" s="85">
        <f t="shared" si="49"/>
        <v>100</v>
      </c>
      <c r="BB19" s="85">
        <f t="shared" si="49"/>
        <v>100</v>
      </c>
      <c r="BC19" s="85">
        <f t="shared" si="49"/>
        <v>100</v>
      </c>
      <c r="BD19" s="80"/>
      <c r="BE19" s="80"/>
      <c r="BF19" s="80"/>
      <c r="BG19" s="80"/>
      <c r="BH19" s="80"/>
      <c r="BI19" s="87" t="s">
        <v>151</v>
      </c>
      <c r="BJ19" s="85">
        <f>$BT$7</f>
        <v>100</v>
      </c>
      <c r="BK19" s="85">
        <f>$BT$7</f>
        <v>100</v>
      </c>
      <c r="BL19" s="85">
        <f>$BT$7</f>
        <v>100</v>
      </c>
      <c r="BM19" s="85">
        <f>$BT$7</f>
        <v>100</v>
      </c>
      <c r="BN19" s="85">
        <f>$BT$7</f>
        <v>100</v>
      </c>
      <c r="BO19" s="80"/>
      <c r="BP19" s="80"/>
      <c r="BQ19" s="80"/>
      <c r="BR19" s="80"/>
      <c r="BS19" s="80"/>
      <c r="BT19" s="87" t="s">
        <v>151</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9" t="s">
        <v>168</v>
      </c>
      <c r="C20" s="179"/>
      <c r="D20" s="80"/>
    </row>
    <row r="21" spans="1:374" x14ac:dyDescent="0.15">
      <c r="A21" s="77">
        <f t="shared" si="7"/>
        <v>7</v>
      </c>
      <c r="B21" s="179" t="s">
        <v>169</v>
      </c>
      <c r="C21" s="179"/>
      <c r="D21" s="80"/>
    </row>
    <row r="22" spans="1:374" x14ac:dyDescent="0.15">
      <c r="A22" s="77">
        <f t="shared" si="7"/>
        <v>8</v>
      </c>
      <c r="B22" s="179" t="s">
        <v>170</v>
      </c>
      <c r="C22" s="179"/>
      <c r="D22" s="80"/>
      <c r="E22" s="180" t="s">
        <v>171</v>
      </c>
      <c r="F22" s="181"/>
      <c r="G22" s="181"/>
      <c r="H22" s="181"/>
      <c r="I22" s="182"/>
    </row>
    <row r="23" spans="1:374" x14ac:dyDescent="0.15">
      <c r="A23" s="77">
        <f t="shared" si="7"/>
        <v>9</v>
      </c>
      <c r="B23" s="179" t="s">
        <v>172</v>
      </c>
      <c r="C23" s="179"/>
      <c r="D23" s="80"/>
      <c r="E23" s="183"/>
      <c r="F23" s="184"/>
      <c r="G23" s="184"/>
      <c r="H23" s="184"/>
      <c r="I23" s="185"/>
    </row>
    <row r="24" spans="1:374" x14ac:dyDescent="0.15">
      <c r="A24" s="77">
        <f t="shared" si="7"/>
        <v>10</v>
      </c>
      <c r="B24" s="179" t="s">
        <v>173</v>
      </c>
      <c r="C24" s="179"/>
      <c r="D24" s="80"/>
      <c r="E24" s="183"/>
      <c r="F24" s="184"/>
      <c r="G24" s="184"/>
      <c r="H24" s="184"/>
      <c r="I24" s="185"/>
    </row>
    <row r="25" spans="1:374" x14ac:dyDescent="0.15">
      <c r="A25" s="77">
        <f t="shared" si="7"/>
        <v>11</v>
      </c>
      <c r="B25" s="179" t="s">
        <v>174</v>
      </c>
      <c r="C25" s="179"/>
      <c r="D25" s="80"/>
      <c r="E25" s="183"/>
      <c r="F25" s="184"/>
      <c r="G25" s="184"/>
      <c r="H25" s="184"/>
      <c r="I25" s="185"/>
    </row>
    <row r="26" spans="1:374" x14ac:dyDescent="0.15">
      <c r="A26" s="77">
        <f t="shared" si="7"/>
        <v>12</v>
      </c>
      <c r="B26" s="179" t="s">
        <v>175</v>
      </c>
      <c r="C26" s="179"/>
      <c r="D26" s="80"/>
      <c r="E26" s="183"/>
      <c r="F26" s="184"/>
      <c r="G26" s="184"/>
      <c r="H26" s="184"/>
      <c r="I26" s="185"/>
    </row>
    <row r="27" spans="1:374" x14ac:dyDescent="0.15">
      <c r="A27" s="77">
        <f t="shared" si="7"/>
        <v>13</v>
      </c>
      <c r="B27" s="179" t="s">
        <v>176</v>
      </c>
      <c r="C27" s="179"/>
      <c r="D27" s="80"/>
      <c r="E27" s="183"/>
      <c r="F27" s="184"/>
      <c r="G27" s="184"/>
      <c r="H27" s="184"/>
      <c r="I27" s="185"/>
    </row>
    <row r="28" spans="1:374" x14ac:dyDescent="0.15">
      <c r="A28" s="77">
        <f t="shared" si="7"/>
        <v>14</v>
      </c>
      <c r="B28" s="179" t="s">
        <v>177</v>
      </c>
      <c r="C28" s="179"/>
      <c r="D28" s="80"/>
      <c r="E28" s="183"/>
      <c r="F28" s="184"/>
      <c r="G28" s="184"/>
      <c r="H28" s="184"/>
      <c r="I28" s="185"/>
    </row>
    <row r="29" spans="1:374" x14ac:dyDescent="0.15">
      <c r="A29" s="77">
        <f t="shared" si="7"/>
        <v>15</v>
      </c>
      <c r="B29" s="179" t="s">
        <v>178</v>
      </c>
      <c r="C29" s="179"/>
      <c r="D29" s="80"/>
      <c r="E29" s="183"/>
      <c r="F29" s="184"/>
      <c r="G29" s="184"/>
      <c r="H29" s="184"/>
      <c r="I29" s="185"/>
    </row>
    <row r="30" spans="1:374" x14ac:dyDescent="0.15">
      <c r="A30" s="77">
        <f t="shared" si="7"/>
        <v>16</v>
      </c>
      <c r="B30" s="179" t="s">
        <v>179</v>
      </c>
      <c r="C30" s="179"/>
      <c r="D30" s="80"/>
      <c r="E30" s="183"/>
      <c r="F30" s="184"/>
      <c r="G30" s="184"/>
      <c r="H30" s="184"/>
      <c r="I30" s="185"/>
    </row>
    <row r="31" spans="1:374" x14ac:dyDescent="0.15">
      <c r="A31" s="77">
        <f t="shared" si="7"/>
        <v>17</v>
      </c>
      <c r="B31" s="179" t="s">
        <v>180</v>
      </c>
      <c r="C31" s="179"/>
      <c r="D31" s="80"/>
      <c r="E31" s="183"/>
      <c r="F31" s="184"/>
      <c r="G31" s="184"/>
      <c r="H31" s="184"/>
      <c r="I31" s="185"/>
    </row>
    <row r="32" spans="1:374" x14ac:dyDescent="0.15">
      <c r="A32" s="77">
        <f t="shared" si="7"/>
        <v>18</v>
      </c>
      <c r="B32" s="179" t="s">
        <v>181</v>
      </c>
      <c r="C32" s="179"/>
      <c r="D32" s="80"/>
      <c r="E32" s="183"/>
      <c r="F32" s="184"/>
      <c r="G32" s="184"/>
      <c r="H32" s="184"/>
      <c r="I32" s="185"/>
    </row>
    <row r="33" spans="1:9" x14ac:dyDescent="0.15">
      <c r="A33" s="77">
        <f t="shared" si="7"/>
        <v>19</v>
      </c>
      <c r="B33" s="179" t="s">
        <v>182</v>
      </c>
      <c r="C33" s="179"/>
      <c r="D33" s="80"/>
      <c r="E33" s="183"/>
      <c r="F33" s="184"/>
      <c r="G33" s="184"/>
      <c r="H33" s="184"/>
      <c r="I33" s="185"/>
    </row>
    <row r="34" spans="1:9" x14ac:dyDescent="0.15">
      <c r="A34" s="77">
        <f t="shared" si="7"/>
        <v>20</v>
      </c>
      <c r="B34" s="179" t="s">
        <v>183</v>
      </c>
      <c r="C34" s="179"/>
      <c r="D34" s="80"/>
      <c r="E34" s="183"/>
      <c r="F34" s="184"/>
      <c r="G34" s="184"/>
      <c r="H34" s="184"/>
      <c r="I34" s="185"/>
    </row>
    <row r="35" spans="1:9" ht="25.5" customHeight="1" x14ac:dyDescent="0.15">
      <c r="E35" s="186"/>
      <c r="F35" s="187"/>
      <c r="G35" s="187"/>
      <c r="H35" s="187"/>
      <c r="I35" s="188"/>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649CBCA-85E7-4219-B5CC-D2216F533710}"/>
</file>

<file path=customXml/itemProps2.xml><?xml version="1.0" encoding="utf-8"?>
<ds:datastoreItem xmlns:ds="http://schemas.openxmlformats.org/officeDocument/2006/customXml" ds:itemID="{6BA02455-F692-4BD7-B260-20F58456D9DD}"/>
</file>

<file path=customXml/itemProps3.xml><?xml version="1.0" encoding="utf-8"?>
<ds:datastoreItem xmlns:ds="http://schemas.openxmlformats.org/officeDocument/2006/customXml" ds:itemID="{A830D2D1-B551-4958-934E-8D18A753E50C}"/>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2026-01-23T00:25:44Z</cp:lastPrinted>
  <dcterms:created xsi:type="dcterms:W3CDTF">2025-12-22T09:31:10Z</dcterms:created>
  <dcterms:modified xsi:type="dcterms:W3CDTF">2026-02-02T23:42:33Z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