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2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11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13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3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35_山口県/"/>
    </mc:Choice>
  </mc:AlternateContent>
  <xr:revisionPtr revIDLastSave="0" documentId="13_ncr:1_{8EA988ED-1E77-46F9-8385-4A8215171EC5}" xr6:coauthVersionLast="47" xr6:coauthVersionMax="47" xr10:uidLastSave="{00000000-0000-0000-0000-000000000000}"/>
  <workbookProtection workbookAlgorithmName="SHA-512" workbookHashValue="I3iY4bQMpHWy4TLwaef1mCzFCSp0IJJtYV3QGTw8gsb/2Qpdd+5whHSaa/W4F5K7qUBYeUysHhR3Heb9haYSeg==" workbookSaltValue="5MESaQ8gkF/wBTt+5f45ig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MO79" i="4" s="1"/>
  <c r="FC7" i="5"/>
  <c r="FB7" i="5"/>
  <c r="FA7" i="5"/>
  <c r="EZ7" i="5"/>
  <c r="EX7" i="5"/>
  <c r="EW7" i="5"/>
  <c r="EV7" i="5"/>
  <c r="EU7" i="5"/>
  <c r="HI80" i="4" s="1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DG79" i="4" s="1"/>
  <c r="EB7" i="5"/>
  <c r="EA7" i="5"/>
  <c r="DZ7" i="5"/>
  <c r="DY7" i="5"/>
  <c r="DX7" i="5"/>
  <c r="DW7" i="5"/>
  <c r="DV7" i="5"/>
  <c r="DU7" i="5"/>
  <c r="AT79" i="4" s="1"/>
  <c r="DT7" i="5"/>
  <c r="DS7" i="5"/>
  <c r="DQ7" i="5"/>
  <c r="DP7" i="5"/>
  <c r="DO7" i="5"/>
  <c r="DN7" i="5"/>
  <c r="DM7" i="5"/>
  <c r="DL7" i="5"/>
  <c r="MN55" i="4" s="1"/>
  <c r="DK7" i="5"/>
  <c r="DJ7" i="5"/>
  <c r="DI7" i="5"/>
  <c r="DH7" i="5"/>
  <c r="DF7" i="5"/>
  <c r="DE7" i="5"/>
  <c r="DD7" i="5"/>
  <c r="DC7" i="5"/>
  <c r="HG56" i="4" s="1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DD55" i="4" s="1"/>
  <c r="CJ7" i="5"/>
  <c r="CI7" i="5"/>
  <c r="CH7" i="5"/>
  <c r="CG7" i="5"/>
  <c r="CF7" i="5"/>
  <c r="CE7" i="5"/>
  <c r="CD7" i="5"/>
  <c r="CC7" i="5"/>
  <c r="AT55" i="4" s="1"/>
  <c r="CB7" i="5"/>
  <c r="CA7" i="5"/>
  <c r="BY7" i="5"/>
  <c r="BX7" i="5"/>
  <c r="BW7" i="5"/>
  <c r="BV7" i="5"/>
  <c r="BU7" i="5"/>
  <c r="BT7" i="5"/>
  <c r="MN33" i="4" s="1"/>
  <c r="BS7" i="5"/>
  <c r="BR7" i="5"/>
  <c r="BQ7" i="5"/>
  <c r="BP7" i="5"/>
  <c r="BN7" i="5"/>
  <c r="BM7" i="5"/>
  <c r="BL7" i="5"/>
  <c r="BK7" i="5"/>
  <c r="HG34" i="4" s="1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DD33" i="4" s="1"/>
  <c r="AR7" i="5"/>
  <c r="AQ7" i="5"/>
  <c r="AP7" i="5"/>
  <c r="AO7" i="5"/>
  <c r="AN7" i="5"/>
  <c r="AM7" i="5"/>
  <c r="AL7" i="5"/>
  <c r="AK7" i="5"/>
  <c r="AT33" i="4" s="1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LP10" i="4" s="1"/>
  <c r="AD6" i="5"/>
  <c r="AC6" i="5"/>
  <c r="ID10" i="4" s="1"/>
  <c r="AB6" i="5"/>
  <c r="AA6" i="5"/>
  <c r="Z6" i="5"/>
  <c r="ID8" i="4" s="1"/>
  <c r="Y6" i="5"/>
  <c r="FZ12" i="4" s="1"/>
  <c r="X6" i="5"/>
  <c r="W6" i="5"/>
  <c r="CN12" i="4" s="1"/>
  <c r="V6" i="5"/>
  <c r="AU12" i="4" s="1"/>
  <c r="U6" i="5"/>
  <c r="B12" i="4" s="1"/>
  <c r="T6" i="5"/>
  <c r="S6" i="5"/>
  <c r="R6" i="5"/>
  <c r="Q6" i="5"/>
  <c r="AU10" i="4" s="1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K90" i="4"/>
  <c r="I90" i="4"/>
  <c r="G90" i="4"/>
  <c r="E90" i="4"/>
  <c r="D90" i="4"/>
  <c r="C90" i="4"/>
  <c r="MO80" i="4"/>
  <c r="LZ80" i="4"/>
  <c r="LK80" i="4"/>
  <c r="KV80" i="4"/>
  <c r="KG80" i="4"/>
  <c r="JB80" i="4"/>
  <c r="IM80" i="4"/>
  <c r="HX80" i="4"/>
  <c r="GT80" i="4"/>
  <c r="FO80" i="4"/>
  <c r="EZ80" i="4"/>
  <c r="EK80" i="4"/>
  <c r="DV80" i="4"/>
  <c r="DG80" i="4"/>
  <c r="BX80" i="4"/>
  <c r="BI80" i="4"/>
  <c r="AT80" i="4"/>
  <c r="AE80" i="4"/>
  <c r="P80" i="4"/>
  <c r="LZ79" i="4"/>
  <c r="LK79" i="4"/>
  <c r="KV79" i="4"/>
  <c r="KG79" i="4"/>
  <c r="JB79" i="4"/>
  <c r="IM79" i="4"/>
  <c r="HX79" i="4"/>
  <c r="HI79" i="4"/>
  <c r="GT79" i="4"/>
  <c r="FO79" i="4"/>
  <c r="EZ79" i="4"/>
  <c r="EK79" i="4"/>
  <c r="DV79" i="4"/>
  <c r="BX79" i="4"/>
  <c r="BI79" i="4"/>
  <c r="AE79" i="4"/>
  <c r="P79" i="4"/>
  <c r="MN56" i="4"/>
  <c r="LY56" i="4"/>
  <c r="LJ56" i="4"/>
  <c r="KU56" i="4"/>
  <c r="KF56" i="4"/>
  <c r="IZ56" i="4"/>
  <c r="IK56" i="4"/>
  <c r="HV56" i="4"/>
  <c r="GR56" i="4"/>
  <c r="FL56" i="4"/>
  <c r="EW56" i="4"/>
  <c r="EH56" i="4"/>
  <c r="DS56" i="4"/>
  <c r="DD56" i="4"/>
  <c r="BX56" i="4"/>
  <c r="BI56" i="4"/>
  <c r="AT56" i="4"/>
  <c r="AE56" i="4"/>
  <c r="P56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BX55" i="4"/>
  <c r="BI55" i="4"/>
  <c r="AE55" i="4"/>
  <c r="P55" i="4"/>
  <c r="MN34" i="4"/>
  <c r="LY34" i="4"/>
  <c r="LJ34" i="4"/>
  <c r="KU34" i="4"/>
  <c r="KF34" i="4"/>
  <c r="IZ34" i="4"/>
  <c r="IK34" i="4"/>
  <c r="HV34" i="4"/>
  <c r="GR34" i="4"/>
  <c r="FL34" i="4"/>
  <c r="EW34" i="4"/>
  <c r="EH34" i="4"/>
  <c r="DS34" i="4"/>
  <c r="DD34" i="4"/>
  <c r="BX34" i="4"/>
  <c r="BI34" i="4"/>
  <c r="AT34" i="4"/>
  <c r="AE34" i="4"/>
  <c r="P34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BX33" i="4"/>
  <c r="BI33" i="4"/>
  <c r="AE33" i="4"/>
  <c r="P33" i="4"/>
  <c r="LP12" i="4"/>
  <c r="JW12" i="4"/>
  <c r="ID12" i="4"/>
  <c r="EG12" i="4"/>
  <c r="JW10" i="4"/>
  <c r="FZ10" i="4"/>
  <c r="EG10" i="4"/>
  <c r="CN10" i="4"/>
  <c r="B10" i="4"/>
  <c r="LP8" i="4"/>
  <c r="JW8" i="4"/>
  <c r="FZ8" i="4"/>
  <c r="EG8" i="4"/>
  <c r="CN8" i="4"/>
  <c r="AU8" i="4"/>
  <c r="B8" i="4"/>
  <c r="B6" i="4"/>
  <c r="FO78" i="4" l="1"/>
  <c r="FL54" i="4"/>
  <c r="FL32" i="4"/>
  <c r="BX78" i="4"/>
  <c r="BX54" i="4"/>
  <c r="BX32" i="4"/>
  <c r="JB78" i="4"/>
  <c r="IZ54" i="4"/>
  <c r="MO78" i="4"/>
  <c r="MN54" i="4"/>
  <c r="MN32" i="4"/>
  <c r="IZ32" i="4"/>
  <c r="C11" i="5"/>
  <c r="D11" i="5"/>
  <c r="E11" i="5"/>
  <c r="B11" i="5"/>
  <c r="DG78" i="4" l="1"/>
  <c r="DD54" i="4"/>
  <c r="DD32" i="4"/>
  <c r="P54" i="4"/>
  <c r="P32" i="4"/>
  <c r="KF32" i="4"/>
  <c r="GR54" i="4"/>
  <c r="GR32" i="4"/>
  <c r="P78" i="4"/>
  <c r="KF54" i="4"/>
  <c r="KG78" i="4"/>
  <c r="GT78" i="4"/>
  <c r="IM78" i="4"/>
  <c r="IK54" i="4"/>
  <c r="IK32" i="4"/>
  <c r="EZ78" i="4"/>
  <c r="EW54" i="4"/>
  <c r="EW32" i="4"/>
  <c r="BI32" i="4"/>
  <c r="LZ78" i="4"/>
  <c r="LY54" i="4"/>
  <c r="LY32" i="4"/>
  <c r="BI78" i="4"/>
  <c r="BI54" i="4"/>
  <c r="LK78" i="4"/>
  <c r="LJ54" i="4"/>
  <c r="LJ32" i="4"/>
  <c r="HX78" i="4"/>
  <c r="HV54" i="4"/>
  <c r="AT78" i="4"/>
  <c r="AT54" i="4"/>
  <c r="HV32" i="4"/>
  <c r="EK78" i="4"/>
  <c r="EH54" i="4"/>
  <c r="EH32" i="4"/>
  <c r="AT32" i="4"/>
  <c r="AE78" i="4"/>
  <c r="AE54" i="4"/>
  <c r="AE32" i="4"/>
  <c r="KV78" i="4"/>
  <c r="KU54" i="4"/>
  <c r="KU32" i="4"/>
  <c r="DV78" i="4"/>
  <c r="HG32" i="4"/>
  <c r="DS32" i="4"/>
  <c r="HI78" i="4"/>
  <c r="HG54" i="4"/>
  <c r="DS54" i="4"/>
</calcChain>
</file>

<file path=xl/sharedStrings.xml><?xml version="1.0" encoding="utf-8"?>
<sst xmlns="http://schemas.openxmlformats.org/spreadsheetml/2006/main" count="348" uniqueCount="207">
  <si>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</si>
  <si>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</si>
  <si>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</si>
  <si>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</si>
  <si>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</si>
  <si>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</si>
  <si>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</si>
  <si>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</si>
  <si>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</si>
  <si>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</si>
  <si>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</si>
  <si>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</si>
  <si>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</si>
  <si>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</si>
  <si>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</si>
  <si>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</si>
  <si>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</si>
  <si>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</si>
  <si>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</si>
  <si>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</si>
  <si>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</si>
  <si>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</si>
  <si>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</si>
  <si>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</si>
  <si>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</si>
  <si>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</si>
  <si>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</si>
  <si>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</si>
  <si>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</si>
  <si>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</si>
  <si>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</si>
  <si>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</si>
  <si>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</si>
  <si>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</si>
  <si>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</si>
  <si>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</si>
  <si>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</si>
  <si>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</si>
  <si>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</si>
  <si>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</si>
  <si>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</si>
  <si>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</si>
  <si>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</si>
  <si>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</si>
  <si>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</si>
  <si>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</si>
  <si>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</si>
  <si>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</si>
  <si>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</si>
  <si>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</si>
  <si>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</si>
  <si>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</si>
  <si>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</si>
  <si>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</si>
  <si>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</si>
  <si>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</si>
  <si>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</si>
  <si>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</si>
  <si>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</si>
  <si>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</si>
  <si>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</si>
  <si>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</si>
  <si>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</si>
  <si>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</si>
  <si>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</si>
  <si>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</si>
  <si>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</si>
  <si>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</si>
  <si>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</si>
  <si>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</si>
  <si>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</si>
  <si>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</si>
  <si>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</si>
  <si>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</si>
  <si>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</si>
  <si>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</si>
  <si>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</si>
  <si>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</si>
  <si>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</si>
  <si>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</si>
  <si>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</si>
  <si>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</si>
  <si>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</si>
  <si>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</si>
  <si>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</si>
  <si>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</si>
  <si>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</si>
  <si>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</si>
  <si>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</si>
  <si>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</si>
  <si>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</si>
  <si>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</si>
  <si>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</si>
  <si>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</si>
  <si>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</si>
  <si>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</si>
  <si>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</si>
  <si>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</si>
  <si>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</si>
  <si>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</si>
  <si>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</si>
  <si>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</si>
  <si>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</si>
  <si>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</si>
  <si>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</si>
  <si>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</si>
  <si>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</si>
  <si>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</si>
  <si>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</si>
  <si>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</si>
  <si>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</si>
  <si>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</si>
  <si>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</si>
  <si>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</si>
  <si>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</si>
  <si>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</si>
  <si>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</si>
  <si>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</si>
  <si>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</si>
  <si>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</si>
  <si>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</si>
  <si>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</si>
  <si>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</si>
  <si>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</si>
  <si>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</si>
  <si>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</si>
  <si>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</si>
  <si>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</si>
  <si>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</si>
  <si>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</si>
  <si>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</si>
  <si>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</si>
  <si>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</si>
  <si>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</si>
  <si>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</si>
  <si>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</si>
  <si>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</si>
  <si>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</si>
  <si>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</si>
  <si>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</si>
  <si>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</si>
  <si>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</si>
  <si>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</si>
  <si>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</si>
  <si>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</si>
  <si>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</si>
  <si>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</si>
  <si>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</si>
  <si>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</si>
  <si>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</si>
  <si>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</si>
  <si>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</si>
  <si>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</si>
  <si>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</si>
  <si>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</si>
  <si>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</si>
  <si>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</si>
  <si>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</si>
  <si>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</si>
  <si>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</si>
  <si>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</si>
  <si>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</si>
  <si>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</si>
  <si>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</si>
  <si>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</si>
  <si>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</si>
  <si>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</si>
  <si>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</si>
  <si>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</si>
  <si>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</si>
  <si>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</si>
  <si>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</si>
  <si>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</si>
  <si>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</si>
  <si>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</si>
  <si>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</si>
  <si>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</si>
  <si>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</si>
  <si>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</si>
  <si>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</si>
  <si>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</si>
  <si>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当該値(N-4)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</si>
  <si>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</si>
  <si>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</si>
  <si>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</si>
  <si>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</si>
  <si>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山口県</t>
  </si>
  <si>
    <t>地方独立行政法人山口県立病院機構</t>
  </si>
  <si>
    <t>県立こころの医療センター</t>
  </si>
  <si>
    <t>地方独立行政法人</t>
  </si>
  <si>
    <t>病院事業</t>
  </si>
  <si>
    <t>精神科病院</t>
  </si>
  <si>
    <t>精神病院</t>
  </si>
  <si>
    <t>非設置</t>
  </si>
  <si>
    <t>直営</t>
  </si>
  <si>
    <t>臨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</si>
  <si>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</si>
  <si>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</si>
  <si>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</si>
  <si>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</si>
  <si>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</si>
  <si>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</si>
  <si>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</si>
  <si>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○県民のこころの健康を支える県の基幹病院として、精神科における救急・急性期医療や難治性・重症患者への専門医療等の充実を図り、質の高い医療を提供する。</t>
    <phoneticPr fontId="5"/>
  </si>
  <si>
    <t>○器械備品減価償却率及び1床当たり有形固定資産は、平均値を下回っているが、有形固定資産減価償却率は、平均値を上回っている。引き続き、高度な診断、診療に必要な機器等を、計画的に整備する。</t>
    <rPh sb="29" eb="30">
      <t>シタ</t>
    </rPh>
    <rPh sb="54" eb="55">
      <t>ウエ</t>
    </rPh>
    <phoneticPr fontId="5"/>
  </si>
  <si>
    <t>○医業収支比率及び病床利用率は平均値を上回っている。経常収支比率は令和6年度は100％以上であるが、令和3年度以降、平均値を下回っている。令和6年度については、主に給与費の減により、100%を上回ったが、人件費・物価高騰等による人件費、材料費、経費などの費用の増加傾向が続いており、経営に与える影響は大きい。
○引き続き、第4期中期計画（令和5年度～令和8年度）に基づき、効率的で効果的な業務運営に努める。
○施設設備については、施設整備計画及び機器整備計画に基づき、計画的な整備に努める。</t>
    <rPh sb="33" eb="35">
      <t>レイワ</t>
    </rPh>
    <rPh sb="36" eb="38">
      <t>ネンド</t>
    </rPh>
    <rPh sb="43" eb="45">
      <t>イジョウ</t>
    </rPh>
    <rPh sb="50" eb="52">
      <t>レイワ</t>
    </rPh>
    <rPh sb="69" eb="71">
      <t>レイワ</t>
    </rPh>
    <rPh sb="72" eb="74">
      <t>ネンド</t>
    </rPh>
    <rPh sb="80" eb="81">
      <t>オモ</t>
    </rPh>
    <rPh sb="82" eb="85">
      <t>キュウヨヒ</t>
    </rPh>
    <rPh sb="86" eb="87">
      <t>ゲン</t>
    </rPh>
    <rPh sb="96" eb="98">
      <t>ウワマワ</t>
    </rPh>
    <rPh sb="102" eb="105">
      <t>ジンケンヒ</t>
    </rPh>
    <rPh sb="106" eb="108">
      <t>ブッカ</t>
    </rPh>
    <rPh sb="108" eb="110">
      <t>コウトウ</t>
    </rPh>
    <rPh sb="110" eb="111">
      <t>トウ</t>
    </rPh>
    <rPh sb="114" eb="117">
      <t>ジンケンヒ</t>
    </rPh>
    <rPh sb="118" eb="121">
      <t>ザイリョウヒ</t>
    </rPh>
    <rPh sb="122" eb="124">
      <t>ケイヒ</t>
    </rPh>
    <rPh sb="127" eb="129">
      <t>ヒヨウ</t>
    </rPh>
    <rPh sb="130" eb="132">
      <t>ゾウカ</t>
    </rPh>
    <rPh sb="132" eb="134">
      <t>ケイコウ</t>
    </rPh>
    <rPh sb="135" eb="136">
      <t>ツヅ</t>
    </rPh>
    <rPh sb="141" eb="143">
      <t>ケイエイ</t>
    </rPh>
    <rPh sb="144" eb="145">
      <t>アタ</t>
    </rPh>
    <rPh sb="147" eb="149">
      <t>エイキョウ</t>
    </rPh>
    <rPh sb="150" eb="151">
      <t>オオ</t>
    </rPh>
    <phoneticPr fontId="5"/>
  </si>
  <si>
    <t>〇経常収支比率は、平均値を下回る傾向にあったが、退職給付引当金繰入額の減少による給与費の減等により、平均値を大きく上回った。引き続き、新規入院患者の確保等に努める。
○医業収支比率は、平均値を上回っている。
○病床利用率は、平均値を大きく上回っている。
○入院患者1人1日当たり収益、外来患者1人1日当たり収益ともに平均値を下回っている。
○職員給与費対医業収益比率、材料費対医業収益比率ともに平均値を下回っている。今後も、収入の確保、費用の節減・適正化に努める。</t>
    <rPh sb="24" eb="26">
      <t>タイショク</t>
    </rPh>
    <rPh sb="26" eb="28">
      <t>キュウフ</t>
    </rPh>
    <rPh sb="28" eb="31">
      <t>ヒキアテキン</t>
    </rPh>
    <rPh sb="31" eb="33">
      <t>クリイ</t>
    </rPh>
    <rPh sb="33" eb="34">
      <t>ガク</t>
    </rPh>
    <rPh sb="35" eb="37">
      <t>ゲンショウ</t>
    </rPh>
    <rPh sb="40" eb="43">
      <t>キュウヨヒ</t>
    </rPh>
    <rPh sb="45" eb="46">
      <t>トウ</t>
    </rPh>
    <rPh sb="50" eb="53">
      <t>ヘイキンチ</t>
    </rPh>
    <rPh sb="54" eb="55">
      <t>オオ</t>
    </rPh>
    <rPh sb="57" eb="59">
      <t>ウワマワ</t>
    </rPh>
    <rPh sb="62" eb="63">
      <t>ヒ</t>
    </rPh>
    <rPh sb="64" eb="65">
      <t>ツヅ</t>
    </rPh>
    <rPh sb="67" eb="69">
      <t>シンキ</t>
    </rPh>
    <rPh sb="69" eb="71">
      <t>ニュウイン</t>
    </rPh>
    <rPh sb="71" eb="73">
      <t>カンジャ</t>
    </rPh>
    <rPh sb="74" eb="76">
      <t>カクホ</t>
    </rPh>
    <rPh sb="76" eb="77">
      <t>トウ</t>
    </rPh>
    <rPh sb="78" eb="79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</si>
</sst>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20" fillId="0" borderId="8" xfId="0" applyFont="1" applyBorder="1" applyAlignment="1" applyProtection="1">
      <alignment horizontal="left" vertical="top" wrapText="1" shrinkToFit="1"/>
      <protection locked="0"/>
    </xf>
    <xf numFmtId="0" fontId="20" fillId="0" borderId="0" xfId="0" applyFont="1" applyAlignment="1" applyProtection="1">
      <alignment horizontal="left" vertical="top" wrapText="1" shrinkToFit="1"/>
      <protection locked="0"/>
    </xf>
    <xf numFmtId="0" fontId="20" fillId="0" borderId="9" xfId="0" applyFont="1" applyBorder="1" applyAlignment="1" applyProtection="1">
      <alignment horizontal="left" vertical="top" wrapText="1" shrinkToFit="1"/>
      <protection locked="0"/>
    </xf>
    <xf numFmtId="0" fontId="20" fillId="0" borderId="10" xfId="0" applyFont="1" applyBorder="1" applyAlignment="1" applyProtection="1">
      <alignment horizontal="left" vertical="top" wrapText="1" shrinkToFit="1"/>
      <protection locked="0"/>
    </xf>
    <xf numFmtId="0" fontId="20" fillId="0" borderId="1" xfId="0" applyFont="1" applyBorder="1" applyAlignment="1" applyProtection="1">
      <alignment horizontal="left" vertical="top" wrapText="1" shrinkToFit="1"/>
      <protection locked="0"/>
    </xf>
    <xf numFmtId="0" fontId="20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89</c:v>
                </c:pt>
                <c:pt idx="1">
                  <c:v>84.2</c:v>
                </c:pt>
                <c:pt idx="2">
                  <c:v>91.2</c:v>
                </c:pt>
                <c:pt idx="3">
                  <c:v>93</c:v>
                </c:pt>
                <c:pt idx="4">
                  <c:v>87.3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3-4925-BFA3-6FF71260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65.3</c:v>
                </c:pt>
                <c:pt idx="1">
                  <c:v>63.1</c:v>
                </c:pt>
                <c:pt idx="2">
                  <c:v>62.3</c:v>
                </c:pt>
                <c:pt idx="3">
                  <c:v>62.4</c:v>
                </c:pt>
                <c:pt idx="4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925-BFA3-6FF71260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7114</c:v>
                </c:pt>
                <c:pt idx="1">
                  <c:v>7089</c:v>
                </c:pt>
                <c:pt idx="2">
                  <c:v>7220</c:v>
                </c:pt>
                <c:pt idx="3">
                  <c:v>7440</c:v>
                </c:pt>
                <c:pt idx="4">
                  <c:v>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1-46E0-A566-60E2BEF51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8706</c:v>
                </c:pt>
                <c:pt idx="1">
                  <c:v>8691</c:v>
                </c:pt>
                <c:pt idx="2">
                  <c:v>8761</c:v>
                </c:pt>
                <c:pt idx="3">
                  <c:v>8739</c:v>
                </c:pt>
                <c:pt idx="4">
                  <c:v>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1-46E0-A566-60E2BEF51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22303</c:v>
                </c:pt>
                <c:pt idx="1">
                  <c:v>23203</c:v>
                </c:pt>
                <c:pt idx="2">
                  <c:v>22850</c:v>
                </c:pt>
                <c:pt idx="3">
                  <c:v>23161</c:v>
                </c:pt>
                <c:pt idx="4">
                  <c:v>23789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1-43A3-A4F9-FF6C4E8A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22234</c:v>
                </c:pt>
                <c:pt idx="1">
                  <c:v>22875</c:v>
                </c:pt>
                <c:pt idx="2">
                  <c:v>23419</c:v>
                </c:pt>
                <c:pt idx="3">
                  <c:v>23411</c:v>
                </c:pt>
                <c:pt idx="4">
                  <c:v>23940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1-43A3-A4F9-FF6C4E8A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3.7</c:v>
                </c:pt>
                <c:pt idx="2">
                  <c:v>2.6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7-4E54-AD47-AE5260047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197.8</c:v>
                </c:pt>
                <c:pt idx="1">
                  <c:v>171</c:v>
                </c:pt>
                <c:pt idx="2">
                  <c:v>160.5</c:v>
                </c:pt>
                <c:pt idx="3">
                  <c:v>167.7</c:v>
                </c:pt>
                <c:pt idx="4">
                  <c:v>180.9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7-4E54-AD47-AE5260047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75</c:v>
                </c:pt>
                <c:pt idx="1">
                  <c:v>73.7</c:v>
                </c:pt>
                <c:pt idx="2">
                  <c:v>75</c:v>
                </c:pt>
                <c:pt idx="3">
                  <c:v>76.099999999999994</c:v>
                </c:pt>
                <c:pt idx="4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0-4F42-B730-7DCC81CD2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61.9</c:v>
                </c:pt>
                <c:pt idx="1">
                  <c:v>61.7</c:v>
                </c:pt>
                <c:pt idx="2">
                  <c:v>61.5</c:v>
                </c:pt>
                <c:pt idx="3">
                  <c:v>61.1</c:v>
                </c:pt>
                <c:pt idx="4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0-4F42-B730-7DCC81CD2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76.3</c:v>
                </c:pt>
                <c:pt idx="1">
                  <c:v>74.900000000000006</c:v>
                </c:pt>
                <c:pt idx="2">
                  <c:v>76.2</c:v>
                </c:pt>
                <c:pt idx="3">
                  <c:v>77.400000000000006</c:v>
                </c:pt>
                <c:pt idx="4">
                  <c:v>80.099999999999994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1-49D8-AFAB-298E2D9C3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64.8</c:v>
                </c:pt>
                <c:pt idx="1">
                  <c:v>64.099999999999994</c:v>
                </c:pt>
                <c:pt idx="2">
                  <c:v>64.099999999999994</c:v>
                </c:pt>
                <c:pt idx="3">
                  <c:v>63.8</c:v>
                </c:pt>
                <c:pt idx="4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1-49D8-AFAB-298E2D9C3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100.1</c:v>
                </c:pt>
                <c:pt idx="1">
                  <c:v>96.7</c:v>
                </c:pt>
                <c:pt idx="2">
                  <c:v>97.4</c:v>
                </c:pt>
                <c:pt idx="3">
                  <c:v>99.6</c:v>
                </c:pt>
                <c:pt idx="4">
                  <c:v>108.7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5-4AD3-B5BA-B32D8A01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102.3</c:v>
                </c:pt>
                <c:pt idx="1">
                  <c:v>103.5</c:v>
                </c:pt>
                <c:pt idx="2">
                  <c:v>102.5</c:v>
                </c:pt>
                <c:pt idx="3">
                  <c:v>100.2</c:v>
                </c:pt>
                <c:pt idx="4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5-4AD3-B5BA-B32D8A01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49.2</c:v>
                </c:pt>
                <c:pt idx="2">
                  <c:v>53.4</c:v>
                </c:pt>
                <c:pt idx="3">
                  <c:v>55.4</c:v>
                </c:pt>
                <c:pt idx="4">
                  <c:v>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E-4C88-99F5-D1F97C50B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54</c:v>
                </c:pt>
                <c:pt idx="1">
                  <c:v>55.1</c:v>
                </c:pt>
                <c:pt idx="2">
                  <c:v>52.2</c:v>
                </c:pt>
                <c:pt idx="3">
                  <c:v>52.5</c:v>
                </c:pt>
                <c:pt idx="4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E-4C88-99F5-D1F97C50B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64.900000000000006</c:v>
                </c:pt>
                <c:pt idx="1">
                  <c:v>58.8</c:v>
                </c:pt>
                <c:pt idx="2">
                  <c:v>66.3</c:v>
                </c:pt>
                <c:pt idx="3">
                  <c:v>70.3</c:v>
                </c:pt>
                <c:pt idx="4">
                  <c:v>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A-4378-83AD-B6AD3EDF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67.5</c:v>
                </c:pt>
                <c:pt idx="1">
                  <c:v>68.7</c:v>
                </c:pt>
                <c:pt idx="2">
                  <c:v>68</c:v>
                </c:pt>
                <c:pt idx="3">
                  <c:v>69.3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A-4378-83AD-B6AD3EDF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24727456</c:v>
                </c:pt>
                <c:pt idx="1">
                  <c:v>24627622</c:v>
                </c:pt>
                <c:pt idx="2">
                  <c:v>24638556</c:v>
                </c:pt>
                <c:pt idx="3">
                  <c:v>24963367</c:v>
                </c:pt>
                <c:pt idx="4">
                  <c:v>25538478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5-4627-BEF0-742A8BF4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28287536</c:v>
                </c:pt>
                <c:pt idx="1">
                  <c:v>28070344</c:v>
                </c:pt>
                <c:pt idx="2">
                  <c:v>28458752</c:v>
                </c:pt>
                <c:pt idx="3">
                  <c:v>26802274</c:v>
                </c:pt>
                <c:pt idx="4">
                  <c:v>27263304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5-4627-BEF0-742A8BF4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4.2</c:v>
                </c:pt>
                <c:pt idx="1">
                  <c:v>4.5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C-4307-AF7E-AEEC5D660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7.9</c:v>
                </c:pt>
                <c:pt idx="1">
                  <c:v>7.7</c:v>
                </c:pt>
                <c:pt idx="2">
                  <c:v>7.3</c:v>
                </c:pt>
                <c:pt idx="3">
                  <c:v>6.9</c:v>
                </c:pt>
                <c:pt idx="4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C-4307-AF7E-AEEC5D660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70.099999999999994</c:v>
                </c:pt>
                <c:pt idx="1">
                  <c:v>71.7</c:v>
                </c:pt>
                <c:pt idx="2">
                  <c:v>71.2</c:v>
                </c:pt>
                <c:pt idx="3">
                  <c:v>70.900000000000006</c:v>
                </c:pt>
                <c:pt idx="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2-4E45-B5BA-5EADC71B5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92.2</c:v>
                </c:pt>
                <c:pt idx="1">
                  <c:v>91.4</c:v>
                </c:pt>
                <c:pt idx="2">
                  <c:v>84</c:v>
                </c:pt>
                <c:pt idx="3">
                  <c:v>82.9</c:v>
                </c:pt>
                <c:pt idx="4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2-4E45-B5BA-5EADC71B5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2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2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65" t="str">
        <f>データ!H6</f>
        <v>山口県地方独立行政法人山口県立病院機構　県立こころの医療センター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2">
      <c r="A8" s="2"/>
      <c r="B8" s="78" t="str">
        <f>データ!K6</f>
        <v>地方独立行政法人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精神科病院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精神病院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非設置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 t="str">
        <f>データ!Z6</f>
        <v>-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 t="str">
        <f>データ!AA6</f>
        <v>-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 x14ac:dyDescent="0.2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 x14ac:dyDescent="0.2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1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-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-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臨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>
        <f>データ!AC6</f>
        <v>180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 t="str">
        <f>データ!AD6</f>
        <v>-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180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 x14ac:dyDescent="0.2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1" t="str">
        <f>データ!U6</f>
        <v>-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13216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非該当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非該当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１５：１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 t="str">
        <f>データ!AF6</f>
        <v>-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 t="str">
        <f>データ!AH6</f>
        <v>-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8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2">
      <c r="A16" s="10"/>
      <c r="B16" s="5"/>
      <c r="C16" s="6"/>
      <c r="D16" s="6"/>
      <c r="E16" s="6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6"/>
      <c r="NF16" s="6"/>
      <c r="NG16" s="6"/>
      <c r="NH16" s="7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2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70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203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R02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R03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R04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R05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R06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R02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R03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R04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R05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R06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R02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R03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R04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R05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R06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R02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R03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R04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R05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R06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100.1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96.7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97.4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99.6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108.7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76.3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74.900000000000006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76.2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77.400000000000006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80.099999999999994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75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73.7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75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76.099999999999994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78.8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89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84.2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91.2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93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87.3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102.3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103.5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102.5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100.2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96.5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64.8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64.099999999999994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64.099999999999994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63.8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62.3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61.9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61.7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61.5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61.1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59.5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65.3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63.1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62.3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62.4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61.9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37" t="s">
        <v>206</v>
      </c>
      <c r="NK39" s="138"/>
      <c r="NL39" s="138"/>
      <c r="NM39" s="138"/>
      <c r="NN39" s="138"/>
      <c r="NO39" s="138"/>
      <c r="NP39" s="138"/>
      <c r="NQ39" s="138"/>
      <c r="NR39" s="138"/>
      <c r="NS39" s="138"/>
      <c r="NT39" s="138"/>
      <c r="NU39" s="138"/>
      <c r="NV39" s="138"/>
      <c r="NW39" s="138"/>
      <c r="NX39" s="139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37"/>
      <c r="NK40" s="138"/>
      <c r="NL40" s="138"/>
      <c r="NM40" s="138"/>
      <c r="NN40" s="138"/>
      <c r="NO40" s="138"/>
      <c r="NP40" s="138"/>
      <c r="NQ40" s="138"/>
      <c r="NR40" s="138"/>
      <c r="NS40" s="138"/>
      <c r="NT40" s="138"/>
      <c r="NU40" s="138"/>
      <c r="NV40" s="138"/>
      <c r="NW40" s="138"/>
      <c r="NX40" s="139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37"/>
      <c r="NK41" s="138"/>
      <c r="NL41" s="138"/>
      <c r="NM41" s="138"/>
      <c r="NN41" s="138"/>
      <c r="NO41" s="138"/>
      <c r="NP41" s="138"/>
      <c r="NQ41" s="138"/>
      <c r="NR41" s="138"/>
      <c r="NS41" s="138"/>
      <c r="NT41" s="138"/>
      <c r="NU41" s="138"/>
      <c r="NV41" s="138"/>
      <c r="NW41" s="138"/>
      <c r="NX41" s="139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37"/>
      <c r="NK42" s="138"/>
      <c r="NL42" s="138"/>
      <c r="NM42" s="138"/>
      <c r="NN42" s="138"/>
      <c r="NO42" s="138"/>
      <c r="NP42" s="138"/>
      <c r="NQ42" s="138"/>
      <c r="NR42" s="138"/>
      <c r="NS42" s="138"/>
      <c r="NT42" s="138"/>
      <c r="NU42" s="138"/>
      <c r="NV42" s="138"/>
      <c r="NW42" s="138"/>
      <c r="NX42" s="139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37"/>
      <c r="NK43" s="138"/>
      <c r="NL43" s="138"/>
      <c r="NM43" s="138"/>
      <c r="NN43" s="138"/>
      <c r="NO43" s="138"/>
      <c r="NP43" s="138"/>
      <c r="NQ43" s="138"/>
      <c r="NR43" s="138"/>
      <c r="NS43" s="138"/>
      <c r="NT43" s="138"/>
      <c r="NU43" s="138"/>
      <c r="NV43" s="138"/>
      <c r="NW43" s="138"/>
      <c r="NX43" s="139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37"/>
      <c r="NK44" s="138"/>
      <c r="NL44" s="138"/>
      <c r="NM44" s="138"/>
      <c r="NN44" s="138"/>
      <c r="NO44" s="138"/>
      <c r="NP44" s="138"/>
      <c r="NQ44" s="138"/>
      <c r="NR44" s="138"/>
      <c r="NS44" s="138"/>
      <c r="NT44" s="138"/>
      <c r="NU44" s="138"/>
      <c r="NV44" s="138"/>
      <c r="NW44" s="138"/>
      <c r="NX44" s="139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37"/>
      <c r="NK45" s="138"/>
      <c r="NL45" s="138"/>
      <c r="NM45" s="138"/>
      <c r="NN45" s="138"/>
      <c r="NO45" s="138"/>
      <c r="NP45" s="138"/>
      <c r="NQ45" s="138"/>
      <c r="NR45" s="138"/>
      <c r="NS45" s="138"/>
      <c r="NT45" s="138"/>
      <c r="NU45" s="138"/>
      <c r="NV45" s="138"/>
      <c r="NW45" s="138"/>
      <c r="NX45" s="139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37"/>
      <c r="NK46" s="138"/>
      <c r="NL46" s="138"/>
      <c r="NM46" s="138"/>
      <c r="NN46" s="138"/>
      <c r="NO46" s="138"/>
      <c r="NP46" s="138"/>
      <c r="NQ46" s="138"/>
      <c r="NR46" s="138"/>
      <c r="NS46" s="138"/>
      <c r="NT46" s="138"/>
      <c r="NU46" s="138"/>
      <c r="NV46" s="138"/>
      <c r="NW46" s="138"/>
      <c r="NX46" s="139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37"/>
      <c r="NK47" s="138"/>
      <c r="NL47" s="138"/>
      <c r="NM47" s="138"/>
      <c r="NN47" s="138"/>
      <c r="NO47" s="138"/>
      <c r="NP47" s="138"/>
      <c r="NQ47" s="138"/>
      <c r="NR47" s="138"/>
      <c r="NS47" s="138"/>
      <c r="NT47" s="138"/>
      <c r="NU47" s="138"/>
      <c r="NV47" s="138"/>
      <c r="NW47" s="138"/>
      <c r="NX47" s="139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37"/>
      <c r="NK48" s="138"/>
      <c r="NL48" s="138"/>
      <c r="NM48" s="138"/>
      <c r="NN48" s="138"/>
      <c r="NO48" s="138"/>
      <c r="NP48" s="138"/>
      <c r="NQ48" s="138"/>
      <c r="NR48" s="138"/>
      <c r="NS48" s="138"/>
      <c r="NT48" s="138"/>
      <c r="NU48" s="138"/>
      <c r="NV48" s="138"/>
      <c r="NW48" s="138"/>
      <c r="NX48" s="139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37"/>
      <c r="NK49" s="138"/>
      <c r="NL49" s="138"/>
      <c r="NM49" s="138"/>
      <c r="NN49" s="138"/>
      <c r="NO49" s="138"/>
      <c r="NP49" s="138"/>
      <c r="NQ49" s="138"/>
      <c r="NR49" s="138"/>
      <c r="NS49" s="138"/>
      <c r="NT49" s="138"/>
      <c r="NU49" s="138"/>
      <c r="NV49" s="138"/>
      <c r="NW49" s="138"/>
      <c r="NX49" s="139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37"/>
      <c r="NK50" s="138"/>
      <c r="NL50" s="138"/>
      <c r="NM50" s="138"/>
      <c r="NN50" s="138"/>
      <c r="NO50" s="138"/>
      <c r="NP50" s="138"/>
      <c r="NQ50" s="138"/>
      <c r="NR50" s="138"/>
      <c r="NS50" s="138"/>
      <c r="NT50" s="138"/>
      <c r="NU50" s="138"/>
      <c r="NV50" s="138"/>
      <c r="NW50" s="138"/>
      <c r="NX50" s="139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40"/>
      <c r="NK51" s="141"/>
      <c r="NL51" s="141"/>
      <c r="NM51" s="141"/>
      <c r="NN51" s="141"/>
      <c r="NO51" s="141"/>
      <c r="NP51" s="141"/>
      <c r="NQ51" s="141"/>
      <c r="NR51" s="141"/>
      <c r="NS51" s="141"/>
      <c r="NT51" s="141"/>
      <c r="NU51" s="141"/>
      <c r="NV51" s="141"/>
      <c r="NW51" s="141"/>
      <c r="NX51" s="142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R02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R03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R04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R05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R06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R02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R03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R04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R05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R06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R02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R03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R04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R05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R06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R02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R03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R04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R05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R06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37" t="s">
        <v>204</v>
      </c>
      <c r="NK54" s="138"/>
      <c r="NL54" s="138"/>
      <c r="NM54" s="138"/>
      <c r="NN54" s="138"/>
      <c r="NO54" s="138"/>
      <c r="NP54" s="138"/>
      <c r="NQ54" s="138"/>
      <c r="NR54" s="138"/>
      <c r="NS54" s="138"/>
      <c r="NT54" s="138"/>
      <c r="NU54" s="138"/>
      <c r="NV54" s="138"/>
      <c r="NW54" s="138"/>
      <c r="NX54" s="139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43">
        <f>データ!CA7</f>
        <v>22303</v>
      </c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5"/>
      <c r="AE55" s="143">
        <f>データ!CB7</f>
        <v>23203</v>
      </c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5"/>
      <c r="AT55" s="143">
        <f>データ!CC7</f>
        <v>22850</v>
      </c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5"/>
      <c r="BI55" s="143">
        <f>データ!CD7</f>
        <v>23161</v>
      </c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5"/>
      <c r="BX55" s="143">
        <f>データ!CE7</f>
        <v>23789</v>
      </c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5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43">
        <f>データ!CL7</f>
        <v>7114</v>
      </c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5"/>
      <c r="DS55" s="143">
        <f>データ!CM7</f>
        <v>7089</v>
      </c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5"/>
      <c r="EH55" s="143">
        <f>データ!CN7</f>
        <v>7220</v>
      </c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5"/>
      <c r="EW55" s="143">
        <f>データ!CO7</f>
        <v>7440</v>
      </c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5"/>
      <c r="FL55" s="143">
        <f>データ!CP7</f>
        <v>7303</v>
      </c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5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70.099999999999994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71.7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71.2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70.900000000000006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62.5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4.2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4.5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4.5999999999999996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4.5999999999999996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4.7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37"/>
      <c r="NK55" s="138"/>
      <c r="NL55" s="138"/>
      <c r="NM55" s="138"/>
      <c r="NN55" s="138"/>
      <c r="NO55" s="138"/>
      <c r="NP55" s="138"/>
      <c r="NQ55" s="138"/>
      <c r="NR55" s="138"/>
      <c r="NS55" s="138"/>
      <c r="NT55" s="138"/>
      <c r="NU55" s="138"/>
      <c r="NV55" s="138"/>
      <c r="NW55" s="138"/>
      <c r="NX55" s="139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43">
        <f>データ!CF7</f>
        <v>22234</v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5"/>
      <c r="AE56" s="143">
        <f>データ!CG7</f>
        <v>22875</v>
      </c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5"/>
      <c r="AT56" s="143">
        <f>データ!CH7</f>
        <v>23419</v>
      </c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5"/>
      <c r="BI56" s="143">
        <f>データ!CI7</f>
        <v>23411</v>
      </c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5"/>
      <c r="BX56" s="143">
        <f>データ!CJ7</f>
        <v>23940</v>
      </c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5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43">
        <f>データ!CQ7</f>
        <v>8706</v>
      </c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5"/>
      <c r="DS56" s="143">
        <f>データ!CR7</f>
        <v>8691</v>
      </c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5"/>
      <c r="EH56" s="143">
        <f>データ!CS7</f>
        <v>8761</v>
      </c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5"/>
      <c r="EW56" s="143">
        <f>データ!CT7</f>
        <v>8739</v>
      </c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5"/>
      <c r="FL56" s="143">
        <f>データ!CU7</f>
        <v>8697</v>
      </c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5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92.2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91.4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84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82.9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86.9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7.9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7.7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7.3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6.9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6.9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37"/>
      <c r="NK56" s="138"/>
      <c r="NL56" s="138"/>
      <c r="NM56" s="138"/>
      <c r="NN56" s="138"/>
      <c r="NO56" s="138"/>
      <c r="NP56" s="138"/>
      <c r="NQ56" s="138"/>
      <c r="NR56" s="138"/>
      <c r="NS56" s="138"/>
      <c r="NT56" s="138"/>
      <c r="NU56" s="138"/>
      <c r="NV56" s="138"/>
      <c r="NW56" s="138"/>
      <c r="NX56" s="139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37"/>
      <c r="NK57" s="138"/>
      <c r="NL57" s="138"/>
      <c r="NM57" s="138"/>
      <c r="NN57" s="138"/>
      <c r="NO57" s="138"/>
      <c r="NP57" s="138"/>
      <c r="NQ57" s="138"/>
      <c r="NR57" s="138"/>
      <c r="NS57" s="138"/>
      <c r="NT57" s="138"/>
      <c r="NU57" s="138"/>
      <c r="NV57" s="138"/>
      <c r="NW57" s="138"/>
      <c r="NX57" s="139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37"/>
      <c r="NK58" s="138"/>
      <c r="NL58" s="138"/>
      <c r="NM58" s="138"/>
      <c r="NN58" s="138"/>
      <c r="NO58" s="138"/>
      <c r="NP58" s="138"/>
      <c r="NQ58" s="138"/>
      <c r="NR58" s="138"/>
      <c r="NS58" s="138"/>
      <c r="NT58" s="138"/>
      <c r="NU58" s="138"/>
      <c r="NV58" s="138"/>
      <c r="NW58" s="138"/>
      <c r="NX58" s="139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37"/>
      <c r="NK59" s="138"/>
      <c r="NL59" s="138"/>
      <c r="NM59" s="138"/>
      <c r="NN59" s="138"/>
      <c r="NO59" s="138"/>
      <c r="NP59" s="138"/>
      <c r="NQ59" s="138"/>
      <c r="NR59" s="138"/>
      <c r="NS59" s="138"/>
      <c r="NT59" s="138"/>
      <c r="NU59" s="138"/>
      <c r="NV59" s="138"/>
      <c r="NW59" s="138"/>
      <c r="NX59" s="139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37"/>
      <c r="NK60" s="138"/>
      <c r="NL60" s="138"/>
      <c r="NM60" s="138"/>
      <c r="NN60" s="138"/>
      <c r="NO60" s="138"/>
      <c r="NP60" s="138"/>
      <c r="NQ60" s="138"/>
      <c r="NR60" s="138"/>
      <c r="NS60" s="138"/>
      <c r="NT60" s="138"/>
      <c r="NU60" s="138"/>
      <c r="NV60" s="138"/>
      <c r="NW60" s="138"/>
      <c r="NX60" s="139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37"/>
      <c r="NK61" s="138"/>
      <c r="NL61" s="138"/>
      <c r="NM61" s="138"/>
      <c r="NN61" s="138"/>
      <c r="NO61" s="138"/>
      <c r="NP61" s="138"/>
      <c r="NQ61" s="138"/>
      <c r="NR61" s="138"/>
      <c r="NS61" s="138"/>
      <c r="NT61" s="138"/>
      <c r="NU61" s="138"/>
      <c r="NV61" s="138"/>
      <c r="NW61" s="138"/>
      <c r="NX61" s="139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100" t="s">
        <v>88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37"/>
      <c r="NK62" s="138"/>
      <c r="NL62" s="138"/>
      <c r="NM62" s="138"/>
      <c r="NN62" s="138"/>
      <c r="NO62" s="138"/>
      <c r="NP62" s="138"/>
      <c r="NQ62" s="138"/>
      <c r="NR62" s="138"/>
      <c r="NS62" s="138"/>
      <c r="NT62" s="138"/>
      <c r="NU62" s="138"/>
      <c r="NV62" s="138"/>
      <c r="NW62" s="138"/>
      <c r="NX62" s="139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37"/>
      <c r="NK63" s="138"/>
      <c r="NL63" s="138"/>
      <c r="NM63" s="138"/>
      <c r="NN63" s="138"/>
      <c r="NO63" s="138"/>
      <c r="NP63" s="138"/>
      <c r="NQ63" s="138"/>
      <c r="NR63" s="138"/>
      <c r="NS63" s="138"/>
      <c r="NT63" s="138"/>
      <c r="NU63" s="138"/>
      <c r="NV63" s="138"/>
      <c r="NW63" s="138"/>
      <c r="NX63" s="139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37"/>
      <c r="NK64" s="138"/>
      <c r="NL64" s="138"/>
      <c r="NM64" s="138"/>
      <c r="NN64" s="138"/>
      <c r="NO64" s="138"/>
      <c r="NP64" s="138"/>
      <c r="NQ64" s="138"/>
      <c r="NR64" s="138"/>
      <c r="NS64" s="138"/>
      <c r="NT64" s="138"/>
      <c r="NU64" s="138"/>
      <c r="NV64" s="138"/>
      <c r="NW64" s="138"/>
      <c r="NX64" s="139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37"/>
      <c r="NK65" s="138"/>
      <c r="NL65" s="138"/>
      <c r="NM65" s="138"/>
      <c r="NN65" s="138"/>
      <c r="NO65" s="138"/>
      <c r="NP65" s="138"/>
      <c r="NQ65" s="138"/>
      <c r="NR65" s="138"/>
      <c r="NS65" s="138"/>
      <c r="NT65" s="138"/>
      <c r="NU65" s="138"/>
      <c r="NV65" s="138"/>
      <c r="NW65" s="138"/>
      <c r="NX65" s="139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37"/>
      <c r="NK66" s="138"/>
      <c r="NL66" s="138"/>
      <c r="NM66" s="138"/>
      <c r="NN66" s="138"/>
      <c r="NO66" s="138"/>
      <c r="NP66" s="138"/>
      <c r="NQ66" s="138"/>
      <c r="NR66" s="138"/>
      <c r="NS66" s="138"/>
      <c r="NT66" s="138"/>
      <c r="NU66" s="138"/>
      <c r="NV66" s="138"/>
      <c r="NW66" s="138"/>
      <c r="NX66" s="139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40"/>
      <c r="NK67" s="141"/>
      <c r="NL67" s="141"/>
      <c r="NM67" s="141"/>
      <c r="NN67" s="141"/>
      <c r="NO67" s="141"/>
      <c r="NP67" s="141"/>
      <c r="NQ67" s="141"/>
      <c r="NR67" s="141"/>
      <c r="NS67" s="141"/>
      <c r="NT67" s="141"/>
      <c r="NU67" s="141"/>
      <c r="NV67" s="141"/>
      <c r="NW67" s="141"/>
      <c r="NX67" s="142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89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6" t="s">
        <v>205</v>
      </c>
      <c r="NK70" s="147"/>
      <c r="NL70" s="147"/>
      <c r="NM70" s="147"/>
      <c r="NN70" s="147"/>
      <c r="NO70" s="147"/>
      <c r="NP70" s="147"/>
      <c r="NQ70" s="147"/>
      <c r="NR70" s="147"/>
      <c r="NS70" s="147"/>
      <c r="NT70" s="147"/>
      <c r="NU70" s="147"/>
      <c r="NV70" s="147"/>
      <c r="NW70" s="147"/>
      <c r="NX70" s="148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6"/>
      <c r="NK71" s="147"/>
      <c r="NL71" s="147"/>
      <c r="NM71" s="147"/>
      <c r="NN71" s="147"/>
      <c r="NO71" s="147"/>
      <c r="NP71" s="147"/>
      <c r="NQ71" s="147"/>
      <c r="NR71" s="147"/>
      <c r="NS71" s="147"/>
      <c r="NT71" s="147"/>
      <c r="NU71" s="147"/>
      <c r="NV71" s="147"/>
      <c r="NW71" s="147"/>
      <c r="NX71" s="148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6"/>
      <c r="NK72" s="147"/>
      <c r="NL72" s="147"/>
      <c r="NM72" s="147"/>
      <c r="NN72" s="147"/>
      <c r="NO72" s="147"/>
      <c r="NP72" s="147"/>
      <c r="NQ72" s="147"/>
      <c r="NR72" s="147"/>
      <c r="NS72" s="147"/>
      <c r="NT72" s="147"/>
      <c r="NU72" s="147"/>
      <c r="NV72" s="147"/>
      <c r="NW72" s="147"/>
      <c r="NX72" s="148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6"/>
      <c r="NK73" s="147"/>
      <c r="NL73" s="147"/>
      <c r="NM73" s="147"/>
      <c r="NN73" s="147"/>
      <c r="NO73" s="147"/>
      <c r="NP73" s="147"/>
      <c r="NQ73" s="147"/>
      <c r="NR73" s="147"/>
      <c r="NS73" s="147"/>
      <c r="NT73" s="147"/>
      <c r="NU73" s="147"/>
      <c r="NV73" s="147"/>
      <c r="NW73" s="147"/>
      <c r="NX73" s="148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6"/>
      <c r="NK74" s="147"/>
      <c r="NL74" s="147"/>
      <c r="NM74" s="147"/>
      <c r="NN74" s="147"/>
      <c r="NO74" s="147"/>
      <c r="NP74" s="147"/>
      <c r="NQ74" s="147"/>
      <c r="NR74" s="147"/>
      <c r="NS74" s="147"/>
      <c r="NT74" s="147"/>
      <c r="NU74" s="147"/>
      <c r="NV74" s="147"/>
      <c r="NW74" s="147"/>
      <c r="NX74" s="148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6"/>
      <c r="NK75" s="147"/>
      <c r="NL75" s="147"/>
      <c r="NM75" s="147"/>
      <c r="NN75" s="147"/>
      <c r="NO75" s="147"/>
      <c r="NP75" s="147"/>
      <c r="NQ75" s="147"/>
      <c r="NR75" s="147"/>
      <c r="NS75" s="147"/>
      <c r="NT75" s="147"/>
      <c r="NU75" s="147"/>
      <c r="NV75" s="147"/>
      <c r="NW75" s="147"/>
      <c r="NX75" s="148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6"/>
      <c r="NK76" s="147"/>
      <c r="NL76" s="147"/>
      <c r="NM76" s="147"/>
      <c r="NN76" s="147"/>
      <c r="NO76" s="147"/>
      <c r="NP76" s="147"/>
      <c r="NQ76" s="147"/>
      <c r="NR76" s="147"/>
      <c r="NS76" s="147"/>
      <c r="NT76" s="147"/>
      <c r="NU76" s="147"/>
      <c r="NV76" s="147"/>
      <c r="NW76" s="147"/>
      <c r="NX76" s="148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6"/>
      <c r="NK77" s="147"/>
      <c r="NL77" s="147"/>
      <c r="NM77" s="147"/>
      <c r="NN77" s="147"/>
      <c r="NO77" s="147"/>
      <c r="NP77" s="147"/>
      <c r="NQ77" s="147"/>
      <c r="NR77" s="147"/>
      <c r="NS77" s="147"/>
      <c r="NT77" s="147"/>
      <c r="NU77" s="147"/>
      <c r="NV77" s="147"/>
      <c r="NW77" s="147"/>
      <c r="NX77" s="148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R02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R03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R04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R05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R06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R02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R03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R04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R05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R06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R02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R03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R04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R05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R06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R02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R03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R04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R05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R06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6"/>
      <c r="NK78" s="147"/>
      <c r="NL78" s="147"/>
      <c r="NM78" s="147"/>
      <c r="NN78" s="147"/>
      <c r="NO78" s="147"/>
      <c r="NP78" s="147"/>
      <c r="NQ78" s="147"/>
      <c r="NR78" s="147"/>
      <c r="NS78" s="147"/>
      <c r="NT78" s="147"/>
      <c r="NU78" s="147"/>
      <c r="NV78" s="147"/>
      <c r="NW78" s="147"/>
      <c r="NX78" s="148"/>
    </row>
    <row r="79" spans="1:388" ht="13.5" customHeight="1" x14ac:dyDescent="0.2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0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3.7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2.6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0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0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45.6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49.2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53.4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55.4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56.7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64.900000000000006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58.8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66.3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70.3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69.2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43">
        <f>データ!EZ7</f>
        <v>24727456</v>
      </c>
      <c r="KH79" s="144"/>
      <c r="KI79" s="144"/>
      <c r="KJ79" s="144"/>
      <c r="KK79" s="144"/>
      <c r="KL79" s="144"/>
      <c r="KM79" s="144"/>
      <c r="KN79" s="144"/>
      <c r="KO79" s="144"/>
      <c r="KP79" s="144"/>
      <c r="KQ79" s="144"/>
      <c r="KR79" s="144"/>
      <c r="KS79" s="144"/>
      <c r="KT79" s="144"/>
      <c r="KU79" s="145"/>
      <c r="KV79" s="143">
        <f>データ!FA7</f>
        <v>24627622</v>
      </c>
      <c r="KW79" s="144"/>
      <c r="KX79" s="144"/>
      <c r="KY79" s="144"/>
      <c r="KZ79" s="144"/>
      <c r="LA79" s="144"/>
      <c r="LB79" s="144"/>
      <c r="LC79" s="144"/>
      <c r="LD79" s="144"/>
      <c r="LE79" s="144"/>
      <c r="LF79" s="144"/>
      <c r="LG79" s="144"/>
      <c r="LH79" s="144"/>
      <c r="LI79" s="144"/>
      <c r="LJ79" s="145"/>
      <c r="LK79" s="143">
        <f>データ!FB7</f>
        <v>24638556</v>
      </c>
      <c r="LL79" s="144"/>
      <c r="LM79" s="144"/>
      <c r="LN79" s="144"/>
      <c r="LO79" s="144"/>
      <c r="LP79" s="144"/>
      <c r="LQ79" s="144"/>
      <c r="LR79" s="144"/>
      <c r="LS79" s="144"/>
      <c r="LT79" s="144"/>
      <c r="LU79" s="144"/>
      <c r="LV79" s="144"/>
      <c r="LW79" s="144"/>
      <c r="LX79" s="144"/>
      <c r="LY79" s="145"/>
      <c r="LZ79" s="143">
        <f>データ!FC7</f>
        <v>24963367</v>
      </c>
      <c r="MA79" s="144"/>
      <c r="MB79" s="144"/>
      <c r="MC79" s="144"/>
      <c r="MD79" s="144"/>
      <c r="ME79" s="144"/>
      <c r="MF79" s="144"/>
      <c r="MG79" s="144"/>
      <c r="MH79" s="144"/>
      <c r="MI79" s="144"/>
      <c r="MJ79" s="144"/>
      <c r="MK79" s="144"/>
      <c r="ML79" s="144"/>
      <c r="MM79" s="144"/>
      <c r="MN79" s="145"/>
      <c r="MO79" s="143">
        <f>データ!FD7</f>
        <v>25538478</v>
      </c>
      <c r="MP79" s="144"/>
      <c r="MQ79" s="144"/>
      <c r="MR79" s="144"/>
      <c r="MS79" s="144"/>
      <c r="MT79" s="144"/>
      <c r="MU79" s="144"/>
      <c r="MV79" s="144"/>
      <c r="MW79" s="144"/>
      <c r="MX79" s="144"/>
      <c r="MY79" s="144"/>
      <c r="MZ79" s="144"/>
      <c r="NA79" s="144"/>
      <c r="NB79" s="144"/>
      <c r="NC79" s="145"/>
      <c r="ND79" s="2"/>
      <c r="NE79" s="2"/>
      <c r="NF79" s="2"/>
      <c r="NG79" s="21"/>
      <c r="NH79" s="15"/>
      <c r="NI79" s="2"/>
      <c r="NJ79" s="146"/>
      <c r="NK79" s="147"/>
      <c r="NL79" s="147"/>
      <c r="NM79" s="147"/>
      <c r="NN79" s="147"/>
      <c r="NO79" s="147"/>
      <c r="NP79" s="147"/>
      <c r="NQ79" s="147"/>
      <c r="NR79" s="147"/>
      <c r="NS79" s="147"/>
      <c r="NT79" s="147"/>
      <c r="NU79" s="147"/>
      <c r="NV79" s="147"/>
      <c r="NW79" s="147"/>
      <c r="NX79" s="148"/>
    </row>
    <row r="80" spans="1:388" ht="13.5" customHeight="1" x14ac:dyDescent="0.2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197.8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171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160.5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167.7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180.9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54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55.1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52.2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52.5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54.6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67.5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68.7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68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69.3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72.400000000000006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43">
        <f>データ!FE7</f>
        <v>28287536</v>
      </c>
      <c r="KH80" s="144"/>
      <c r="KI80" s="144"/>
      <c r="KJ80" s="144"/>
      <c r="KK80" s="144"/>
      <c r="KL80" s="144"/>
      <c r="KM80" s="144"/>
      <c r="KN80" s="144"/>
      <c r="KO80" s="144"/>
      <c r="KP80" s="144"/>
      <c r="KQ80" s="144"/>
      <c r="KR80" s="144"/>
      <c r="KS80" s="144"/>
      <c r="KT80" s="144"/>
      <c r="KU80" s="145"/>
      <c r="KV80" s="143">
        <f>データ!FF7</f>
        <v>28070344</v>
      </c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5"/>
      <c r="LK80" s="143">
        <f>データ!FG7</f>
        <v>28458752</v>
      </c>
      <c r="LL80" s="144"/>
      <c r="LM80" s="144"/>
      <c r="LN80" s="144"/>
      <c r="LO80" s="144"/>
      <c r="LP80" s="144"/>
      <c r="LQ80" s="144"/>
      <c r="LR80" s="144"/>
      <c r="LS80" s="144"/>
      <c r="LT80" s="144"/>
      <c r="LU80" s="144"/>
      <c r="LV80" s="144"/>
      <c r="LW80" s="144"/>
      <c r="LX80" s="144"/>
      <c r="LY80" s="145"/>
      <c r="LZ80" s="143">
        <f>データ!FH7</f>
        <v>26802274</v>
      </c>
      <c r="MA80" s="144"/>
      <c r="MB80" s="144"/>
      <c r="MC80" s="144"/>
      <c r="MD80" s="144"/>
      <c r="ME80" s="144"/>
      <c r="MF80" s="144"/>
      <c r="MG80" s="144"/>
      <c r="MH80" s="144"/>
      <c r="MI80" s="144"/>
      <c r="MJ80" s="144"/>
      <c r="MK80" s="144"/>
      <c r="ML80" s="144"/>
      <c r="MM80" s="144"/>
      <c r="MN80" s="145"/>
      <c r="MO80" s="143">
        <f>データ!FI7</f>
        <v>27263304</v>
      </c>
      <c r="MP80" s="144"/>
      <c r="MQ80" s="144"/>
      <c r="MR80" s="144"/>
      <c r="MS80" s="144"/>
      <c r="MT80" s="144"/>
      <c r="MU80" s="144"/>
      <c r="MV80" s="144"/>
      <c r="MW80" s="144"/>
      <c r="MX80" s="144"/>
      <c r="MY80" s="144"/>
      <c r="MZ80" s="144"/>
      <c r="NA80" s="144"/>
      <c r="NB80" s="144"/>
      <c r="NC80" s="145"/>
      <c r="ND80" s="2"/>
      <c r="NE80" s="2"/>
      <c r="NF80" s="2"/>
      <c r="NG80" s="21"/>
      <c r="NH80" s="15"/>
      <c r="NI80" s="2"/>
      <c r="NJ80" s="146"/>
      <c r="NK80" s="147"/>
      <c r="NL80" s="147"/>
      <c r="NM80" s="147"/>
      <c r="NN80" s="147"/>
      <c r="NO80" s="147"/>
      <c r="NP80" s="147"/>
      <c r="NQ80" s="147"/>
      <c r="NR80" s="147"/>
      <c r="NS80" s="147"/>
      <c r="NT80" s="147"/>
      <c r="NU80" s="147"/>
      <c r="NV80" s="147"/>
      <c r="NW80" s="147"/>
      <c r="NX80" s="148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6"/>
      <c r="NK81" s="147"/>
      <c r="NL81" s="147"/>
      <c r="NM81" s="147"/>
      <c r="NN81" s="147"/>
      <c r="NO81" s="147"/>
      <c r="NP81" s="147"/>
      <c r="NQ81" s="147"/>
      <c r="NR81" s="147"/>
      <c r="NS81" s="147"/>
      <c r="NT81" s="147"/>
      <c r="NU81" s="147"/>
      <c r="NV81" s="147"/>
      <c r="NW81" s="147"/>
      <c r="NX81" s="148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6"/>
      <c r="NK82" s="147"/>
      <c r="NL82" s="147"/>
      <c r="NM82" s="147"/>
      <c r="NN82" s="147"/>
      <c r="NO82" s="147"/>
      <c r="NP82" s="147"/>
      <c r="NQ82" s="147"/>
      <c r="NR82" s="147"/>
      <c r="NS82" s="147"/>
      <c r="NT82" s="147"/>
      <c r="NU82" s="147"/>
      <c r="NV82" s="147"/>
      <c r="NW82" s="147"/>
      <c r="NX82" s="148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6"/>
      <c r="NK83" s="147"/>
      <c r="NL83" s="147"/>
      <c r="NM83" s="147"/>
      <c r="NN83" s="147"/>
      <c r="NO83" s="147"/>
      <c r="NP83" s="147"/>
      <c r="NQ83" s="147"/>
      <c r="NR83" s="147"/>
      <c r="NS83" s="147"/>
      <c r="NT83" s="147"/>
      <c r="NU83" s="147"/>
      <c r="NV83" s="147"/>
      <c r="NW83" s="147"/>
      <c r="NX83" s="148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9"/>
      <c r="NK84" s="150"/>
      <c r="NL84" s="150"/>
      <c r="NM84" s="150"/>
      <c r="NN84" s="150"/>
      <c r="NO84" s="150"/>
      <c r="NP84" s="150"/>
      <c r="NQ84" s="150"/>
      <c r="NR84" s="150"/>
      <c r="NS84" s="150"/>
      <c r="NT84" s="150"/>
      <c r="NU84" s="150"/>
      <c r="NV84" s="150"/>
      <c r="NW84" s="150"/>
      <c r="NX84" s="151"/>
    </row>
    <row r="85" spans="1:388" x14ac:dyDescent="0.2">
      <c r="B85" s="152" t="s">
        <v>90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52"/>
      <c r="DV85" s="152"/>
      <c r="DW85" s="152"/>
      <c r="DX85" s="152"/>
      <c r="DY85" s="152"/>
      <c r="DZ85" s="152"/>
      <c r="EA85" s="152"/>
      <c r="EB85" s="152"/>
      <c r="EC85" s="152"/>
      <c r="ED85" s="152"/>
      <c r="EE85" s="152"/>
      <c r="EF85" s="152"/>
      <c r="EG85" s="152"/>
      <c r="EH85" s="152"/>
      <c r="EI85" s="152"/>
      <c r="EJ85" s="152"/>
      <c r="EK85" s="152"/>
      <c r="EL85" s="152"/>
      <c r="EM85" s="152"/>
      <c r="EN85" s="152"/>
      <c r="EO85" s="152"/>
      <c r="EP85" s="152"/>
      <c r="EQ85" s="152"/>
      <c r="ER85" s="152"/>
      <c r="ES85" s="152"/>
      <c r="ET85" s="152"/>
      <c r="EU85" s="152"/>
      <c r="EV85" s="152"/>
      <c r="EW85" s="152"/>
      <c r="EX85" s="152"/>
      <c r="EY85" s="152"/>
      <c r="EZ85" s="152"/>
      <c r="FA85" s="152"/>
      <c r="FB85" s="152"/>
      <c r="FC85" s="152"/>
      <c r="FD85" s="152"/>
      <c r="FE85" s="152"/>
      <c r="FF85" s="152"/>
      <c r="FG85" s="152"/>
      <c r="FH85" s="152"/>
      <c r="FI85" s="152"/>
      <c r="FJ85" s="152"/>
      <c r="FK85" s="152"/>
      <c r="FL85" s="152"/>
      <c r="FM85" s="152"/>
      <c r="FN85" s="152"/>
      <c r="FO85" s="152"/>
      <c r="FP85" s="152"/>
      <c r="FQ85" s="152"/>
      <c r="FR85" s="152"/>
      <c r="FS85" s="152"/>
      <c r="FT85" s="152"/>
      <c r="FU85" s="152"/>
      <c r="FV85" s="152"/>
      <c r="FW85" s="152"/>
      <c r="FX85" s="152"/>
      <c r="FY85" s="152"/>
      <c r="FZ85" s="152"/>
      <c r="GA85" s="152"/>
      <c r="GB85" s="152"/>
      <c r="GC85" s="152"/>
      <c r="GD85" s="152"/>
      <c r="GE85" s="152"/>
      <c r="GF85" s="152"/>
      <c r="GG85" s="152"/>
      <c r="GH85" s="152"/>
      <c r="GI85" s="152"/>
      <c r="GJ85" s="152"/>
      <c r="GK85" s="152"/>
      <c r="GL85" s="152"/>
      <c r="GM85" s="152"/>
      <c r="GN85" s="152"/>
      <c r="GO85" s="152"/>
      <c r="GP85" s="152"/>
      <c r="GQ85" s="152"/>
      <c r="GR85" s="152"/>
      <c r="GS85" s="152"/>
      <c r="GT85" s="152"/>
      <c r="GU85" s="152"/>
      <c r="GV85" s="152"/>
      <c r="GW85" s="152"/>
      <c r="GX85" s="152"/>
      <c r="GY85" s="152"/>
      <c r="GZ85" s="152"/>
      <c r="HA85" s="152"/>
      <c r="HB85" s="152"/>
      <c r="HC85" s="152"/>
      <c r="HD85" s="152"/>
      <c r="HE85" s="152"/>
      <c r="HF85" s="152"/>
      <c r="HG85" s="152"/>
      <c r="HH85" s="152"/>
      <c r="HI85" s="152"/>
      <c r="HJ85" s="152"/>
      <c r="HK85" s="152"/>
      <c r="HL85" s="152"/>
      <c r="HM85" s="152"/>
      <c r="HN85" s="152"/>
      <c r="HO85" s="152"/>
      <c r="HP85" s="152"/>
      <c r="HQ85" s="152"/>
      <c r="HR85" s="152"/>
      <c r="HS85" s="152"/>
      <c r="HT85" s="152"/>
      <c r="HU85" s="152"/>
      <c r="HV85" s="152"/>
      <c r="HW85" s="152"/>
      <c r="HX85" s="152"/>
      <c r="HY85" s="152"/>
      <c r="HZ85" s="152"/>
      <c r="IA85" s="152"/>
      <c r="IB85" s="152"/>
      <c r="IC85" s="152"/>
      <c r="ID85" s="152"/>
      <c r="IE85" s="152"/>
      <c r="IF85" s="152"/>
      <c r="IG85" s="152"/>
      <c r="IH85" s="152"/>
      <c r="II85" s="152"/>
      <c r="IJ85" s="152"/>
      <c r="IK85" s="152"/>
      <c r="IL85" s="152"/>
      <c r="IM85" s="152"/>
      <c r="IN85" s="152"/>
      <c r="IO85" s="152"/>
      <c r="IP85" s="152"/>
      <c r="IQ85" s="152"/>
      <c r="IR85" s="152"/>
      <c r="IS85" s="152"/>
      <c r="IT85" s="152"/>
      <c r="IU85" s="152"/>
      <c r="IV85" s="152"/>
      <c r="IW85" s="152"/>
      <c r="IX85" s="152"/>
      <c r="IY85" s="152"/>
      <c r="IZ85" s="152"/>
      <c r="JA85" s="152"/>
      <c r="JB85" s="152"/>
      <c r="JC85" s="152"/>
      <c r="JD85" s="152"/>
      <c r="JE85" s="152"/>
      <c r="JF85" s="152"/>
      <c r="JG85" s="152"/>
      <c r="JH85" s="152"/>
      <c r="JI85" s="152"/>
      <c r="JJ85" s="152"/>
      <c r="JK85" s="152"/>
      <c r="JL85" s="152"/>
      <c r="JM85" s="152"/>
      <c r="JN85" s="152"/>
      <c r="JO85" s="152"/>
      <c r="JP85" s="152"/>
      <c r="JQ85" s="152"/>
      <c r="JR85" s="152"/>
      <c r="JS85" s="152"/>
      <c r="JT85" s="152"/>
      <c r="JU85" s="152"/>
      <c r="JV85" s="152"/>
      <c r="JW85" s="152"/>
      <c r="JX85" s="152"/>
      <c r="JY85" s="152"/>
      <c r="JZ85" s="152"/>
      <c r="KA85" s="152"/>
      <c r="KB85" s="152"/>
      <c r="KC85" s="152"/>
      <c r="KD85" s="152"/>
      <c r="KE85" s="152"/>
      <c r="KF85" s="152"/>
      <c r="KG85" s="152"/>
      <c r="KH85" s="152"/>
      <c r="KI85" s="152"/>
      <c r="KJ85" s="152"/>
      <c r="KK85" s="152"/>
      <c r="KL85" s="152"/>
      <c r="KM85" s="152"/>
      <c r="KN85" s="152"/>
      <c r="KO85" s="152"/>
      <c r="KP85" s="152"/>
      <c r="KQ85" s="152"/>
      <c r="KR85" s="152"/>
      <c r="KS85" s="152"/>
      <c r="KT85" s="152"/>
      <c r="KU85" s="152"/>
      <c r="KV85" s="152"/>
      <c r="KW85" s="152"/>
      <c r="KX85" s="152"/>
      <c r="KY85" s="152"/>
      <c r="KZ85" s="152"/>
      <c r="LA85" s="152"/>
      <c r="LB85" s="152"/>
      <c r="LC85" s="152"/>
      <c r="LD85" s="152"/>
      <c r="LE85" s="152"/>
      <c r="LF85" s="152"/>
      <c r="LG85" s="152"/>
      <c r="LH85" s="152"/>
      <c r="LI85" s="152"/>
      <c r="LJ85" s="152"/>
      <c r="LK85" s="152"/>
      <c r="LL85" s="152"/>
      <c r="LM85" s="152"/>
      <c r="LN85" s="152"/>
      <c r="LO85" s="152"/>
      <c r="LP85" s="152"/>
      <c r="LQ85" s="152"/>
      <c r="LR85" s="152"/>
      <c r="LS85" s="152"/>
      <c r="LT85" s="152"/>
      <c r="LU85" s="152"/>
      <c r="LV85" s="152"/>
      <c r="LW85" s="152"/>
      <c r="LX85" s="152"/>
      <c r="LY85" s="152"/>
      <c r="LZ85" s="152"/>
      <c r="MA85" s="152"/>
      <c r="MB85" s="152"/>
      <c r="MC85" s="152"/>
      <c r="MD85" s="152"/>
      <c r="ME85" s="152"/>
      <c r="MF85" s="152"/>
      <c r="MG85" s="152"/>
      <c r="MH85" s="152"/>
      <c r="MI85" s="152"/>
      <c r="MJ85" s="152"/>
      <c r="MK85" s="152"/>
      <c r="ML85" s="152"/>
      <c r="MM85" s="152"/>
      <c r="MN85" s="152"/>
      <c r="MO85" s="152"/>
      <c r="MP85" s="152"/>
      <c r="MQ85" s="152"/>
      <c r="MR85" s="152"/>
      <c r="MS85" s="152"/>
      <c r="MT85" s="152"/>
      <c r="MU85" s="152"/>
      <c r="MV85" s="152"/>
      <c r="MW85" s="152"/>
      <c r="MX85" s="152"/>
      <c r="MY85" s="152"/>
      <c r="MZ85" s="152"/>
      <c r="NA85" s="152"/>
      <c r="NB85" s="152"/>
      <c r="NC85" s="152"/>
      <c r="ND85" s="152"/>
      <c r="NE85" s="152"/>
      <c r="NF85" s="152"/>
      <c r="NG85" s="152"/>
      <c r="NH85" s="15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99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mZnd9fc2Ofqe3L36tPVyZba4QkzfQ1e6NcOweWHsVNcgklFwspsIKrtdJYBp2g4wOv3otRWJSRf9Izsc03M3gg==" saltValue="PjK8X8Lx9xX+W63ATusboA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100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101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2">
      <c r="A3" s="35" t="s">
        <v>102</v>
      </c>
      <c r="B3" s="36" t="s">
        <v>103</v>
      </c>
      <c r="C3" s="36" t="s">
        <v>104</v>
      </c>
      <c r="D3" s="36" t="s">
        <v>105</v>
      </c>
      <c r="E3" s="36" t="s">
        <v>106</v>
      </c>
      <c r="F3" s="36" t="s">
        <v>107</v>
      </c>
      <c r="G3" s="36" t="s">
        <v>108</v>
      </c>
      <c r="H3" s="37" t="s">
        <v>109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110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111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112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4" t="s">
        <v>113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114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115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116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117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118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119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120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7" t="s">
        <v>121</v>
      </c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4" t="s">
        <v>122</v>
      </c>
      <c r="EE4" s="155"/>
      <c r="EF4" s="155"/>
      <c r="EG4" s="155"/>
      <c r="EH4" s="155"/>
      <c r="EI4" s="155"/>
      <c r="EJ4" s="155"/>
      <c r="EK4" s="155"/>
      <c r="EL4" s="155"/>
      <c r="EM4" s="155"/>
      <c r="EN4" s="156"/>
      <c r="EO4" s="153" t="s">
        <v>123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 t="s">
        <v>124</v>
      </c>
      <c r="FA4" s="153"/>
      <c r="FB4" s="153"/>
      <c r="FC4" s="153"/>
      <c r="FD4" s="153"/>
      <c r="FE4" s="153"/>
      <c r="FF4" s="153"/>
      <c r="FG4" s="153"/>
      <c r="FH4" s="153"/>
      <c r="FI4" s="153"/>
      <c r="FJ4" s="153"/>
    </row>
    <row r="5" spans="1:166" x14ac:dyDescent="0.2">
      <c r="A5" s="35" t="s">
        <v>125</v>
      </c>
      <c r="B5" s="48"/>
      <c r="C5" s="48"/>
      <c r="D5" s="48"/>
      <c r="E5" s="48"/>
      <c r="F5" s="48"/>
      <c r="G5" s="48"/>
      <c r="H5" s="49" t="s">
        <v>126</v>
      </c>
      <c r="I5" s="49" t="s">
        <v>127</v>
      </c>
      <c r="J5" s="49" t="s">
        <v>128</v>
      </c>
      <c r="K5" s="49" t="s">
        <v>1</v>
      </c>
      <c r="L5" s="49" t="s">
        <v>2</v>
      </c>
      <c r="M5" s="49" t="s">
        <v>3</v>
      </c>
      <c r="N5" s="49" t="s">
        <v>129</v>
      </c>
      <c r="O5" s="49" t="s">
        <v>5</v>
      </c>
      <c r="P5" s="49" t="s">
        <v>130</v>
      </c>
      <c r="Q5" s="49" t="s">
        <v>131</v>
      </c>
      <c r="R5" s="49" t="s">
        <v>132</v>
      </c>
      <c r="S5" s="49" t="s">
        <v>133</v>
      </c>
      <c r="T5" s="49" t="s">
        <v>134</v>
      </c>
      <c r="U5" s="49" t="s">
        <v>135</v>
      </c>
      <c r="V5" s="49" t="s">
        <v>136</v>
      </c>
      <c r="W5" s="49" t="s">
        <v>137</v>
      </c>
      <c r="X5" s="49" t="s">
        <v>138</v>
      </c>
      <c r="Y5" s="49" t="s">
        <v>139</v>
      </c>
      <c r="Z5" s="49" t="s">
        <v>140</v>
      </c>
      <c r="AA5" s="49" t="s">
        <v>141</v>
      </c>
      <c r="AB5" s="49" t="s">
        <v>142</v>
      </c>
      <c r="AC5" s="49" t="s">
        <v>143</v>
      </c>
      <c r="AD5" s="49" t="s">
        <v>144</v>
      </c>
      <c r="AE5" s="49" t="s">
        <v>145</v>
      </c>
      <c r="AF5" s="49" t="s">
        <v>146</v>
      </c>
      <c r="AG5" s="49" t="s">
        <v>147</v>
      </c>
      <c r="AH5" s="49" t="s">
        <v>148</v>
      </c>
      <c r="AI5" s="49" t="s">
        <v>149</v>
      </c>
      <c r="AJ5" s="49" t="s">
        <v>150</v>
      </c>
      <c r="AK5" s="49" t="s">
        <v>151</v>
      </c>
      <c r="AL5" s="49" t="s">
        <v>152</v>
      </c>
      <c r="AM5" s="49" t="s">
        <v>153</v>
      </c>
      <c r="AN5" s="49" t="s">
        <v>154</v>
      </c>
      <c r="AO5" s="49" t="s">
        <v>155</v>
      </c>
      <c r="AP5" s="49" t="s">
        <v>156</v>
      </c>
      <c r="AQ5" s="49" t="s">
        <v>157</v>
      </c>
      <c r="AR5" s="49" t="s">
        <v>158</v>
      </c>
      <c r="AS5" s="49" t="s">
        <v>159</v>
      </c>
      <c r="AT5" s="49" t="s">
        <v>160</v>
      </c>
      <c r="AU5" s="49" t="s">
        <v>161</v>
      </c>
      <c r="AV5" s="49" t="s">
        <v>151</v>
      </c>
      <c r="AW5" s="49" t="s">
        <v>152</v>
      </c>
      <c r="AX5" s="49" t="s">
        <v>162</v>
      </c>
      <c r="AY5" s="49" t="s">
        <v>154</v>
      </c>
      <c r="AZ5" s="49" t="s">
        <v>155</v>
      </c>
      <c r="BA5" s="49" t="s">
        <v>156</v>
      </c>
      <c r="BB5" s="49" t="s">
        <v>157</v>
      </c>
      <c r="BC5" s="49" t="s">
        <v>158</v>
      </c>
      <c r="BD5" s="49" t="s">
        <v>159</v>
      </c>
      <c r="BE5" s="49" t="s">
        <v>163</v>
      </c>
      <c r="BF5" s="49" t="s">
        <v>164</v>
      </c>
      <c r="BG5" s="49" t="s">
        <v>165</v>
      </c>
      <c r="BH5" s="49" t="s">
        <v>166</v>
      </c>
      <c r="BI5" s="49" t="s">
        <v>162</v>
      </c>
      <c r="BJ5" s="49" t="s">
        <v>154</v>
      </c>
      <c r="BK5" s="49" t="s">
        <v>155</v>
      </c>
      <c r="BL5" s="49" t="s">
        <v>156</v>
      </c>
      <c r="BM5" s="49" t="s">
        <v>157</v>
      </c>
      <c r="BN5" s="49" t="s">
        <v>158</v>
      </c>
      <c r="BO5" s="49" t="s">
        <v>159</v>
      </c>
      <c r="BP5" s="49" t="s">
        <v>167</v>
      </c>
      <c r="BQ5" s="49" t="s">
        <v>150</v>
      </c>
      <c r="BR5" s="49" t="s">
        <v>168</v>
      </c>
      <c r="BS5" s="49" t="s">
        <v>169</v>
      </c>
      <c r="BT5" s="49" t="s">
        <v>162</v>
      </c>
      <c r="BU5" s="49" t="s">
        <v>154</v>
      </c>
      <c r="BV5" s="49" t="s">
        <v>155</v>
      </c>
      <c r="BW5" s="49" t="s">
        <v>156</v>
      </c>
      <c r="BX5" s="49" t="s">
        <v>157</v>
      </c>
      <c r="BY5" s="49" t="s">
        <v>158</v>
      </c>
      <c r="BZ5" s="49" t="s">
        <v>159</v>
      </c>
      <c r="CA5" s="49" t="s">
        <v>160</v>
      </c>
      <c r="CB5" s="49" t="s">
        <v>170</v>
      </c>
      <c r="CC5" s="49" t="s">
        <v>171</v>
      </c>
      <c r="CD5" s="49" t="s">
        <v>172</v>
      </c>
      <c r="CE5" s="49" t="s">
        <v>173</v>
      </c>
      <c r="CF5" s="49" t="s">
        <v>154</v>
      </c>
      <c r="CG5" s="49" t="s">
        <v>155</v>
      </c>
      <c r="CH5" s="49" t="s">
        <v>156</v>
      </c>
      <c r="CI5" s="49" t="s">
        <v>157</v>
      </c>
      <c r="CJ5" s="49" t="s">
        <v>158</v>
      </c>
      <c r="CK5" s="49" t="s">
        <v>159</v>
      </c>
      <c r="CL5" s="49" t="s">
        <v>174</v>
      </c>
      <c r="CM5" s="49" t="s">
        <v>175</v>
      </c>
      <c r="CN5" s="49" t="s">
        <v>176</v>
      </c>
      <c r="CO5" s="49" t="s">
        <v>177</v>
      </c>
      <c r="CP5" s="49" t="s">
        <v>153</v>
      </c>
      <c r="CQ5" s="49" t="s">
        <v>154</v>
      </c>
      <c r="CR5" s="49" t="s">
        <v>155</v>
      </c>
      <c r="CS5" s="49" t="s">
        <v>156</v>
      </c>
      <c r="CT5" s="49" t="s">
        <v>157</v>
      </c>
      <c r="CU5" s="49" t="s">
        <v>158</v>
      </c>
      <c r="CV5" s="49" t="s">
        <v>159</v>
      </c>
      <c r="CW5" s="49" t="s">
        <v>174</v>
      </c>
      <c r="CX5" s="49" t="s">
        <v>161</v>
      </c>
      <c r="CY5" s="49" t="s">
        <v>176</v>
      </c>
      <c r="CZ5" s="49" t="s">
        <v>166</v>
      </c>
      <c r="DA5" s="49" t="s">
        <v>178</v>
      </c>
      <c r="DB5" s="49" t="s">
        <v>154</v>
      </c>
      <c r="DC5" s="49" t="s">
        <v>155</v>
      </c>
      <c r="DD5" s="49" t="s">
        <v>156</v>
      </c>
      <c r="DE5" s="49" t="s">
        <v>157</v>
      </c>
      <c r="DF5" s="49" t="s">
        <v>158</v>
      </c>
      <c r="DG5" s="49" t="s">
        <v>159</v>
      </c>
      <c r="DH5" s="49" t="s">
        <v>179</v>
      </c>
      <c r="DI5" s="49" t="s">
        <v>161</v>
      </c>
      <c r="DJ5" s="49" t="s">
        <v>180</v>
      </c>
      <c r="DK5" s="49" t="s">
        <v>152</v>
      </c>
      <c r="DL5" s="49" t="s">
        <v>162</v>
      </c>
      <c r="DM5" s="49" t="s">
        <v>154</v>
      </c>
      <c r="DN5" s="49" t="s">
        <v>155</v>
      </c>
      <c r="DO5" s="49" t="s">
        <v>156</v>
      </c>
      <c r="DP5" s="49" t="s">
        <v>157</v>
      </c>
      <c r="DQ5" s="49" t="s">
        <v>158</v>
      </c>
      <c r="DR5" s="49" t="s">
        <v>159</v>
      </c>
      <c r="DS5" s="49" t="s">
        <v>179</v>
      </c>
      <c r="DT5" s="49" t="s">
        <v>150</v>
      </c>
      <c r="DU5" s="49" t="s">
        <v>151</v>
      </c>
      <c r="DV5" s="49" t="s">
        <v>169</v>
      </c>
      <c r="DW5" s="49" t="s">
        <v>173</v>
      </c>
      <c r="DX5" s="49" t="s">
        <v>154</v>
      </c>
      <c r="DY5" s="49" t="s">
        <v>155</v>
      </c>
      <c r="DZ5" s="49" t="s">
        <v>156</v>
      </c>
      <c r="EA5" s="49" t="s">
        <v>157</v>
      </c>
      <c r="EB5" s="49" t="s">
        <v>158</v>
      </c>
      <c r="EC5" s="49" t="s">
        <v>159</v>
      </c>
      <c r="ED5" s="49" t="s">
        <v>149</v>
      </c>
      <c r="EE5" s="49" t="s">
        <v>161</v>
      </c>
      <c r="EF5" s="49" t="s">
        <v>165</v>
      </c>
      <c r="EG5" s="49" t="s">
        <v>152</v>
      </c>
      <c r="EH5" s="49" t="s">
        <v>178</v>
      </c>
      <c r="EI5" s="49" t="s">
        <v>154</v>
      </c>
      <c r="EJ5" s="49" t="s">
        <v>155</v>
      </c>
      <c r="EK5" s="49" t="s">
        <v>156</v>
      </c>
      <c r="EL5" s="49" t="s">
        <v>157</v>
      </c>
      <c r="EM5" s="49" t="s">
        <v>158</v>
      </c>
      <c r="EN5" s="49" t="s">
        <v>159</v>
      </c>
      <c r="EO5" s="49" t="s">
        <v>181</v>
      </c>
      <c r="EP5" s="49" t="s">
        <v>150</v>
      </c>
      <c r="EQ5" s="49" t="s">
        <v>176</v>
      </c>
      <c r="ER5" s="49" t="s">
        <v>172</v>
      </c>
      <c r="ES5" s="49" t="s">
        <v>182</v>
      </c>
      <c r="ET5" s="49" t="s">
        <v>154</v>
      </c>
      <c r="EU5" s="49" t="s">
        <v>155</v>
      </c>
      <c r="EV5" s="49" t="s">
        <v>156</v>
      </c>
      <c r="EW5" s="49" t="s">
        <v>157</v>
      </c>
      <c r="EX5" s="49" t="s">
        <v>158</v>
      </c>
      <c r="EY5" s="49" t="s">
        <v>183</v>
      </c>
      <c r="EZ5" s="49" t="s">
        <v>160</v>
      </c>
      <c r="FA5" s="49" t="s">
        <v>161</v>
      </c>
      <c r="FB5" s="49" t="s">
        <v>171</v>
      </c>
      <c r="FC5" s="49" t="s">
        <v>166</v>
      </c>
      <c r="FD5" s="49" t="s">
        <v>173</v>
      </c>
      <c r="FE5" s="49" t="s">
        <v>154</v>
      </c>
      <c r="FF5" s="49" t="s">
        <v>155</v>
      </c>
      <c r="FG5" s="49" t="s">
        <v>156</v>
      </c>
      <c r="FH5" s="49" t="s">
        <v>157</v>
      </c>
      <c r="FI5" s="49" t="s">
        <v>158</v>
      </c>
      <c r="FJ5" s="49" t="s">
        <v>159</v>
      </c>
    </row>
    <row r="6" spans="1:166" s="54" customFormat="1" x14ac:dyDescent="0.2">
      <c r="A6" s="35" t="s">
        <v>184</v>
      </c>
      <c r="B6" s="50">
        <f>B8</f>
        <v>2024</v>
      </c>
      <c r="C6" s="50">
        <f t="shared" ref="C6:M6" si="2">C8</f>
        <v>357500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2</v>
      </c>
      <c r="H6" s="158" t="str">
        <f>IF(H8&lt;&gt;I8,H8,"")&amp;IF(I8&lt;&gt;J8,I8,"")&amp;"　"&amp;J8</f>
        <v>山口県地方独立行政法人山口県立病院機構　県立こころの医療センター</v>
      </c>
      <c r="I6" s="159"/>
      <c r="J6" s="160"/>
      <c r="K6" s="50" t="str">
        <f t="shared" si="2"/>
        <v>地方独立行政法人</v>
      </c>
      <c r="L6" s="50" t="str">
        <f t="shared" si="2"/>
        <v>病院事業</v>
      </c>
      <c r="M6" s="50" t="str">
        <f t="shared" si="2"/>
        <v>精神科病院</v>
      </c>
      <c r="N6" s="50" t="str">
        <f>N8</f>
        <v>精神病院</v>
      </c>
      <c r="O6" s="50" t="str">
        <f>O8</f>
        <v>非設置</v>
      </c>
      <c r="P6" s="50" t="str">
        <f>P8</f>
        <v>直営</v>
      </c>
      <c r="Q6" s="51">
        <f t="shared" ref="Q6:AH6" si="3">Q8</f>
        <v>1</v>
      </c>
      <c r="R6" s="50" t="str">
        <f t="shared" si="3"/>
        <v>-</v>
      </c>
      <c r="S6" s="50" t="str">
        <f t="shared" si="3"/>
        <v>-</v>
      </c>
      <c r="T6" s="50" t="str">
        <f t="shared" si="3"/>
        <v>臨</v>
      </c>
      <c r="U6" s="51" t="str">
        <f>U8</f>
        <v>-</v>
      </c>
      <c r="V6" s="51">
        <f>V8</f>
        <v>13216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１５：１</v>
      </c>
      <c r="Z6" s="51" t="str">
        <f t="shared" si="3"/>
        <v>-</v>
      </c>
      <c r="AA6" s="51" t="str">
        <f t="shared" si="3"/>
        <v>-</v>
      </c>
      <c r="AB6" s="51" t="str">
        <f t="shared" si="3"/>
        <v>-</v>
      </c>
      <c r="AC6" s="51">
        <f t="shared" si="3"/>
        <v>180</v>
      </c>
      <c r="AD6" s="51" t="str">
        <f t="shared" si="3"/>
        <v>-</v>
      </c>
      <c r="AE6" s="51">
        <f t="shared" si="3"/>
        <v>180</v>
      </c>
      <c r="AF6" s="51" t="str">
        <f t="shared" si="3"/>
        <v>-</v>
      </c>
      <c r="AG6" s="51" t="str">
        <f t="shared" si="3"/>
        <v>-</v>
      </c>
      <c r="AH6" s="51" t="str">
        <f t="shared" si="3"/>
        <v>-</v>
      </c>
      <c r="AI6" s="52">
        <f>IF(AI8="-",NA(),AI8)</f>
        <v>100.1</v>
      </c>
      <c r="AJ6" s="52">
        <f t="shared" ref="AJ6:AR6" si="5">IF(AJ8="-",NA(),AJ8)</f>
        <v>96.7</v>
      </c>
      <c r="AK6" s="52">
        <f t="shared" si="5"/>
        <v>97.4</v>
      </c>
      <c r="AL6" s="52">
        <f t="shared" si="5"/>
        <v>99.6</v>
      </c>
      <c r="AM6" s="52">
        <f t="shared" si="5"/>
        <v>108.7</v>
      </c>
      <c r="AN6" s="52">
        <f t="shared" si="5"/>
        <v>102.3</v>
      </c>
      <c r="AO6" s="52">
        <f t="shared" si="5"/>
        <v>103.5</v>
      </c>
      <c r="AP6" s="52">
        <f t="shared" si="5"/>
        <v>102.5</v>
      </c>
      <c r="AQ6" s="52">
        <f t="shared" si="5"/>
        <v>100.2</v>
      </c>
      <c r="AR6" s="52">
        <f t="shared" si="5"/>
        <v>96.5</v>
      </c>
      <c r="AS6" s="52" t="str">
        <f>IF(AS8="-","【-】","【"&amp;SUBSTITUTE(TEXT(AS8,"#,##0.0"),"-","△")&amp;"】")</f>
        <v>【93.7】</v>
      </c>
      <c r="AT6" s="52">
        <f>IF(AT8="-",NA(),AT8)</f>
        <v>76.3</v>
      </c>
      <c r="AU6" s="52">
        <f t="shared" ref="AU6:BC6" si="6">IF(AU8="-",NA(),AU8)</f>
        <v>74.900000000000006</v>
      </c>
      <c r="AV6" s="52">
        <f t="shared" si="6"/>
        <v>76.2</v>
      </c>
      <c r="AW6" s="52">
        <f t="shared" si="6"/>
        <v>77.400000000000006</v>
      </c>
      <c r="AX6" s="52">
        <f t="shared" si="6"/>
        <v>80.099999999999994</v>
      </c>
      <c r="AY6" s="52">
        <f t="shared" si="6"/>
        <v>64.8</v>
      </c>
      <c r="AZ6" s="52">
        <f t="shared" si="6"/>
        <v>64.099999999999994</v>
      </c>
      <c r="BA6" s="52">
        <f t="shared" si="6"/>
        <v>64.099999999999994</v>
      </c>
      <c r="BB6" s="52">
        <f t="shared" si="6"/>
        <v>63.8</v>
      </c>
      <c r="BC6" s="52">
        <f t="shared" si="6"/>
        <v>62.3</v>
      </c>
      <c r="BD6" s="52" t="str">
        <f>IF(BD8="-","【-】","【"&amp;SUBSTITUTE(TEXT(BD8,"#,##0.0"),"-","△")&amp;"】")</f>
        <v>【85.2】</v>
      </c>
      <c r="BE6" s="52">
        <f>IF(BE8="-",NA(),BE8)</f>
        <v>75</v>
      </c>
      <c r="BF6" s="52">
        <f t="shared" ref="BF6:BN6" si="7">IF(BF8="-",NA(),BF8)</f>
        <v>73.7</v>
      </c>
      <c r="BG6" s="52">
        <f t="shared" si="7"/>
        <v>75</v>
      </c>
      <c r="BH6" s="52">
        <f t="shared" si="7"/>
        <v>76.099999999999994</v>
      </c>
      <c r="BI6" s="52">
        <f t="shared" si="7"/>
        <v>78.8</v>
      </c>
      <c r="BJ6" s="52">
        <f t="shared" si="7"/>
        <v>61.9</v>
      </c>
      <c r="BK6" s="52">
        <f t="shared" si="7"/>
        <v>61.7</v>
      </c>
      <c r="BL6" s="52">
        <f t="shared" si="7"/>
        <v>61.5</v>
      </c>
      <c r="BM6" s="52">
        <f t="shared" si="7"/>
        <v>61.1</v>
      </c>
      <c r="BN6" s="52">
        <f t="shared" si="7"/>
        <v>59.5</v>
      </c>
      <c r="BO6" s="52" t="str">
        <f>IF(BO8="-","【-】","【"&amp;SUBSTITUTE(TEXT(BO8,"#,##0.0"),"-","△")&amp;"】")</f>
        <v>【82.6】</v>
      </c>
      <c r="BP6" s="52">
        <f>IF(BP8="-",NA(),BP8)</f>
        <v>89</v>
      </c>
      <c r="BQ6" s="52">
        <f t="shared" ref="BQ6:BY6" si="8">IF(BQ8="-",NA(),BQ8)</f>
        <v>84.2</v>
      </c>
      <c r="BR6" s="52">
        <f t="shared" si="8"/>
        <v>91.2</v>
      </c>
      <c r="BS6" s="52">
        <f t="shared" si="8"/>
        <v>93</v>
      </c>
      <c r="BT6" s="52">
        <f t="shared" si="8"/>
        <v>87.3</v>
      </c>
      <c r="BU6" s="52">
        <f t="shared" si="8"/>
        <v>65.3</v>
      </c>
      <c r="BV6" s="52">
        <f t="shared" si="8"/>
        <v>63.1</v>
      </c>
      <c r="BW6" s="52">
        <f t="shared" si="8"/>
        <v>62.3</v>
      </c>
      <c r="BX6" s="52">
        <f t="shared" si="8"/>
        <v>62.4</v>
      </c>
      <c r="BY6" s="52">
        <f t="shared" si="8"/>
        <v>61.9</v>
      </c>
      <c r="BZ6" s="52" t="str">
        <f>IF(BZ8="-","【-】","【"&amp;SUBSTITUTE(TEXT(BZ8,"#,##0.0"),"-","△")&amp;"】")</f>
        <v>【70.7】</v>
      </c>
      <c r="CA6" s="53">
        <f>IF(CA8="-",NA(),CA8)</f>
        <v>22303</v>
      </c>
      <c r="CB6" s="53">
        <f t="shared" ref="CB6:CJ6" si="9">IF(CB8="-",NA(),CB8)</f>
        <v>23203</v>
      </c>
      <c r="CC6" s="53">
        <f t="shared" si="9"/>
        <v>22850</v>
      </c>
      <c r="CD6" s="53">
        <f t="shared" si="9"/>
        <v>23161</v>
      </c>
      <c r="CE6" s="53">
        <f t="shared" si="9"/>
        <v>23789</v>
      </c>
      <c r="CF6" s="53">
        <f t="shared" si="9"/>
        <v>22234</v>
      </c>
      <c r="CG6" s="53">
        <f t="shared" si="9"/>
        <v>22875</v>
      </c>
      <c r="CH6" s="53">
        <f t="shared" si="9"/>
        <v>23419</v>
      </c>
      <c r="CI6" s="53">
        <f t="shared" si="9"/>
        <v>23411</v>
      </c>
      <c r="CJ6" s="53">
        <f t="shared" si="9"/>
        <v>23940</v>
      </c>
      <c r="CK6" s="52" t="str">
        <f>IF(CK8="-","【-】","【"&amp;SUBSTITUTE(TEXT(CK8,"#,##0"),"-","△")&amp;"】")</f>
        <v>【63,608】</v>
      </c>
      <c r="CL6" s="53">
        <f>IF(CL8="-",NA(),CL8)</f>
        <v>7114</v>
      </c>
      <c r="CM6" s="53">
        <f t="shared" ref="CM6:CU6" si="10">IF(CM8="-",NA(),CM8)</f>
        <v>7089</v>
      </c>
      <c r="CN6" s="53">
        <f t="shared" si="10"/>
        <v>7220</v>
      </c>
      <c r="CO6" s="53">
        <f t="shared" si="10"/>
        <v>7440</v>
      </c>
      <c r="CP6" s="53">
        <f t="shared" si="10"/>
        <v>7303</v>
      </c>
      <c r="CQ6" s="53">
        <f t="shared" si="10"/>
        <v>8706</v>
      </c>
      <c r="CR6" s="53">
        <f t="shared" si="10"/>
        <v>8691</v>
      </c>
      <c r="CS6" s="53">
        <f t="shared" si="10"/>
        <v>8761</v>
      </c>
      <c r="CT6" s="53">
        <f t="shared" si="10"/>
        <v>8739</v>
      </c>
      <c r="CU6" s="53">
        <f t="shared" si="10"/>
        <v>8697</v>
      </c>
      <c r="CV6" s="52" t="str">
        <f>IF(CV8="-","【-】","【"&amp;SUBSTITUTE(TEXT(CV8,"#,##0"),"-","△")&amp;"】")</f>
        <v>【18,510】</v>
      </c>
      <c r="CW6" s="52">
        <f>IF(CW8="-",NA(),CW8)</f>
        <v>70.099999999999994</v>
      </c>
      <c r="CX6" s="52">
        <f t="shared" ref="CX6:DF6" si="11">IF(CX8="-",NA(),CX8)</f>
        <v>71.7</v>
      </c>
      <c r="CY6" s="52">
        <f t="shared" si="11"/>
        <v>71.2</v>
      </c>
      <c r="CZ6" s="52">
        <f t="shared" si="11"/>
        <v>70.900000000000006</v>
      </c>
      <c r="DA6" s="52">
        <f t="shared" si="11"/>
        <v>62.5</v>
      </c>
      <c r="DB6" s="52">
        <f t="shared" si="11"/>
        <v>92.2</v>
      </c>
      <c r="DC6" s="52">
        <f t="shared" si="11"/>
        <v>91.4</v>
      </c>
      <c r="DD6" s="52">
        <f t="shared" si="11"/>
        <v>84</v>
      </c>
      <c r="DE6" s="52">
        <f t="shared" si="11"/>
        <v>82.9</v>
      </c>
      <c r="DF6" s="52">
        <f t="shared" si="11"/>
        <v>86.9</v>
      </c>
      <c r="DG6" s="52" t="str">
        <f>IF(DG8="-","【-】","【"&amp;SUBSTITUTE(TEXT(DG8,"#,##0.0"),"-","△")&amp;"】")</f>
        <v>【57.7】</v>
      </c>
      <c r="DH6" s="52">
        <f>IF(DH8="-",NA(),DH8)</f>
        <v>4.2</v>
      </c>
      <c r="DI6" s="52">
        <f t="shared" ref="DI6:DQ6" si="12">IF(DI8="-",NA(),DI8)</f>
        <v>4.5</v>
      </c>
      <c r="DJ6" s="52">
        <f t="shared" si="12"/>
        <v>4.5999999999999996</v>
      </c>
      <c r="DK6" s="52">
        <f t="shared" si="12"/>
        <v>4.5999999999999996</v>
      </c>
      <c r="DL6" s="52">
        <f t="shared" si="12"/>
        <v>4.7</v>
      </c>
      <c r="DM6" s="52">
        <f t="shared" si="12"/>
        <v>7.9</v>
      </c>
      <c r="DN6" s="52">
        <f t="shared" si="12"/>
        <v>7.7</v>
      </c>
      <c r="DO6" s="52">
        <f t="shared" si="12"/>
        <v>7.3</v>
      </c>
      <c r="DP6" s="52">
        <f t="shared" si="12"/>
        <v>6.9</v>
      </c>
      <c r="DQ6" s="52">
        <f t="shared" si="12"/>
        <v>6.9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3.7</v>
      </c>
      <c r="DU6" s="52">
        <f t="shared" si="13"/>
        <v>2.6</v>
      </c>
      <c r="DV6" s="52">
        <f t="shared" si="13"/>
        <v>0</v>
      </c>
      <c r="DW6" s="52">
        <f t="shared" si="13"/>
        <v>0</v>
      </c>
      <c r="DX6" s="52">
        <f t="shared" si="13"/>
        <v>197.8</v>
      </c>
      <c r="DY6" s="52">
        <f t="shared" si="13"/>
        <v>171</v>
      </c>
      <c r="DZ6" s="52">
        <f t="shared" si="13"/>
        <v>160.5</v>
      </c>
      <c r="EA6" s="52">
        <f t="shared" si="13"/>
        <v>167.7</v>
      </c>
      <c r="EB6" s="52">
        <f t="shared" si="13"/>
        <v>180.9</v>
      </c>
      <c r="EC6" s="52" t="str">
        <f>IF(EC8="-","【-】","【"&amp;SUBSTITUTE(TEXT(EC8,"#,##0.0"),"-","△")&amp;"】")</f>
        <v>【54.3】</v>
      </c>
      <c r="ED6" s="52">
        <f>IF(ED8="-",NA(),ED8)</f>
        <v>45.6</v>
      </c>
      <c r="EE6" s="52">
        <f t="shared" ref="EE6:EM6" si="14">IF(EE8="-",NA(),EE8)</f>
        <v>49.2</v>
      </c>
      <c r="EF6" s="52">
        <f t="shared" si="14"/>
        <v>53.4</v>
      </c>
      <c r="EG6" s="52">
        <f t="shared" si="14"/>
        <v>55.4</v>
      </c>
      <c r="EH6" s="52">
        <f t="shared" si="14"/>
        <v>56.7</v>
      </c>
      <c r="EI6" s="52">
        <f t="shared" si="14"/>
        <v>54</v>
      </c>
      <c r="EJ6" s="52">
        <f t="shared" si="14"/>
        <v>55.1</v>
      </c>
      <c r="EK6" s="52">
        <f t="shared" si="14"/>
        <v>52.2</v>
      </c>
      <c r="EL6" s="52">
        <f t="shared" si="14"/>
        <v>52.5</v>
      </c>
      <c r="EM6" s="52">
        <f t="shared" si="14"/>
        <v>54.6</v>
      </c>
      <c r="EN6" s="52" t="str">
        <f>IF(EN8="-","【-】","【"&amp;SUBSTITUTE(TEXT(EN8,"#,##0.0"),"-","△")&amp;"】")</f>
        <v>【58.0】</v>
      </c>
      <c r="EO6" s="52">
        <f>IF(EO8="-",NA(),EO8)</f>
        <v>64.900000000000006</v>
      </c>
      <c r="EP6" s="52">
        <f t="shared" ref="EP6:EX6" si="15">IF(EP8="-",NA(),EP8)</f>
        <v>58.8</v>
      </c>
      <c r="EQ6" s="52">
        <f t="shared" si="15"/>
        <v>66.3</v>
      </c>
      <c r="ER6" s="52">
        <f t="shared" si="15"/>
        <v>70.3</v>
      </c>
      <c r="ES6" s="52">
        <f t="shared" si="15"/>
        <v>69.2</v>
      </c>
      <c r="ET6" s="52">
        <f t="shared" si="15"/>
        <v>67.5</v>
      </c>
      <c r="EU6" s="52">
        <f t="shared" si="15"/>
        <v>68.7</v>
      </c>
      <c r="EV6" s="52">
        <f t="shared" si="15"/>
        <v>68</v>
      </c>
      <c r="EW6" s="52">
        <f t="shared" si="15"/>
        <v>69.3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24727456</v>
      </c>
      <c r="FA6" s="53">
        <f t="shared" ref="FA6:FI6" si="16">IF(FA8="-",NA(),FA8)</f>
        <v>24627622</v>
      </c>
      <c r="FB6" s="53">
        <f t="shared" si="16"/>
        <v>24638556</v>
      </c>
      <c r="FC6" s="53">
        <f t="shared" si="16"/>
        <v>24963367</v>
      </c>
      <c r="FD6" s="53">
        <f t="shared" si="16"/>
        <v>25538478</v>
      </c>
      <c r="FE6" s="53">
        <f t="shared" si="16"/>
        <v>28287536</v>
      </c>
      <c r="FF6" s="53">
        <f t="shared" si="16"/>
        <v>28070344</v>
      </c>
      <c r="FG6" s="53">
        <f t="shared" si="16"/>
        <v>28458752</v>
      </c>
      <c r="FH6" s="53">
        <f t="shared" si="16"/>
        <v>26802274</v>
      </c>
      <c r="FI6" s="53">
        <f t="shared" si="16"/>
        <v>27263304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185</v>
      </c>
      <c r="B7" s="50">
        <f t="shared" ref="B7:AH7" si="17">B8</f>
        <v>2024</v>
      </c>
      <c r="C7" s="50">
        <f t="shared" si="17"/>
        <v>357500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2</v>
      </c>
      <c r="H7" s="50"/>
      <c r="I7" s="50"/>
      <c r="J7" s="50"/>
      <c r="K7" s="50" t="str">
        <f t="shared" si="17"/>
        <v>地方独立行政法人</v>
      </c>
      <c r="L7" s="50" t="str">
        <f t="shared" si="17"/>
        <v>病院事業</v>
      </c>
      <c r="M7" s="50" t="str">
        <f t="shared" si="17"/>
        <v>精神科病院</v>
      </c>
      <c r="N7" s="50" t="str">
        <f>N8</f>
        <v>精神病院</v>
      </c>
      <c r="O7" s="50" t="str">
        <f>O8</f>
        <v>非設置</v>
      </c>
      <c r="P7" s="50" t="str">
        <f>P8</f>
        <v>直営</v>
      </c>
      <c r="Q7" s="51">
        <f t="shared" si="17"/>
        <v>1</v>
      </c>
      <c r="R7" s="50" t="str">
        <f t="shared" si="17"/>
        <v>-</v>
      </c>
      <c r="S7" s="50" t="str">
        <f t="shared" si="17"/>
        <v>-</v>
      </c>
      <c r="T7" s="50" t="str">
        <f t="shared" si="17"/>
        <v>臨</v>
      </c>
      <c r="U7" s="51" t="str">
        <f>U8</f>
        <v>-</v>
      </c>
      <c r="V7" s="51">
        <f>V8</f>
        <v>13216</v>
      </c>
      <c r="W7" s="50" t="str">
        <f>W8</f>
        <v>非該当</v>
      </c>
      <c r="X7" s="50" t="str">
        <f t="shared" si="17"/>
        <v>非該当</v>
      </c>
      <c r="Y7" s="50" t="str">
        <f t="shared" si="17"/>
        <v>１５：１</v>
      </c>
      <c r="Z7" s="51" t="str">
        <f t="shared" si="17"/>
        <v>-</v>
      </c>
      <c r="AA7" s="51" t="str">
        <f t="shared" si="17"/>
        <v>-</v>
      </c>
      <c r="AB7" s="51" t="str">
        <f t="shared" si="17"/>
        <v>-</v>
      </c>
      <c r="AC7" s="51">
        <f t="shared" si="17"/>
        <v>180</v>
      </c>
      <c r="AD7" s="51" t="str">
        <f t="shared" si="17"/>
        <v>-</v>
      </c>
      <c r="AE7" s="51">
        <f t="shared" si="17"/>
        <v>180</v>
      </c>
      <c r="AF7" s="51" t="str">
        <f t="shared" si="17"/>
        <v>-</v>
      </c>
      <c r="AG7" s="51" t="str">
        <f t="shared" si="17"/>
        <v>-</v>
      </c>
      <c r="AH7" s="51" t="str">
        <f t="shared" si="17"/>
        <v>-</v>
      </c>
      <c r="AI7" s="52">
        <f>AI8</f>
        <v>100.1</v>
      </c>
      <c r="AJ7" s="52">
        <f t="shared" ref="AJ7:AR7" si="18">AJ8</f>
        <v>96.7</v>
      </c>
      <c r="AK7" s="52">
        <f t="shared" si="18"/>
        <v>97.4</v>
      </c>
      <c r="AL7" s="52">
        <f t="shared" si="18"/>
        <v>99.6</v>
      </c>
      <c r="AM7" s="52">
        <f t="shared" si="18"/>
        <v>108.7</v>
      </c>
      <c r="AN7" s="52">
        <f t="shared" si="18"/>
        <v>102.3</v>
      </c>
      <c r="AO7" s="52">
        <f t="shared" si="18"/>
        <v>103.5</v>
      </c>
      <c r="AP7" s="52">
        <f t="shared" si="18"/>
        <v>102.5</v>
      </c>
      <c r="AQ7" s="52">
        <f t="shared" si="18"/>
        <v>100.2</v>
      </c>
      <c r="AR7" s="52">
        <f t="shared" si="18"/>
        <v>96.5</v>
      </c>
      <c r="AS7" s="52"/>
      <c r="AT7" s="52">
        <f>AT8</f>
        <v>76.3</v>
      </c>
      <c r="AU7" s="52">
        <f t="shared" ref="AU7:BC7" si="19">AU8</f>
        <v>74.900000000000006</v>
      </c>
      <c r="AV7" s="52">
        <f t="shared" si="19"/>
        <v>76.2</v>
      </c>
      <c r="AW7" s="52">
        <f t="shared" si="19"/>
        <v>77.400000000000006</v>
      </c>
      <c r="AX7" s="52">
        <f t="shared" si="19"/>
        <v>80.099999999999994</v>
      </c>
      <c r="AY7" s="52">
        <f t="shared" si="19"/>
        <v>64.8</v>
      </c>
      <c r="AZ7" s="52">
        <f t="shared" si="19"/>
        <v>64.099999999999994</v>
      </c>
      <c r="BA7" s="52">
        <f t="shared" si="19"/>
        <v>64.099999999999994</v>
      </c>
      <c r="BB7" s="52">
        <f t="shared" si="19"/>
        <v>63.8</v>
      </c>
      <c r="BC7" s="52">
        <f t="shared" si="19"/>
        <v>62.3</v>
      </c>
      <c r="BD7" s="52"/>
      <c r="BE7" s="52">
        <f>BE8</f>
        <v>75</v>
      </c>
      <c r="BF7" s="52">
        <f t="shared" ref="BF7:BN7" si="20">BF8</f>
        <v>73.7</v>
      </c>
      <c r="BG7" s="52">
        <f t="shared" si="20"/>
        <v>75</v>
      </c>
      <c r="BH7" s="52">
        <f t="shared" si="20"/>
        <v>76.099999999999994</v>
      </c>
      <c r="BI7" s="52">
        <f t="shared" si="20"/>
        <v>78.8</v>
      </c>
      <c r="BJ7" s="52">
        <f t="shared" si="20"/>
        <v>61.9</v>
      </c>
      <c r="BK7" s="52">
        <f t="shared" si="20"/>
        <v>61.7</v>
      </c>
      <c r="BL7" s="52">
        <f t="shared" si="20"/>
        <v>61.5</v>
      </c>
      <c r="BM7" s="52">
        <f t="shared" si="20"/>
        <v>61.1</v>
      </c>
      <c r="BN7" s="52">
        <f t="shared" si="20"/>
        <v>59.5</v>
      </c>
      <c r="BO7" s="52"/>
      <c r="BP7" s="52">
        <f>BP8</f>
        <v>89</v>
      </c>
      <c r="BQ7" s="52">
        <f t="shared" ref="BQ7:BY7" si="21">BQ8</f>
        <v>84.2</v>
      </c>
      <c r="BR7" s="52">
        <f t="shared" si="21"/>
        <v>91.2</v>
      </c>
      <c r="BS7" s="52">
        <f t="shared" si="21"/>
        <v>93</v>
      </c>
      <c r="BT7" s="52">
        <f t="shared" si="21"/>
        <v>87.3</v>
      </c>
      <c r="BU7" s="52">
        <f t="shared" si="21"/>
        <v>65.3</v>
      </c>
      <c r="BV7" s="52">
        <f t="shared" si="21"/>
        <v>63.1</v>
      </c>
      <c r="BW7" s="52">
        <f t="shared" si="21"/>
        <v>62.3</v>
      </c>
      <c r="BX7" s="52">
        <f t="shared" si="21"/>
        <v>62.4</v>
      </c>
      <c r="BY7" s="52">
        <f t="shared" si="21"/>
        <v>61.9</v>
      </c>
      <c r="BZ7" s="52"/>
      <c r="CA7" s="53">
        <f>CA8</f>
        <v>22303</v>
      </c>
      <c r="CB7" s="53">
        <f t="shared" ref="CB7:CJ7" si="22">CB8</f>
        <v>23203</v>
      </c>
      <c r="CC7" s="53">
        <f t="shared" si="22"/>
        <v>22850</v>
      </c>
      <c r="CD7" s="53">
        <f t="shared" si="22"/>
        <v>23161</v>
      </c>
      <c r="CE7" s="53">
        <f t="shared" si="22"/>
        <v>23789</v>
      </c>
      <c r="CF7" s="53">
        <f t="shared" si="22"/>
        <v>22234</v>
      </c>
      <c r="CG7" s="53">
        <f t="shared" si="22"/>
        <v>22875</v>
      </c>
      <c r="CH7" s="53">
        <f t="shared" si="22"/>
        <v>23419</v>
      </c>
      <c r="CI7" s="53">
        <f t="shared" si="22"/>
        <v>23411</v>
      </c>
      <c r="CJ7" s="53">
        <f t="shared" si="22"/>
        <v>23940</v>
      </c>
      <c r="CK7" s="52"/>
      <c r="CL7" s="53">
        <f>CL8</f>
        <v>7114</v>
      </c>
      <c r="CM7" s="53">
        <f t="shared" ref="CM7:CU7" si="23">CM8</f>
        <v>7089</v>
      </c>
      <c r="CN7" s="53">
        <f t="shared" si="23"/>
        <v>7220</v>
      </c>
      <c r="CO7" s="53">
        <f t="shared" si="23"/>
        <v>7440</v>
      </c>
      <c r="CP7" s="53">
        <f t="shared" si="23"/>
        <v>7303</v>
      </c>
      <c r="CQ7" s="53">
        <f t="shared" si="23"/>
        <v>8706</v>
      </c>
      <c r="CR7" s="53">
        <f t="shared" si="23"/>
        <v>8691</v>
      </c>
      <c r="CS7" s="53">
        <f t="shared" si="23"/>
        <v>8761</v>
      </c>
      <c r="CT7" s="53">
        <f t="shared" si="23"/>
        <v>8739</v>
      </c>
      <c r="CU7" s="53">
        <f t="shared" si="23"/>
        <v>8697</v>
      </c>
      <c r="CV7" s="52"/>
      <c r="CW7" s="52">
        <f>CW8</f>
        <v>70.099999999999994</v>
      </c>
      <c r="CX7" s="52">
        <f t="shared" ref="CX7:DF7" si="24">CX8</f>
        <v>71.7</v>
      </c>
      <c r="CY7" s="52">
        <f t="shared" si="24"/>
        <v>71.2</v>
      </c>
      <c r="CZ7" s="52">
        <f t="shared" si="24"/>
        <v>70.900000000000006</v>
      </c>
      <c r="DA7" s="52">
        <f t="shared" si="24"/>
        <v>62.5</v>
      </c>
      <c r="DB7" s="52">
        <f t="shared" si="24"/>
        <v>92.2</v>
      </c>
      <c r="DC7" s="52">
        <f t="shared" si="24"/>
        <v>91.4</v>
      </c>
      <c r="DD7" s="52">
        <f t="shared" si="24"/>
        <v>84</v>
      </c>
      <c r="DE7" s="52">
        <f t="shared" si="24"/>
        <v>82.9</v>
      </c>
      <c r="DF7" s="52">
        <f t="shared" si="24"/>
        <v>86.9</v>
      </c>
      <c r="DG7" s="52"/>
      <c r="DH7" s="52">
        <f>DH8</f>
        <v>4.2</v>
      </c>
      <c r="DI7" s="52">
        <f t="shared" ref="DI7:DQ7" si="25">DI8</f>
        <v>4.5</v>
      </c>
      <c r="DJ7" s="52">
        <f t="shared" si="25"/>
        <v>4.5999999999999996</v>
      </c>
      <c r="DK7" s="52">
        <f t="shared" si="25"/>
        <v>4.5999999999999996</v>
      </c>
      <c r="DL7" s="52">
        <f t="shared" si="25"/>
        <v>4.7</v>
      </c>
      <c r="DM7" s="52">
        <f t="shared" si="25"/>
        <v>7.9</v>
      </c>
      <c r="DN7" s="52">
        <f t="shared" si="25"/>
        <v>7.7</v>
      </c>
      <c r="DO7" s="52">
        <f t="shared" si="25"/>
        <v>7.3</v>
      </c>
      <c r="DP7" s="52">
        <f t="shared" si="25"/>
        <v>6.9</v>
      </c>
      <c r="DQ7" s="52">
        <f t="shared" si="25"/>
        <v>6.9</v>
      </c>
      <c r="DR7" s="52"/>
      <c r="DS7" s="52">
        <f>DS8</f>
        <v>0</v>
      </c>
      <c r="DT7" s="52">
        <f t="shared" ref="DT7:EB7" si="26">DT8</f>
        <v>3.7</v>
      </c>
      <c r="DU7" s="52">
        <f t="shared" si="26"/>
        <v>2.6</v>
      </c>
      <c r="DV7" s="52">
        <f t="shared" si="26"/>
        <v>0</v>
      </c>
      <c r="DW7" s="52">
        <f t="shared" si="26"/>
        <v>0</v>
      </c>
      <c r="DX7" s="52">
        <f t="shared" si="26"/>
        <v>197.8</v>
      </c>
      <c r="DY7" s="52">
        <f t="shared" si="26"/>
        <v>171</v>
      </c>
      <c r="DZ7" s="52">
        <f t="shared" si="26"/>
        <v>160.5</v>
      </c>
      <c r="EA7" s="52">
        <f t="shared" si="26"/>
        <v>167.7</v>
      </c>
      <c r="EB7" s="52">
        <f t="shared" si="26"/>
        <v>180.9</v>
      </c>
      <c r="EC7" s="52"/>
      <c r="ED7" s="52">
        <f>ED8</f>
        <v>45.6</v>
      </c>
      <c r="EE7" s="52">
        <f t="shared" ref="EE7:EM7" si="27">EE8</f>
        <v>49.2</v>
      </c>
      <c r="EF7" s="52">
        <f t="shared" si="27"/>
        <v>53.4</v>
      </c>
      <c r="EG7" s="52">
        <f t="shared" si="27"/>
        <v>55.4</v>
      </c>
      <c r="EH7" s="52">
        <f t="shared" si="27"/>
        <v>56.7</v>
      </c>
      <c r="EI7" s="52">
        <f t="shared" si="27"/>
        <v>54</v>
      </c>
      <c r="EJ7" s="52">
        <f t="shared" si="27"/>
        <v>55.1</v>
      </c>
      <c r="EK7" s="52">
        <f t="shared" si="27"/>
        <v>52.2</v>
      </c>
      <c r="EL7" s="52">
        <f t="shared" si="27"/>
        <v>52.5</v>
      </c>
      <c r="EM7" s="52">
        <f t="shared" si="27"/>
        <v>54.6</v>
      </c>
      <c r="EN7" s="52"/>
      <c r="EO7" s="52">
        <f>EO8</f>
        <v>64.900000000000006</v>
      </c>
      <c r="EP7" s="52">
        <f t="shared" ref="EP7:EX7" si="28">EP8</f>
        <v>58.8</v>
      </c>
      <c r="EQ7" s="52">
        <f t="shared" si="28"/>
        <v>66.3</v>
      </c>
      <c r="ER7" s="52">
        <f t="shared" si="28"/>
        <v>70.3</v>
      </c>
      <c r="ES7" s="52">
        <f t="shared" si="28"/>
        <v>69.2</v>
      </c>
      <c r="ET7" s="52">
        <f t="shared" si="28"/>
        <v>67.5</v>
      </c>
      <c r="EU7" s="52">
        <f t="shared" si="28"/>
        <v>68.7</v>
      </c>
      <c r="EV7" s="52">
        <f t="shared" si="28"/>
        <v>68</v>
      </c>
      <c r="EW7" s="52">
        <f t="shared" si="28"/>
        <v>69.3</v>
      </c>
      <c r="EX7" s="52">
        <f t="shared" si="28"/>
        <v>72.400000000000006</v>
      </c>
      <c r="EY7" s="52"/>
      <c r="EZ7" s="53">
        <f>EZ8</f>
        <v>24727456</v>
      </c>
      <c r="FA7" s="53">
        <f t="shared" ref="FA7:FI7" si="29">FA8</f>
        <v>24627622</v>
      </c>
      <c r="FB7" s="53">
        <f t="shared" si="29"/>
        <v>24638556</v>
      </c>
      <c r="FC7" s="53">
        <f t="shared" si="29"/>
        <v>24963367</v>
      </c>
      <c r="FD7" s="53">
        <f t="shared" si="29"/>
        <v>25538478</v>
      </c>
      <c r="FE7" s="53">
        <f t="shared" si="29"/>
        <v>28287536</v>
      </c>
      <c r="FF7" s="53">
        <f t="shared" si="29"/>
        <v>28070344</v>
      </c>
      <c r="FG7" s="53">
        <f t="shared" si="29"/>
        <v>28458752</v>
      </c>
      <c r="FH7" s="53">
        <f t="shared" si="29"/>
        <v>26802274</v>
      </c>
      <c r="FI7" s="53">
        <f t="shared" si="29"/>
        <v>27263304</v>
      </c>
      <c r="FJ7" s="53"/>
    </row>
    <row r="8" spans="1:166" s="54" customFormat="1" x14ac:dyDescent="0.2">
      <c r="A8" s="35"/>
      <c r="B8" s="55">
        <v>2024</v>
      </c>
      <c r="C8" s="55">
        <v>357500</v>
      </c>
      <c r="D8" s="55">
        <v>46</v>
      </c>
      <c r="E8" s="55">
        <v>6</v>
      </c>
      <c r="F8" s="55">
        <v>0</v>
      </c>
      <c r="G8" s="55">
        <v>2</v>
      </c>
      <c r="H8" s="55" t="s">
        <v>186</v>
      </c>
      <c r="I8" s="55" t="s">
        <v>187</v>
      </c>
      <c r="J8" s="55" t="s">
        <v>188</v>
      </c>
      <c r="K8" s="55" t="s">
        <v>189</v>
      </c>
      <c r="L8" s="55" t="s">
        <v>190</v>
      </c>
      <c r="M8" s="55" t="s">
        <v>191</v>
      </c>
      <c r="N8" s="55" t="s">
        <v>192</v>
      </c>
      <c r="O8" s="55" t="s">
        <v>193</v>
      </c>
      <c r="P8" s="55" t="s">
        <v>194</v>
      </c>
      <c r="Q8" s="56">
        <v>1</v>
      </c>
      <c r="R8" s="55" t="s">
        <v>40</v>
      </c>
      <c r="S8" s="55" t="s">
        <v>40</v>
      </c>
      <c r="T8" s="55" t="s">
        <v>195</v>
      </c>
      <c r="U8" s="56" t="s">
        <v>40</v>
      </c>
      <c r="V8" s="56">
        <v>13216</v>
      </c>
      <c r="W8" s="55" t="s">
        <v>196</v>
      </c>
      <c r="X8" s="55" t="s">
        <v>196</v>
      </c>
      <c r="Y8" s="57" t="s">
        <v>197</v>
      </c>
      <c r="Z8" s="56" t="s">
        <v>40</v>
      </c>
      <c r="AA8" s="56" t="s">
        <v>40</v>
      </c>
      <c r="AB8" s="56" t="s">
        <v>40</v>
      </c>
      <c r="AC8" s="56">
        <v>180</v>
      </c>
      <c r="AD8" s="56" t="s">
        <v>40</v>
      </c>
      <c r="AE8" s="56">
        <v>180</v>
      </c>
      <c r="AF8" s="56" t="s">
        <v>40</v>
      </c>
      <c r="AG8" s="56" t="s">
        <v>40</v>
      </c>
      <c r="AH8" s="56" t="s">
        <v>40</v>
      </c>
      <c r="AI8" s="58">
        <v>100.1</v>
      </c>
      <c r="AJ8" s="58">
        <v>96.7</v>
      </c>
      <c r="AK8" s="58">
        <v>97.4</v>
      </c>
      <c r="AL8" s="58">
        <v>99.6</v>
      </c>
      <c r="AM8" s="58">
        <v>108.7</v>
      </c>
      <c r="AN8" s="58">
        <v>102.3</v>
      </c>
      <c r="AO8" s="58">
        <v>103.5</v>
      </c>
      <c r="AP8" s="58">
        <v>102.5</v>
      </c>
      <c r="AQ8" s="58">
        <v>100.2</v>
      </c>
      <c r="AR8" s="58">
        <v>96.5</v>
      </c>
      <c r="AS8" s="58">
        <v>93.7</v>
      </c>
      <c r="AT8" s="58">
        <v>76.3</v>
      </c>
      <c r="AU8" s="58">
        <v>74.900000000000006</v>
      </c>
      <c r="AV8" s="58">
        <v>76.2</v>
      </c>
      <c r="AW8" s="58">
        <v>77.400000000000006</v>
      </c>
      <c r="AX8" s="58">
        <v>80.099999999999994</v>
      </c>
      <c r="AY8" s="58">
        <v>64.8</v>
      </c>
      <c r="AZ8" s="58">
        <v>64.099999999999994</v>
      </c>
      <c r="BA8" s="58">
        <v>64.099999999999994</v>
      </c>
      <c r="BB8" s="58">
        <v>63.8</v>
      </c>
      <c r="BC8" s="58">
        <v>62.3</v>
      </c>
      <c r="BD8" s="58">
        <v>85.2</v>
      </c>
      <c r="BE8" s="59">
        <v>75</v>
      </c>
      <c r="BF8" s="59">
        <v>73.7</v>
      </c>
      <c r="BG8" s="59">
        <v>75</v>
      </c>
      <c r="BH8" s="59">
        <v>76.099999999999994</v>
      </c>
      <c r="BI8" s="59">
        <v>78.8</v>
      </c>
      <c r="BJ8" s="59">
        <v>61.9</v>
      </c>
      <c r="BK8" s="59">
        <v>61.7</v>
      </c>
      <c r="BL8" s="59">
        <v>61.5</v>
      </c>
      <c r="BM8" s="59">
        <v>61.1</v>
      </c>
      <c r="BN8" s="59">
        <v>59.5</v>
      </c>
      <c r="BO8" s="59">
        <v>82.6</v>
      </c>
      <c r="BP8" s="58">
        <v>89</v>
      </c>
      <c r="BQ8" s="58">
        <v>84.2</v>
      </c>
      <c r="BR8" s="58">
        <v>91.2</v>
      </c>
      <c r="BS8" s="58">
        <v>93</v>
      </c>
      <c r="BT8" s="58">
        <v>87.3</v>
      </c>
      <c r="BU8" s="58">
        <v>65.3</v>
      </c>
      <c r="BV8" s="58">
        <v>63.1</v>
      </c>
      <c r="BW8" s="58">
        <v>62.3</v>
      </c>
      <c r="BX8" s="58">
        <v>62.4</v>
      </c>
      <c r="BY8" s="58">
        <v>61.9</v>
      </c>
      <c r="BZ8" s="58">
        <v>70.7</v>
      </c>
      <c r="CA8" s="59">
        <v>22303</v>
      </c>
      <c r="CB8" s="59">
        <v>23203</v>
      </c>
      <c r="CC8" s="59">
        <v>22850</v>
      </c>
      <c r="CD8" s="59">
        <v>23161</v>
      </c>
      <c r="CE8" s="59">
        <v>23789</v>
      </c>
      <c r="CF8" s="59">
        <v>22234</v>
      </c>
      <c r="CG8" s="59">
        <v>22875</v>
      </c>
      <c r="CH8" s="59">
        <v>23419</v>
      </c>
      <c r="CI8" s="59">
        <v>23411</v>
      </c>
      <c r="CJ8" s="59">
        <v>23940</v>
      </c>
      <c r="CK8" s="58">
        <v>63608</v>
      </c>
      <c r="CL8" s="59">
        <v>7114</v>
      </c>
      <c r="CM8" s="59">
        <v>7089</v>
      </c>
      <c r="CN8" s="59">
        <v>7220</v>
      </c>
      <c r="CO8" s="59">
        <v>7440</v>
      </c>
      <c r="CP8" s="59">
        <v>7303</v>
      </c>
      <c r="CQ8" s="59">
        <v>8706</v>
      </c>
      <c r="CR8" s="59">
        <v>8691</v>
      </c>
      <c r="CS8" s="59">
        <v>8761</v>
      </c>
      <c r="CT8" s="59">
        <v>8739</v>
      </c>
      <c r="CU8" s="59">
        <v>8697</v>
      </c>
      <c r="CV8" s="58">
        <v>18510</v>
      </c>
      <c r="CW8" s="59">
        <v>70.099999999999994</v>
      </c>
      <c r="CX8" s="59">
        <v>71.7</v>
      </c>
      <c r="CY8" s="59">
        <v>71.2</v>
      </c>
      <c r="CZ8" s="59">
        <v>70.900000000000006</v>
      </c>
      <c r="DA8" s="59">
        <v>62.5</v>
      </c>
      <c r="DB8" s="59">
        <v>92.2</v>
      </c>
      <c r="DC8" s="59">
        <v>91.4</v>
      </c>
      <c r="DD8" s="59">
        <v>84</v>
      </c>
      <c r="DE8" s="59">
        <v>82.9</v>
      </c>
      <c r="DF8" s="59">
        <v>86.9</v>
      </c>
      <c r="DG8" s="59">
        <v>57.7</v>
      </c>
      <c r="DH8" s="59">
        <v>4.2</v>
      </c>
      <c r="DI8" s="59">
        <v>4.5</v>
      </c>
      <c r="DJ8" s="59">
        <v>4.5999999999999996</v>
      </c>
      <c r="DK8" s="59">
        <v>4.5999999999999996</v>
      </c>
      <c r="DL8" s="59">
        <v>4.7</v>
      </c>
      <c r="DM8" s="59">
        <v>7.9</v>
      </c>
      <c r="DN8" s="59">
        <v>7.7</v>
      </c>
      <c r="DO8" s="59">
        <v>7.3</v>
      </c>
      <c r="DP8" s="59">
        <v>6.9</v>
      </c>
      <c r="DQ8" s="59">
        <v>6.9</v>
      </c>
      <c r="DR8" s="59">
        <v>26.7</v>
      </c>
      <c r="DS8" s="59">
        <v>0</v>
      </c>
      <c r="DT8" s="59">
        <v>3.7</v>
      </c>
      <c r="DU8" s="59">
        <v>2.6</v>
      </c>
      <c r="DV8" s="59">
        <v>0</v>
      </c>
      <c r="DW8" s="59">
        <v>0</v>
      </c>
      <c r="DX8" s="59">
        <v>197.8</v>
      </c>
      <c r="DY8" s="59">
        <v>171</v>
      </c>
      <c r="DZ8" s="59">
        <v>160.5</v>
      </c>
      <c r="EA8" s="59">
        <v>167.7</v>
      </c>
      <c r="EB8" s="59">
        <v>180.9</v>
      </c>
      <c r="EC8" s="59">
        <v>54.3</v>
      </c>
      <c r="ED8" s="58">
        <v>45.6</v>
      </c>
      <c r="EE8" s="58">
        <v>49.2</v>
      </c>
      <c r="EF8" s="58">
        <v>53.4</v>
      </c>
      <c r="EG8" s="58">
        <v>55.4</v>
      </c>
      <c r="EH8" s="58">
        <v>56.7</v>
      </c>
      <c r="EI8" s="58">
        <v>54</v>
      </c>
      <c r="EJ8" s="58">
        <v>55.1</v>
      </c>
      <c r="EK8" s="58">
        <v>52.2</v>
      </c>
      <c r="EL8" s="58">
        <v>52.5</v>
      </c>
      <c r="EM8" s="58">
        <v>54.6</v>
      </c>
      <c r="EN8" s="58">
        <v>58</v>
      </c>
      <c r="EO8" s="58">
        <v>64.900000000000006</v>
      </c>
      <c r="EP8" s="58">
        <v>58.8</v>
      </c>
      <c r="EQ8" s="58">
        <v>66.3</v>
      </c>
      <c r="ER8" s="58">
        <v>70.3</v>
      </c>
      <c r="ES8" s="58">
        <v>69.2</v>
      </c>
      <c r="ET8" s="58">
        <v>67.5</v>
      </c>
      <c r="EU8" s="58">
        <v>68.7</v>
      </c>
      <c r="EV8" s="58">
        <v>68</v>
      </c>
      <c r="EW8" s="58">
        <v>69.3</v>
      </c>
      <c r="EX8" s="58">
        <v>72.400000000000006</v>
      </c>
      <c r="EY8" s="58">
        <v>70.8</v>
      </c>
      <c r="EZ8" s="59">
        <v>24727456</v>
      </c>
      <c r="FA8" s="59">
        <v>24627622</v>
      </c>
      <c r="FB8" s="59">
        <v>24638556</v>
      </c>
      <c r="FC8" s="59">
        <v>24963367</v>
      </c>
      <c r="FD8" s="59">
        <v>25538478</v>
      </c>
      <c r="FE8" s="59">
        <v>28287536</v>
      </c>
      <c r="FF8" s="59">
        <v>28070344</v>
      </c>
      <c r="FG8" s="59">
        <v>28458752</v>
      </c>
      <c r="FH8" s="59">
        <v>26802274</v>
      </c>
      <c r="FI8" s="59">
        <v>27263304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198</v>
      </c>
      <c r="C10" s="62" t="s">
        <v>199</v>
      </c>
      <c r="D10" s="62" t="s">
        <v>200</v>
      </c>
      <c r="E10" s="62" t="s">
        <v>201</v>
      </c>
      <c r="F10" s="62" t="s">
        <v>202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BD79A4E-E3EB-424F-AFC2-FA1BC0794748}"/>
</file>

<file path=customXml/itemProps2.xml><?xml version="1.0" encoding="utf-8"?>
<ds:datastoreItem xmlns:ds="http://schemas.openxmlformats.org/officeDocument/2006/customXml" ds:itemID="{4D53AAE8-7E0F-4243-B0CC-86A8E36F0073}"/>
</file>

<file path=customXml/itemProps3.xml><?xml version="1.0" encoding="utf-8"?>
<ds:datastoreItem xmlns:ds="http://schemas.openxmlformats.org/officeDocument/2006/customXml" ds:itemID="{B7CE8B6B-3305-4978-855E-DC9D19368FB7}"/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Printed>2026-01-21T04:51:28Z</cp:lastPrinted>
  <dcterms:created xsi:type="dcterms:W3CDTF">2025-12-15T05:00:17Z</dcterms:created>
  <dcterms:modified xsi:type="dcterms:W3CDTF">2026-02-04T08:29:28Z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