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60645000水環境整備課_2025\F_経営企画\02_調査・回答\09財政課\20260113【1_23(金)〆】公営企業に係る経営比較分析表（令和６年度決算）の分析等について\"/>
    </mc:Choice>
  </mc:AlternateContent>
  <xr:revisionPtr revIDLastSave="0" documentId="13_ncr:1_{121290FA-44F1-42FB-AFCE-B857F4161E4C}" xr6:coauthVersionLast="47" xr6:coauthVersionMax="47" xr10:uidLastSave="{00000000-0000-0000-0000-000000000000}"/>
  <workbookProtection workbookAlgorithmName="SHA-512" workbookHashValue="qJlVP67yHBPJgLdxKPHqV0mq5sNP721dp5sLF0KpSNkDnPKSiYT9QJRgNlwPWA1SseKsp0HnFx22kc20SQfF9Q==" workbookSaltValue="tyKBmaYmJBBz37P7NSZnT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<sst xmlns="http://schemas.openxmlformats.org/spreadsheetml/2006/main" count="231" uniqueCount="116">
  <si>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</si>
  <si>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</si>
  <si>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</si>
  <si>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</si>
  <si>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</si>
  <si>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</si>
  <si>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</si>
  <si>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</si>
  <si>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</si>
  <si>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</si>
  <si>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</si>
  <si>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</si>
  <si>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</si>
  <si>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</si>
  <si>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</si>
  <si>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</si>
  <si>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</si>
  <si>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</si>
  <si>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</si>
  <si>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</si>
  <si>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</si>
  <si>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</si>
  <si>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</si>
  <si>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</si>
  <si>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</si>
  <si>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</si>
  <si>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</si>
  <si>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</si>
  <si>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</si>
  <si>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</si>
  <si>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</si>
  <si>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</si>
  <si>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</si>
  <si>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</si>
  <si>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</si>
  <si>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</si>
  <si>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</si>
  <si>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</si>
  <si>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</si>
  <si>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</si>
  <si>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</si>
  <si>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</si>
  <si>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</si>
  <si>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</si>
  <si>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</si>
  <si>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</si>
  <si>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</si>
  <si>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</si>
  <si>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</si>
  <si>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</si>
  <si>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</si>
  <si>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</si>
  <si>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</si>
  <si>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</si>
  <si>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</si>
  <si>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</si>
  <si>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</si>
  <si>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</si>
  <si>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</si>
  <si>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</si>
  <si>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</si>
  <si>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</si>
  <si>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</si>
  <si>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</si>
  <si>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</si>
  <si>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</si>
  <si>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</si>
  <si>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</si>
  <si>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</si>
  <si>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</si>
  <si>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</si>
  <si>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</si>
  <si>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</si>
  <si>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</si>
  <si>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</si>
  <si>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</si>
  <si>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</si>
  <si>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</si>
  <si>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</si>
  <si>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</si>
  <si>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</si>
  <si>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</si>
  <si>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</si>
  <si>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</si>
  <si>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</si>
  <si>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</si>
  <si>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</si>
  <si>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</si>
  <si>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</si>
  <si>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</si>
  <si>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</si>
  <si>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</si>
  <si>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</si>
  <si>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</si>
  <si>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</si>
  <si>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</si>
  <si>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t>
  </si>
  <si>
    <t>法適用</t>
  </si>
  <si>
    <t>下水道事業</t>
  </si>
  <si>
    <t>流域下水道</t>
  </si>
  <si>
    <t>E2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</si>
  <si>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</si>
  <si>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</si>
  <si>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</si>
  <si>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</si>
  <si>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</si>
  <si>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</si>
  <si>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</si>
  <si>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</si>
  <si>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</si>
  <si>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</si>
  <si>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</si>
  <si>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</si>
  <si>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算定基礎となる減価償却累計額は、令和２年度に地方公営企業法の財務に関する規定を適用してからの数値となるため、低い値となっています。
②管渠老朽化率及び③管渠改善率
平成21年度に供用を開始してからまだ間がなく、老朽化等が見られないことから、管渠においては更新の実施はありません。</t>
    <rPh sb="96" eb="98">
      <t>ヘイセイ</t>
    </rPh>
    <rPh sb="100" eb="102">
      <t>ネンド</t>
    </rPh>
    <rPh sb="103" eb="105">
      <t>キョウヨウ</t>
    </rPh>
    <rPh sb="106" eb="108">
      <t>カイシ</t>
    </rPh>
    <rPh sb="114" eb="115">
      <t>マ</t>
    </rPh>
    <rPh sb="119" eb="122">
      <t>ロウキュウカ</t>
    </rPh>
    <rPh sb="122" eb="123">
      <t>トウ</t>
    </rPh>
    <rPh sb="124" eb="125">
      <t>ミ</t>
    </rPh>
    <rPh sb="134" eb="136">
      <t>カンキョ</t>
    </rPh>
    <rPh sb="141" eb="143">
      <t>コウシン</t>
    </rPh>
    <rPh sb="144" eb="146">
      <t>ジッシ</t>
    </rPh>
    <phoneticPr fontId="4"/>
  </si>
  <si>
    <t>①経常収支比率及び②累積欠損金比率
　令和6年度は、収支が黒字であることを示す経常収支比率が100％を上回っております。今後より一層の費用節減に努めるとともに、維持管理負担金について市町と協議しながら、累積欠損金の解消を図っていきます。
③流動比率
　流動負債に建設改良費に充てられた企業債等が含まれているため、比率が低くなっていますが、企業債の償還の原資は主に一般会計からの繰入金あり、償還の年度に繰入れが行われるため、短期的な支払能力は確保しています。
④企業債残高対事業規模比率
　企業債元金についても、その大半は一般会計からの繰入による償還を予定しており、残りも流域関連市町からの負担金による償還を予定しています。
⑥汚水処理原価
　有収水量は増加していますが、令和6年度は処理場の24時間運転通年化による指定管理料の増等により、前年度に比較し原価は増加しました。今後も、有収水量の増加や維持費の削減効果を処理費用の高騰等による影響が上回る場合、数値の増加が発生すると考えられます。
⑦施設利用率
　平成21年4月の供用開始後、有収水量は着実に増加しており、処理水量も増加しています。平成28年度に処理能力が5,900立米／日から11,800立米／日に倍増したことにより利用率が減少しましたが翌年度にはまた増加に転じており、今後も増加していくと考えられます。
⑧水洗化率
　関連市町の処理区域の拡大及び接続率向上の取り組みにより、汚水処理人口普及率とともに増加しており、今後も増加が見込まれます。</t>
    <rPh sb="1" eb="3">
      <t>ケイジョウ</t>
    </rPh>
    <rPh sb="3" eb="5">
      <t>シュウシ</t>
    </rPh>
    <rPh sb="5" eb="7">
      <t>ヒリツ</t>
    </rPh>
    <rPh sb="7" eb="8">
      <t>オヨ</t>
    </rPh>
    <rPh sb="10" eb="12">
      <t>ルイセキ</t>
    </rPh>
    <rPh sb="12" eb="15">
      <t>ケッソンキン</t>
    </rPh>
    <rPh sb="15" eb="17">
      <t>ヒリツ</t>
    </rPh>
    <rPh sb="19" eb="21">
      <t>レイワ</t>
    </rPh>
    <rPh sb="22" eb="24">
      <t>ネンド</t>
    </rPh>
    <rPh sb="26" eb="28">
      <t>シュウシ</t>
    </rPh>
    <rPh sb="29" eb="31">
      <t>クロジ</t>
    </rPh>
    <rPh sb="37" eb="38">
      <t>シメ</t>
    </rPh>
    <rPh sb="39" eb="41">
      <t>ケイジョウ</t>
    </rPh>
    <rPh sb="41" eb="43">
      <t>シュウシ</t>
    </rPh>
    <rPh sb="43" eb="45">
      <t>ヒリツ</t>
    </rPh>
    <rPh sb="51" eb="53">
      <t>ウワマワ</t>
    </rPh>
    <rPh sb="135" eb="136">
      <t>ヒ</t>
    </rPh>
    <rPh sb="145" eb="146">
      <t>トウ</t>
    </rPh>
    <rPh sb="156" eb="158">
      <t>ヒリツ</t>
    </rPh>
    <rPh sb="169" eb="172">
      <t>キギョウサイ</t>
    </rPh>
    <rPh sb="179" eb="180">
      <t>オモ</t>
    </rPh>
    <rPh sb="204" eb="205">
      <t>オコナ</t>
    </rPh>
    <rPh sb="230" eb="233">
      <t>キギョウサイ</t>
    </rPh>
    <rPh sb="233" eb="235">
      <t>ザンダカ</t>
    </rPh>
    <rPh sb="235" eb="236">
      <t>タイ</t>
    </rPh>
    <rPh sb="236" eb="238">
      <t>ジギョウ</t>
    </rPh>
    <rPh sb="238" eb="240">
      <t>キボ</t>
    </rPh>
    <rPh sb="240" eb="242">
      <t>ヒリツ</t>
    </rPh>
    <rPh sb="244" eb="247">
      <t>キギョウサイ</t>
    </rPh>
    <rPh sb="247" eb="249">
      <t>ガンキン</t>
    </rPh>
    <rPh sb="257" eb="259">
      <t>タイハン</t>
    </rPh>
    <rPh sb="272" eb="274">
      <t>ショウカン</t>
    </rPh>
    <rPh sb="275" eb="277">
      <t>ヨテイ</t>
    </rPh>
    <rPh sb="282" eb="283">
      <t>ノコ</t>
    </rPh>
    <rPh sb="294" eb="297">
      <t>フタンキン</t>
    </rPh>
    <rPh sb="303" eb="305">
      <t>ヨテイ</t>
    </rPh>
    <rPh sb="313" eb="315">
      <t>オスイ</t>
    </rPh>
    <rPh sb="335" eb="337">
      <t>レイワ</t>
    </rPh>
    <rPh sb="357" eb="359">
      <t>シテイ</t>
    </rPh>
    <rPh sb="359" eb="362">
      <t>カンリリョウ</t>
    </rPh>
    <rPh sb="363" eb="364">
      <t>フ</t>
    </rPh>
    <rPh sb="364" eb="365">
      <t>ナド</t>
    </rPh>
    <rPh sb="369" eb="372">
      <t>ゼンネンド</t>
    </rPh>
    <rPh sb="373" eb="375">
      <t>ヒカク</t>
    </rPh>
    <rPh sb="376" eb="378">
      <t>ゲンカ</t>
    </rPh>
    <rPh sb="390" eb="392">
      <t>ゾウカ</t>
    </rPh>
    <rPh sb="397" eb="399">
      <t>コンゴ</t>
    </rPh>
    <rPh sb="405" eb="406">
      <t>ユウ</t>
    </rPh>
    <rPh sb="406" eb="407">
      <t>シュウ</t>
    </rPh>
    <rPh sb="407" eb="409">
      <t>ショリ</t>
    </rPh>
    <rPh sb="409" eb="411">
      <t>ヒヨウ</t>
    </rPh>
    <rPh sb="411" eb="413">
      <t>ゾウカ</t>
    </rPh>
    <rPh sb="414" eb="415">
      <t>ナド</t>
    </rPh>
    <rPh sb="422" eb="424">
      <t>サクゲン</t>
    </rPh>
    <rPh sb="424" eb="426">
      <t>コウカ</t>
    </rPh>
    <rPh sb="427" eb="430">
      <t>デンキダイ</t>
    </rPh>
    <rPh sb="431" eb="433">
      <t>コウトウ</t>
    </rPh>
    <rPh sb="435" eb="437">
      <t>ウワマワ</t>
    </rPh>
    <rPh sb="438" eb="440">
      <t>バアイ</t>
    </rPh>
    <rPh sb="441" eb="443">
      <t>スウチ</t>
    </rPh>
    <rPh sb="444" eb="446">
      <t>ゾウカ</t>
    </rPh>
    <rPh sb="447" eb="449">
      <t>ハッセイ</t>
    </rPh>
    <rPh sb="452" eb="453">
      <t>カンガ</t>
    </rPh>
    <rPh sb="461" eb="463">
      <t>シセツ</t>
    </rPh>
    <rPh sb="463" eb="466">
      <t>リヨウリツ</t>
    </rPh>
    <rPh sb="468" eb="470">
      <t>ヘイセイ</t>
    </rPh>
    <rPh sb="472" eb="473">
      <t>ネン</t>
    </rPh>
    <rPh sb="474" eb="475">
      <t>ガツ</t>
    </rPh>
    <rPh sb="476" eb="478">
      <t>キョウヨウ</t>
    </rPh>
    <rPh sb="478" eb="481">
      <t>カイシゴ</t>
    </rPh>
    <rPh sb="482" eb="484">
      <t>ユウシュウ</t>
    </rPh>
    <rPh sb="484" eb="486">
      <t>スイリョウ</t>
    </rPh>
    <rPh sb="487" eb="489">
      <t>チャクジツ</t>
    </rPh>
    <rPh sb="490" eb="492">
      <t>ゾウカ</t>
    </rPh>
    <rPh sb="497" eb="499">
      <t>ショリ</t>
    </rPh>
    <rPh sb="499" eb="501">
      <t>スイリョウ</t>
    </rPh>
    <rPh sb="502" eb="504">
      <t>ゾウカ</t>
    </rPh>
    <rPh sb="510" eb="512">
      <t>ヘイセイ</t>
    </rPh>
    <rPh sb="514" eb="516">
      <t>ネンド</t>
    </rPh>
    <rPh sb="517" eb="519">
      <t>ショリ</t>
    </rPh>
    <rPh sb="519" eb="521">
      <t>ノウリョク</t>
    </rPh>
    <rPh sb="527" eb="528">
      <t>リツ</t>
    </rPh>
    <rPh sb="528" eb="529">
      <t>ベイ</t>
    </rPh>
    <rPh sb="530" eb="531">
      <t>ニチ</t>
    </rPh>
    <rPh sb="539" eb="540">
      <t>リツ</t>
    </rPh>
    <rPh sb="540" eb="541">
      <t>ベイ</t>
    </rPh>
    <rPh sb="542" eb="543">
      <t>ニチ</t>
    </rPh>
    <rPh sb="544" eb="546">
      <t>バイゾウ</t>
    </rPh>
    <rPh sb="553" eb="556">
      <t>リヨウリツ</t>
    </rPh>
    <rPh sb="557" eb="559">
      <t>ゲンショウ</t>
    </rPh>
    <rPh sb="567" eb="568">
      <t>ヨク</t>
    </rPh>
    <rPh sb="568" eb="570">
      <t>ネンド</t>
    </rPh>
    <rPh sb="574" eb="576">
      <t>ゾウカ</t>
    </rPh>
    <rPh sb="577" eb="578">
      <t>テン</t>
    </rPh>
    <rPh sb="580" eb="582">
      <t>コンゴ</t>
    </rPh>
    <rPh sb="583" eb="585">
      <t>ゾウカ</t>
    </rPh>
    <rPh sb="590" eb="591">
      <t>カンガ</t>
    </rPh>
    <rPh sb="599" eb="602">
      <t>スイセンカ</t>
    </rPh>
    <rPh sb="602" eb="603">
      <t>リツ</t>
    </rPh>
    <rPh sb="605" eb="607">
      <t>カンレン</t>
    </rPh>
    <rPh sb="607" eb="608">
      <t>シ</t>
    </rPh>
    <rPh sb="608" eb="609">
      <t>マチ</t>
    </rPh>
    <rPh sb="610" eb="612">
      <t>ショリ</t>
    </rPh>
    <rPh sb="612" eb="614">
      <t>クイキ</t>
    </rPh>
    <rPh sb="615" eb="617">
      <t>カクダイ</t>
    </rPh>
    <rPh sb="617" eb="618">
      <t>オヨ</t>
    </rPh>
    <rPh sb="619" eb="621">
      <t>オスイ</t>
    </rPh>
    <rPh sb="621" eb="623">
      <t>ショリ</t>
    </rPh>
    <rPh sb="623" eb="625">
      <t>ジンコウ</t>
    </rPh>
    <rPh sb="625" eb="628">
      <t>フキュウリツ</t>
    </rPh>
    <rPh sb="629" eb="630">
      <t>オヨ</t>
    </rPh>
    <rPh sb="631" eb="633">
      <t>イキナイ</t>
    </rPh>
    <rPh sb="633" eb="635">
      <t>スイセン</t>
    </rPh>
    <rPh sb="635" eb="637">
      <t>ベンジョ</t>
    </rPh>
    <rPh sb="637" eb="639">
      <t>セッチ</t>
    </rPh>
    <rPh sb="639" eb="640">
      <t>ズ</t>
    </rPh>
    <rPh sb="641" eb="643">
      <t>ジンコウ</t>
    </rPh>
    <rPh sb="646" eb="648">
      <t>ゾウカコンゴゾウカミコ</t>
    </rPh>
    <phoneticPr fontId="15"/>
  </si>
  <si>
    <t>　各経営指標の状況から、令和6年度時点における経営状況は概ね健全であると言えますが、令和4年度に発生した累積欠損金の解消及び継続的な収支の均衡に向けて、下水道への流入水量の増加による収益の増加を図るととも、コスト削減に取り組む必要があります。
　今後も、関係市町との連携を更に密にし、啓発活動の強化等による接続率・水洗化率の向上及び面整備による処理区域の拡大により、処理水量の増加による収益の確保に努めるとともに、指定管理者と協力し、終末処理場における適切な運転等によるコスト削減に努め、効率的かつ健全な経営を継続していくことにより早期の経営安定化が図られるよう努めてまいります。</t>
    <rPh sb="42" eb="44">
      <t>レイワ</t>
    </rPh>
    <rPh sb="45" eb="47">
      <t>ネンド</t>
    </rPh>
    <rPh sb="48" eb="50">
      <t>ハッセイ</t>
    </rPh>
    <rPh sb="62" eb="65">
      <t>ケイゾクテキ</t>
    </rPh>
    <rPh sb="76" eb="79">
      <t>ゲスイドウ</t>
    </rPh>
    <rPh sb="81" eb="84">
      <t>リュウニュウスイ</t>
    </rPh>
    <rPh sb="84" eb="85">
      <t>リョウ</t>
    </rPh>
    <rPh sb="86" eb="88">
      <t>ゾウカ</t>
    </rPh>
    <rPh sb="91" eb="93">
      <t>シュウエキ</t>
    </rPh>
    <rPh sb="94" eb="96">
      <t>ゾウカ</t>
    </rPh>
    <rPh sb="97" eb="98">
      <t>ハカ</t>
    </rPh>
    <rPh sb="106" eb="108">
      <t>サクゲン</t>
    </rPh>
    <rPh sb="109" eb="110">
      <t>ト</t>
    </rPh>
    <rPh sb="111" eb="112">
      <t>ク</t>
    </rPh>
    <rPh sb="113" eb="115">
      <t>ヒツヨウ</t>
    </rPh>
    <rPh sb="149" eb="150">
      <t>トウ</t>
    </rPh>
    <rPh sb="153" eb="155">
      <t>セツゾク</t>
    </rPh>
    <rPh sb="155" eb="156">
      <t>リツ</t>
    </rPh>
    <rPh sb="162" eb="164">
      <t>コウジョウ</t>
    </rPh>
    <rPh sb="164" eb="165">
      <t>オヨ</t>
    </rPh>
    <rPh sb="166" eb="167">
      <t>メン</t>
    </rPh>
    <rPh sb="167" eb="169">
      <t>セイビ</t>
    </rPh>
    <rPh sb="172" eb="174">
      <t>ショリ</t>
    </rPh>
    <rPh sb="174" eb="176">
      <t>クイキ</t>
    </rPh>
    <rPh sb="177" eb="179">
      <t>カクダイ</t>
    </rPh>
    <rPh sb="199" eb="200">
      <t>ツト</t>
    </rPh>
    <rPh sb="207" eb="209">
      <t>シテイ</t>
    </rPh>
    <rPh sb="209" eb="212">
      <t>カンリシャ</t>
    </rPh>
    <rPh sb="213" eb="215">
      <t>キョウリョク</t>
    </rPh>
    <rPh sb="217" eb="219">
      <t>シュウマツ</t>
    </rPh>
    <rPh sb="219" eb="221">
      <t>ショリ</t>
    </rPh>
    <rPh sb="221" eb="222">
      <t>ジョウ</t>
    </rPh>
    <rPh sb="226" eb="228">
      <t>テキセツ</t>
    </rPh>
    <rPh sb="229" eb="231">
      <t>ウンテン</t>
    </rPh>
    <rPh sb="231" eb="232">
      <t>トウ</t>
    </rPh>
    <rPh sb="266" eb="268">
      <t>ソウキ</t>
    </rPh>
    <rPh sb="269" eb="271">
      <t>ケイエイ</t>
    </rPh>
    <rPh sb="271" eb="274">
      <t>アンテイカ</t>
    </rPh>
    <rPh sb="275" eb="276">
      <t>ハカ</t>
    </rPh>
    <rPh sb="281" eb="28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</si>
</sst>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rgb="FF3F3F76"/>
      <name val="ＭＳ 明朝"/>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59-46B6-9F12-1804A62A2E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659-46B6-9F12-1804A62A2E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39.130000000000003</c:v>
                </c:pt>
                <c:pt idx="1">
                  <c:v>44.31</c:v>
                </c:pt>
                <c:pt idx="2">
                  <c:v>48.6</c:v>
                </c:pt>
                <c:pt idx="3">
                  <c:v>51.74</c:v>
                </c:pt>
                <c:pt idx="4">
                  <c:v>53.74</c:v>
                </c:pt>
              </c:numCache>
            </c:numRef>
          </c:val>
          <c:extLst>
            <c:ext xmlns:c16="http://schemas.microsoft.com/office/drawing/2014/chart" uri="{C3380CC4-5D6E-409C-BE32-E72D297353CC}">
              <c16:uniqueId val="{00000000-BCAF-4354-8C38-7544ABA08A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formatCode="#,##0.00;&quot;△&quot;#,##0.00;&quot;-&quot;">
                  <c:v>48.6</c:v>
                </c:pt>
                <c:pt idx="3" formatCode="#,##0.00;&quot;△&quot;#,##0.00;&quot;-&quot;">
                  <c:v>51.74</c:v>
                </c:pt>
                <c:pt idx="4" formatCode="#,##0.00;&quot;△&quot;#,##0.00;&quot;-&quot;">
                  <c:v>70.31</c:v>
                </c:pt>
              </c:numCache>
            </c:numRef>
          </c:val>
          <c:smooth val="0"/>
          <c:extLst>
            <c:ext xmlns:c16="http://schemas.microsoft.com/office/drawing/2014/chart" uri="{C3380CC4-5D6E-409C-BE32-E72D297353CC}">
              <c16:uniqueId val="{00000001-BCAF-4354-8C38-7544ABA08A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46.02</c:v>
                </c:pt>
                <c:pt idx="1">
                  <c:v>47.54</c:v>
                </c:pt>
                <c:pt idx="2">
                  <c:v>47.63</c:v>
                </c:pt>
                <c:pt idx="3">
                  <c:v>48.34</c:v>
                </c:pt>
                <c:pt idx="4">
                  <c:v>48.9</c:v>
                </c:pt>
              </c:numCache>
            </c:numRef>
          </c:val>
          <c:extLst>
            <c:ext xmlns:c16="http://schemas.microsoft.com/office/drawing/2014/chart" uri="{C3380CC4-5D6E-409C-BE32-E72D297353CC}">
              <c16:uniqueId val="{00000000-F32A-4D7B-9B5C-3E74C8B948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formatCode="#,##0.00;&quot;△&quot;#,##0.00;&quot;-&quot;">
                  <c:v>47.63</c:v>
                </c:pt>
                <c:pt idx="3" formatCode="#,##0.00;&quot;△&quot;#,##0.00;&quot;-&quot;">
                  <c:v>48.34</c:v>
                </c:pt>
                <c:pt idx="4" formatCode="#,##0.00;&quot;△&quot;#,##0.00;&quot;-&quot;">
                  <c:v>74.959999999999994</c:v>
                </c:pt>
              </c:numCache>
            </c:numRef>
          </c:val>
          <c:smooth val="0"/>
          <c:extLst>
            <c:ext xmlns:c16="http://schemas.microsoft.com/office/drawing/2014/chart" uri="{C3380CC4-5D6E-409C-BE32-E72D297353CC}">
              <c16:uniqueId val="{00000001-F32A-4D7B-9B5C-3E74C8B948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100.96</c:v>
                </c:pt>
                <c:pt idx="1">
                  <c:v>100</c:v>
                </c:pt>
                <c:pt idx="2">
                  <c:v>99.36</c:v>
                </c:pt>
                <c:pt idx="3">
                  <c:v>100.01</c:v>
                </c:pt>
                <c:pt idx="4">
                  <c:v>100.12</c:v>
                </c:pt>
              </c:numCache>
            </c:numRef>
          </c:val>
          <c:extLst>
            <c:ext xmlns:c16="http://schemas.microsoft.com/office/drawing/2014/chart" uri="{C3380CC4-5D6E-409C-BE32-E72D297353CC}">
              <c16:uniqueId val="{00000000-304C-4562-A63D-346BAF0642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formatCode="#,##0.00;&quot;△&quot;#,##0.00;&quot;-&quot;">
                  <c:v>99.36</c:v>
                </c:pt>
                <c:pt idx="3" formatCode="#,##0.00;&quot;△&quot;#,##0.00;&quot;-&quot;">
                  <c:v>100.01</c:v>
                </c:pt>
                <c:pt idx="4" formatCode="#,##0.00;&quot;△&quot;#,##0.00;&quot;-&quot;">
                  <c:v>104.36</c:v>
                </c:pt>
              </c:numCache>
            </c:numRef>
          </c:val>
          <c:smooth val="0"/>
          <c:extLst>
            <c:ext xmlns:c16="http://schemas.microsoft.com/office/drawing/2014/chart" uri="{C3380CC4-5D6E-409C-BE32-E72D297353CC}">
              <c16:uniqueId val="{00000001-304C-4562-A63D-346BAF0642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3.08</c:v>
                </c:pt>
                <c:pt idx="1">
                  <c:v>6.07</c:v>
                </c:pt>
                <c:pt idx="2">
                  <c:v>9.06</c:v>
                </c:pt>
                <c:pt idx="3">
                  <c:v>12.05</c:v>
                </c:pt>
                <c:pt idx="4">
                  <c:v>14.84</c:v>
                </c:pt>
              </c:numCache>
            </c:numRef>
          </c:val>
          <c:extLst>
            <c:ext xmlns:c16="http://schemas.microsoft.com/office/drawing/2014/chart" uri="{C3380CC4-5D6E-409C-BE32-E72D297353CC}">
              <c16:uniqueId val="{00000000-0115-44F4-B6F5-ECCCB87928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formatCode="#,##0.00;&quot;△&quot;#,##0.00;&quot;-&quot;">
                  <c:v>9.06</c:v>
                </c:pt>
                <c:pt idx="3" formatCode="#,##0.00;&quot;△&quot;#,##0.00;&quot;-&quot;">
                  <c:v>12.05</c:v>
                </c:pt>
                <c:pt idx="4" formatCode="#,##0.00;&quot;△&quot;#,##0.00;&quot;-&quot;">
                  <c:v>19.190000000000001</c:v>
                </c:pt>
              </c:numCache>
            </c:numRef>
          </c:val>
          <c:smooth val="0"/>
          <c:extLst>
            <c:ext xmlns:c16="http://schemas.microsoft.com/office/drawing/2014/chart" uri="{C3380CC4-5D6E-409C-BE32-E72D297353CC}">
              <c16:uniqueId val="{00000001-0115-44F4-B6F5-ECCCB87928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18-4FC1-9A9B-F6A2917B54E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718-4FC1-9A9B-F6A2917B54E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2.3199999999999998</c:v>
                </c:pt>
                <c:pt idx="3" formatCode="#,##0.00;&quot;△&quot;#,##0.00;&quot;-&quot;">
                  <c:v>2.3199999999999998</c:v>
                </c:pt>
                <c:pt idx="4" formatCode="#,##0.00;&quot;△&quot;#,##0.00;&quot;-&quot;">
                  <c:v>1.48</c:v>
                </c:pt>
              </c:numCache>
            </c:numRef>
          </c:val>
          <c:extLst>
            <c:ext xmlns:c16="http://schemas.microsoft.com/office/drawing/2014/chart" uri="{C3380CC4-5D6E-409C-BE32-E72D297353CC}">
              <c16:uniqueId val="{00000000-26A7-4A38-91EB-181DAD2338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2.3199999999999998</c:v>
                </c:pt>
                <c:pt idx="3" formatCode="#,##0.00;&quot;△&quot;#,##0.00;&quot;-&quot;">
                  <c:v>2.3199999999999998</c:v>
                </c:pt>
                <c:pt idx="4" formatCode="#,##0.00;&quot;△&quot;#,##0.00;&quot;-&quot;">
                  <c:v>0.28000000000000003</c:v>
                </c:pt>
              </c:numCache>
            </c:numRef>
          </c:val>
          <c:smooth val="0"/>
          <c:extLst>
            <c:ext xmlns:c16="http://schemas.microsoft.com/office/drawing/2014/chart" uri="{C3380CC4-5D6E-409C-BE32-E72D297353CC}">
              <c16:uniqueId val="{00000001-26A7-4A38-91EB-181DAD2338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28.06</c:v>
                </c:pt>
                <c:pt idx="1">
                  <c:v>28.85</c:v>
                </c:pt>
                <c:pt idx="2">
                  <c:v>36.76</c:v>
                </c:pt>
                <c:pt idx="3">
                  <c:v>32.130000000000003</c:v>
                </c:pt>
                <c:pt idx="4">
                  <c:v>35.049999999999997</c:v>
                </c:pt>
              </c:numCache>
            </c:numRef>
          </c:val>
          <c:extLst>
            <c:ext xmlns:c16="http://schemas.microsoft.com/office/drawing/2014/chart" uri="{C3380CC4-5D6E-409C-BE32-E72D297353CC}">
              <c16:uniqueId val="{00000000-EA1D-4EAB-9B5B-9CDD75BB83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formatCode="#,##0.00;&quot;△&quot;#,##0.00;&quot;-&quot;">
                  <c:v>36.76</c:v>
                </c:pt>
                <c:pt idx="3" formatCode="#,##0.00;&quot;△&quot;#,##0.00;&quot;-&quot;">
                  <c:v>32.130000000000003</c:v>
                </c:pt>
                <c:pt idx="4" formatCode="#,##0.00;&quot;△&quot;#,##0.00;&quot;-&quot;">
                  <c:v>84.9</c:v>
                </c:pt>
              </c:numCache>
            </c:numRef>
          </c:val>
          <c:smooth val="0"/>
          <c:extLst>
            <c:ext xmlns:c16="http://schemas.microsoft.com/office/drawing/2014/chart" uri="{C3380CC4-5D6E-409C-BE32-E72D297353CC}">
              <c16:uniqueId val="{00000001-EA1D-4EAB-9B5B-9CDD75BB83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0.89</c:v>
                </c:pt>
                <c:pt idx="1">
                  <c:v>0.47</c:v>
                </c:pt>
                <c:pt idx="2">
                  <c:v>0.68</c:v>
                </c:pt>
                <c:pt idx="3">
                  <c:v>0.55000000000000004</c:v>
                </c:pt>
                <c:pt idx="4">
                  <c:v>0.32</c:v>
                </c:pt>
              </c:numCache>
            </c:numRef>
          </c:val>
          <c:extLst>
            <c:ext xmlns:c16="http://schemas.microsoft.com/office/drawing/2014/chart" uri="{C3380CC4-5D6E-409C-BE32-E72D297353CC}">
              <c16:uniqueId val="{00000000-D505-4D45-ADF0-DCE58C163D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formatCode="#,##0.00;&quot;△&quot;#,##0.00;&quot;-&quot;">
                  <c:v>0.68</c:v>
                </c:pt>
                <c:pt idx="3" formatCode="#,##0.00;&quot;△&quot;#,##0.00;&quot;-&quot;">
                  <c:v>0.55000000000000004</c:v>
                </c:pt>
                <c:pt idx="4" formatCode="#,##0.00;&quot;△&quot;#,##0.00;&quot;-&quot;">
                  <c:v>503.46</c:v>
                </c:pt>
              </c:numCache>
            </c:numRef>
          </c:val>
          <c:smooth val="0"/>
          <c:extLst>
            <c:ext xmlns:c16="http://schemas.microsoft.com/office/drawing/2014/chart" uri="{C3380CC4-5D6E-409C-BE32-E72D297353CC}">
              <c16:uniqueId val="{00000001-D505-4D45-ADF0-DCE58C163D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D5-4382-9244-A425469577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D5-4382-9244-A425469577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125.63</c:v>
                </c:pt>
                <c:pt idx="1">
                  <c:v>108.59</c:v>
                </c:pt>
                <c:pt idx="2">
                  <c:v>109.74</c:v>
                </c:pt>
                <c:pt idx="3">
                  <c:v>102.56</c:v>
                </c:pt>
                <c:pt idx="4">
                  <c:v>120.45</c:v>
                </c:pt>
              </c:numCache>
            </c:numRef>
          </c:val>
          <c:extLst>
            <c:ext xmlns:c16="http://schemas.microsoft.com/office/drawing/2014/chart" uri="{C3380CC4-5D6E-409C-BE32-E72D297353CC}">
              <c16:uniqueId val="{00000000-8AED-4FAF-B050-26F77CF84B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formatCode="#,##0.00;&quot;△&quot;#,##0.00;&quot;-&quot;">
                  <c:v>109.74</c:v>
                </c:pt>
                <c:pt idx="3" formatCode="#,##0.00;&quot;△&quot;#,##0.00;&quot;-&quot;">
                  <c:v>102.56</c:v>
                </c:pt>
                <c:pt idx="4" formatCode="#,##0.00;&quot;△&quot;#,##0.00;&quot;-&quot;">
                  <c:v>95.96</c:v>
                </c:pt>
              </c:numCache>
            </c:numRef>
          </c:val>
          <c:smooth val="0"/>
          <c:extLst>
            <c:ext xmlns:c16="http://schemas.microsoft.com/office/drawing/2014/chart" uri="{C3380CC4-5D6E-409C-BE32-E72D297353CC}">
              <c16:uniqueId val="{00000001-8AED-4FAF-B050-26F77CF84B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62" zoomScaleNormal="100" workbookViewId="0">
      <selection activeCell="CD73" sqref="CD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徳島県</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流域下水道</v>
      </c>
      <c r="Q8" s="65"/>
      <c r="R8" s="65"/>
      <c r="S8" s="65"/>
      <c r="T8" s="65"/>
      <c r="U8" s="65"/>
      <c r="V8" s="65"/>
      <c r="W8" s="65" t="str">
        <f>データ!L6</f>
        <v>E2</v>
      </c>
      <c r="X8" s="65"/>
      <c r="Y8" s="65"/>
      <c r="Z8" s="65"/>
      <c r="AA8" s="65"/>
      <c r="AB8" s="65"/>
      <c r="AC8" s="65"/>
      <c r="AD8" s="66" t="str">
        <f>データ!$M$6</f>
        <v>非設置</v>
      </c>
      <c r="AE8" s="66"/>
      <c r="AF8" s="66"/>
      <c r="AG8" s="66"/>
      <c r="AH8" s="66"/>
      <c r="AI8" s="66"/>
      <c r="AJ8" s="66"/>
      <c r="AK8" s="3"/>
      <c r="AL8" s="54">
        <f>データ!S6</f>
        <v>700409</v>
      </c>
      <c r="AM8" s="54"/>
      <c r="AN8" s="54"/>
      <c r="AO8" s="54"/>
      <c r="AP8" s="54"/>
      <c r="AQ8" s="54"/>
      <c r="AR8" s="54"/>
      <c r="AS8" s="54"/>
      <c r="AT8" s="53">
        <f>データ!T6</f>
        <v>4147</v>
      </c>
      <c r="AU8" s="53"/>
      <c r="AV8" s="53"/>
      <c r="AW8" s="53"/>
      <c r="AX8" s="53"/>
      <c r="AY8" s="53"/>
      <c r="AZ8" s="53"/>
      <c r="BA8" s="53"/>
      <c r="BB8" s="53">
        <f>データ!U6</f>
        <v>168.9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75.180000000000007</v>
      </c>
      <c r="J10" s="53"/>
      <c r="K10" s="53"/>
      <c r="L10" s="53"/>
      <c r="M10" s="53"/>
      <c r="N10" s="53"/>
      <c r="O10" s="53"/>
      <c r="P10" s="53">
        <f>データ!P6</f>
        <v>18.03</v>
      </c>
      <c r="Q10" s="53"/>
      <c r="R10" s="53"/>
      <c r="S10" s="53"/>
      <c r="T10" s="53"/>
      <c r="U10" s="53"/>
      <c r="V10" s="53"/>
      <c r="W10" s="53">
        <f>データ!Q6</f>
        <v>106.56</v>
      </c>
      <c r="X10" s="53"/>
      <c r="Y10" s="53"/>
      <c r="Z10" s="53"/>
      <c r="AA10" s="53"/>
      <c r="AB10" s="53"/>
      <c r="AC10" s="53"/>
      <c r="AD10" s="54">
        <f>データ!R6</f>
        <v>0</v>
      </c>
      <c r="AE10" s="54"/>
      <c r="AF10" s="54"/>
      <c r="AG10" s="54"/>
      <c r="AH10" s="54"/>
      <c r="AI10" s="54"/>
      <c r="AJ10" s="54"/>
      <c r="AK10" s="2"/>
      <c r="AL10" s="54">
        <f>データ!V6</f>
        <v>25029</v>
      </c>
      <c r="AM10" s="54"/>
      <c r="AN10" s="54"/>
      <c r="AO10" s="54"/>
      <c r="AP10" s="54"/>
      <c r="AQ10" s="54"/>
      <c r="AR10" s="54"/>
      <c r="AS10" s="54"/>
      <c r="AT10" s="53">
        <f>データ!W6</f>
        <v>7.98</v>
      </c>
      <c r="AU10" s="53"/>
      <c r="AV10" s="53"/>
      <c r="AW10" s="53"/>
      <c r="AX10" s="53"/>
      <c r="AY10" s="53"/>
      <c r="AZ10" s="53"/>
      <c r="BA10" s="53"/>
      <c r="BB10" s="53">
        <f>データ!X6</f>
        <v>3136.47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RxsOgbXilBO7bagiP/8XgJp3b9GeddMaF9my77UlYYY8eeH2z7fiIg3hk5Y8d/0oBkpcaPTK3weN5Rw1NlkHbA==" saltValue="7xEGnDUXQsqpewwj3K3H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360007</v>
      </c>
      <c r="D6" s="19">
        <f t="shared" si="3"/>
        <v>46</v>
      </c>
      <c r="E6" s="19">
        <f t="shared" si="3"/>
        <v>17</v>
      </c>
      <c r="F6" s="19">
        <f t="shared" si="3"/>
        <v>3</v>
      </c>
      <c r="G6" s="19">
        <f t="shared" si="3"/>
        <v>0</v>
      </c>
      <c r="H6" s="19" t="str">
        <f t="shared" si="3"/>
        <v>徳島県</v>
      </c>
      <c r="I6" s="19" t="str">
        <f t="shared" si="3"/>
        <v>法適用</v>
      </c>
      <c r="J6" s="19" t="str">
        <f t="shared" si="3"/>
        <v>下水道事業</v>
      </c>
      <c r="K6" s="19" t="str">
        <f t="shared" si="3"/>
        <v>流域下水道</v>
      </c>
      <c r="L6" s="19" t="str">
        <f t="shared" si="3"/>
        <v>E2</v>
      </c>
      <c r="M6" s="19" t="str">
        <f t="shared" si="3"/>
        <v>非設置</v>
      </c>
      <c r="N6" s="20" t="str">
        <f t="shared" si="3"/>
        <v>-</v>
      </c>
      <c r="O6" s="20">
        <f t="shared" si="3"/>
        <v>75.180000000000007</v>
      </c>
      <c r="P6" s="20">
        <f t="shared" si="3"/>
        <v>18.03</v>
      </c>
      <c r="Q6" s="20">
        <f t="shared" si="3"/>
        <v>106.56</v>
      </c>
      <c r="R6" s="20">
        <f t="shared" si="3"/>
        <v>0</v>
      </c>
      <c r="S6" s="20">
        <f t="shared" si="3"/>
        <v>700409</v>
      </c>
      <c r="T6" s="20">
        <f t="shared" si="3"/>
        <v>4147</v>
      </c>
      <c r="U6" s="20">
        <f t="shared" si="3"/>
        <v>168.9</v>
      </c>
      <c r="V6" s="20">
        <f t="shared" si="3"/>
        <v>25029</v>
      </c>
      <c r="W6" s="20">
        <f t="shared" si="3"/>
        <v>7.98</v>
      </c>
      <c r="X6" s="20">
        <f t="shared" si="3"/>
        <v>3136.47</v>
      </c>
      <c r="Y6" s="21">
        <f>IF(Y7="",NA(),Y7)</f>
        <v>100.96</v>
      </c>
      <c r="Z6" s="21">
        <f t="shared" ref="Z6:AH6" si="4">IF(Z7="",NA(),Z7)</f>
        <v>100</v>
      </c>
      <c r="AA6" s="21">
        <f t="shared" si="4"/>
        <v>99.36</v>
      </c>
      <c r="AB6" s="21">
        <f t="shared" si="4"/>
        <v>100.01</v>
      </c>
      <c r="AC6" s="21">
        <f t="shared" si="4"/>
        <v>100.12</v>
      </c>
      <c r="AD6" s="20">
        <f t="shared" si="4"/>
        <v>0</v>
      </c>
      <c r="AE6" s="20">
        <f t="shared" si="4"/>
        <v>0</v>
      </c>
      <c r="AF6" s="21">
        <f t="shared" si="4"/>
        <v>99.36</v>
      </c>
      <c r="AG6" s="21">
        <f t="shared" si="4"/>
        <v>100.01</v>
      </c>
      <c r="AH6" s="21">
        <f t="shared" si="4"/>
        <v>104.36</v>
      </c>
      <c r="AI6" s="20" t="str">
        <f>IF(AI7="","",IF(AI7="-","【-】","【"&amp;SUBSTITUTE(TEXT(AI7,"#,##0.00"),"-","△")&amp;"】"))</f>
        <v>【100.17】</v>
      </c>
      <c r="AJ6" s="20">
        <f>IF(AJ7="",NA(),AJ7)</f>
        <v>0</v>
      </c>
      <c r="AK6" s="20">
        <f t="shared" ref="AK6:AS6" si="5">IF(AK7="",NA(),AK7)</f>
        <v>0</v>
      </c>
      <c r="AL6" s="21">
        <f t="shared" si="5"/>
        <v>2.3199999999999998</v>
      </c>
      <c r="AM6" s="21">
        <f t="shared" si="5"/>
        <v>2.3199999999999998</v>
      </c>
      <c r="AN6" s="21">
        <f t="shared" si="5"/>
        <v>1.48</v>
      </c>
      <c r="AO6" s="20">
        <f t="shared" si="5"/>
        <v>0</v>
      </c>
      <c r="AP6" s="20">
        <f t="shared" si="5"/>
        <v>0</v>
      </c>
      <c r="AQ6" s="21">
        <f t="shared" si="5"/>
        <v>2.3199999999999998</v>
      </c>
      <c r="AR6" s="21">
        <f t="shared" si="5"/>
        <v>2.3199999999999998</v>
      </c>
      <c r="AS6" s="21">
        <f t="shared" si="5"/>
        <v>0.28000000000000003</v>
      </c>
      <c r="AT6" s="20" t="str">
        <f>IF(AT7="","",IF(AT7="-","【-】","【"&amp;SUBSTITUTE(TEXT(AT7,"#,##0.00"),"-","△")&amp;"】"))</f>
        <v>【11.17】</v>
      </c>
      <c r="AU6" s="21">
        <f>IF(AU7="",NA(),AU7)</f>
        <v>28.06</v>
      </c>
      <c r="AV6" s="21">
        <f t="shared" ref="AV6:BD6" si="6">IF(AV7="",NA(),AV7)</f>
        <v>28.85</v>
      </c>
      <c r="AW6" s="21">
        <f t="shared" si="6"/>
        <v>36.76</v>
      </c>
      <c r="AX6" s="21">
        <f t="shared" si="6"/>
        <v>32.130000000000003</v>
      </c>
      <c r="AY6" s="21">
        <f t="shared" si="6"/>
        <v>35.049999999999997</v>
      </c>
      <c r="AZ6" s="20">
        <f t="shared" si="6"/>
        <v>0</v>
      </c>
      <c r="BA6" s="20">
        <f t="shared" si="6"/>
        <v>0</v>
      </c>
      <c r="BB6" s="21">
        <f t="shared" si="6"/>
        <v>36.76</v>
      </c>
      <c r="BC6" s="21">
        <f t="shared" si="6"/>
        <v>32.130000000000003</v>
      </c>
      <c r="BD6" s="21">
        <f t="shared" si="6"/>
        <v>84.9</v>
      </c>
      <c r="BE6" s="20" t="str">
        <f>IF(BE7="","",IF(BE7="-","【-】","【"&amp;SUBSTITUTE(TEXT(BE7,"#,##0.00"),"-","△")&amp;"】"))</f>
        <v>【103.38】</v>
      </c>
      <c r="BF6" s="21">
        <f>IF(BF7="",NA(),BF7)</f>
        <v>0.89</v>
      </c>
      <c r="BG6" s="21">
        <f t="shared" ref="BG6:BO6" si="7">IF(BG7="",NA(),BG7)</f>
        <v>0.47</v>
      </c>
      <c r="BH6" s="21">
        <f t="shared" si="7"/>
        <v>0.68</v>
      </c>
      <c r="BI6" s="21">
        <f t="shared" si="7"/>
        <v>0.55000000000000004</v>
      </c>
      <c r="BJ6" s="21">
        <f t="shared" si="7"/>
        <v>0.32</v>
      </c>
      <c r="BK6" s="20">
        <f t="shared" si="7"/>
        <v>0</v>
      </c>
      <c r="BL6" s="20">
        <f t="shared" si="7"/>
        <v>0</v>
      </c>
      <c r="BM6" s="21">
        <f t="shared" si="7"/>
        <v>0.68</v>
      </c>
      <c r="BN6" s="21">
        <f t="shared" si="7"/>
        <v>0.55000000000000004</v>
      </c>
      <c r="BO6" s="21">
        <f t="shared" si="7"/>
        <v>503.46</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125.63</v>
      </c>
      <c r="CC6" s="21">
        <f t="shared" ref="CC6:CK6" si="9">IF(CC7="",NA(),CC7)</f>
        <v>108.59</v>
      </c>
      <c r="CD6" s="21">
        <f t="shared" si="9"/>
        <v>109.74</v>
      </c>
      <c r="CE6" s="21">
        <f t="shared" si="9"/>
        <v>102.56</v>
      </c>
      <c r="CF6" s="21">
        <f t="shared" si="9"/>
        <v>120.45</v>
      </c>
      <c r="CG6" s="20">
        <f t="shared" si="9"/>
        <v>0</v>
      </c>
      <c r="CH6" s="20">
        <f t="shared" si="9"/>
        <v>0</v>
      </c>
      <c r="CI6" s="21">
        <f t="shared" si="9"/>
        <v>109.74</v>
      </c>
      <c r="CJ6" s="21">
        <f t="shared" si="9"/>
        <v>102.56</v>
      </c>
      <c r="CK6" s="21">
        <f t="shared" si="9"/>
        <v>95.96</v>
      </c>
      <c r="CL6" s="20" t="str">
        <f>IF(CL7="","",IF(CL7="-","【-】","【"&amp;SUBSTITUTE(TEXT(CL7,"#,##0.00"),"-","△")&amp;"】"))</f>
        <v>【53.07】</v>
      </c>
      <c r="CM6" s="21">
        <f>IF(CM7="",NA(),CM7)</f>
        <v>39.130000000000003</v>
      </c>
      <c r="CN6" s="21">
        <f t="shared" ref="CN6:CV6" si="10">IF(CN7="",NA(),CN7)</f>
        <v>44.31</v>
      </c>
      <c r="CO6" s="21">
        <f t="shared" si="10"/>
        <v>48.6</v>
      </c>
      <c r="CP6" s="21">
        <f t="shared" si="10"/>
        <v>51.74</v>
      </c>
      <c r="CQ6" s="21">
        <f t="shared" si="10"/>
        <v>53.74</v>
      </c>
      <c r="CR6" s="20">
        <f t="shared" si="10"/>
        <v>0</v>
      </c>
      <c r="CS6" s="20">
        <f t="shared" si="10"/>
        <v>0</v>
      </c>
      <c r="CT6" s="21">
        <f t="shared" si="10"/>
        <v>48.6</v>
      </c>
      <c r="CU6" s="21">
        <f t="shared" si="10"/>
        <v>51.74</v>
      </c>
      <c r="CV6" s="21">
        <f t="shared" si="10"/>
        <v>70.31</v>
      </c>
      <c r="CW6" s="20" t="str">
        <f>IF(CW7="","",IF(CW7="-","【-】","【"&amp;SUBSTITUTE(TEXT(CW7,"#,##0.00"),"-","△")&amp;"】"))</f>
        <v>【68.61】</v>
      </c>
      <c r="CX6" s="21">
        <f>IF(CX7="",NA(),CX7)</f>
        <v>46.02</v>
      </c>
      <c r="CY6" s="21">
        <f t="shared" ref="CY6:DG6" si="11">IF(CY7="",NA(),CY7)</f>
        <v>47.54</v>
      </c>
      <c r="CZ6" s="21">
        <f t="shared" si="11"/>
        <v>47.63</v>
      </c>
      <c r="DA6" s="21">
        <f t="shared" si="11"/>
        <v>48.34</v>
      </c>
      <c r="DB6" s="21">
        <f t="shared" si="11"/>
        <v>48.9</v>
      </c>
      <c r="DC6" s="20">
        <f t="shared" si="11"/>
        <v>0</v>
      </c>
      <c r="DD6" s="20">
        <f t="shared" si="11"/>
        <v>0</v>
      </c>
      <c r="DE6" s="21">
        <f t="shared" si="11"/>
        <v>47.63</v>
      </c>
      <c r="DF6" s="21">
        <f t="shared" si="11"/>
        <v>48.34</v>
      </c>
      <c r="DG6" s="21">
        <f t="shared" si="11"/>
        <v>74.959999999999994</v>
      </c>
      <c r="DH6" s="20" t="str">
        <f>IF(DH7="","",IF(DH7="-","【-】","【"&amp;SUBSTITUTE(TEXT(DH7,"#,##0.00"),"-","△")&amp;"】"))</f>
        <v>【94.19】</v>
      </c>
      <c r="DI6" s="21">
        <f>IF(DI7="",NA(),DI7)</f>
        <v>3.08</v>
      </c>
      <c r="DJ6" s="21">
        <f t="shared" ref="DJ6:DR6" si="12">IF(DJ7="",NA(),DJ7)</f>
        <v>6.07</v>
      </c>
      <c r="DK6" s="21">
        <f t="shared" si="12"/>
        <v>9.06</v>
      </c>
      <c r="DL6" s="21">
        <f t="shared" si="12"/>
        <v>12.05</v>
      </c>
      <c r="DM6" s="21">
        <f t="shared" si="12"/>
        <v>14.84</v>
      </c>
      <c r="DN6" s="20">
        <f t="shared" si="12"/>
        <v>0</v>
      </c>
      <c r="DO6" s="20">
        <f t="shared" si="12"/>
        <v>0</v>
      </c>
      <c r="DP6" s="21">
        <f t="shared" si="12"/>
        <v>9.06</v>
      </c>
      <c r="DQ6" s="21">
        <f t="shared" si="12"/>
        <v>12.05</v>
      </c>
      <c r="DR6" s="21">
        <f t="shared" si="12"/>
        <v>19.190000000000001</v>
      </c>
      <c r="DS6" s="20" t="str">
        <f>IF(DS7="","",IF(DS7="-","【-】","【"&amp;SUBSTITUTE(TEXT(DS7,"#,##0.00"),"-","△")&amp;"】"))</f>
        <v>【41.08】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【2.67】</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【0.10】</v>
      </c>
    </row>
    <row r="7" spans="1:148" s="22" customFormat="1" x14ac:dyDescent="0.15">
      <c r="A7" s="14"/>
      <c r="B7" s="23">
        <v>2024</v>
      </c>
      <c r="C7" s="23">
        <v>360007</v>
      </c>
      <c r="D7" s="23">
        <v>46</v>
      </c>
      <c r="E7" s="23">
        <v>17</v>
      </c>
      <c r="F7" s="23">
        <v>3</v>
      </c>
      <c r="G7" s="23">
        <v>0</v>
      </c>
      <c r="H7" s="23" t="s">
        <v>96</v>
      </c>
      <c r="I7" s="23" t="s">
        <v>97</v>
      </c>
      <c r="J7" s="23" t="s">
        <v>98</v>
      </c>
      <c r="K7" s="23" t="s">
        <v>99</v>
      </c>
      <c r="L7" s="23" t="s">
        <v>100</v>
      </c>
      <c r="M7" s="23" t="s">
        <v>101</v>
      </c>
      <c r="N7" s="24" t="s">
        <v>102</v>
      </c>
      <c r="O7" s="24">
        <v>75.180000000000007</v>
      </c>
      <c r="P7" s="24">
        <v>18.03</v>
      </c>
      <c r="Q7" s="24">
        <v>106.56</v>
      </c>
      <c r="R7" s="24">
        <v>0</v>
      </c>
      <c r="S7" s="24">
        <v>700409</v>
      </c>
      <c r="T7" s="24">
        <v>4147</v>
      </c>
      <c r="U7" s="24">
        <v>168.9</v>
      </c>
      <c r="V7" s="24">
        <v>25029</v>
      </c>
      <c r="W7" s="24">
        <v>7.98</v>
      </c>
      <c r="X7" s="24">
        <v>3136.47</v>
      </c>
      <c r="Y7" s="24">
        <v>100.96</v>
      </c>
      <c r="Z7" s="24">
        <v>100</v>
      </c>
      <c r="AA7" s="24">
        <v>99.36</v>
      </c>
      <c r="AB7" s="24">
        <v>100.01</v>
      </c>
      <c r="AC7" s="24">
        <v>100.12</v>
      </c>
      <c r="AD7" s="24">
        <v>0</v>
      </c>
      <c r="AE7" s="24">
        <v>0</v>
      </c>
      <c r="AF7" s="24">
        <v>99.36</v>
      </c>
      <c r="AG7" s="24">
        <v>100.01</v>
      </c>
      <c r="AH7" s="24">
        <v>104.36</v>
      </c>
      <c r="AI7" s="24">
        <v>100.17</v>
      </c>
      <c r="AJ7" s="24">
        <v>0</v>
      </c>
      <c r="AK7" s="24">
        <v>0</v>
      </c>
      <c r="AL7" s="24">
        <v>2.3199999999999998</v>
      </c>
      <c r="AM7" s="24">
        <v>2.3199999999999998</v>
      </c>
      <c r="AN7" s="24">
        <v>1.48</v>
      </c>
      <c r="AO7" s="24">
        <v>0</v>
      </c>
      <c r="AP7" s="24">
        <v>0</v>
      </c>
      <c r="AQ7" s="24">
        <v>2.3199999999999998</v>
      </c>
      <c r="AR7" s="24">
        <v>2.3199999999999998</v>
      </c>
      <c r="AS7" s="24">
        <v>0.28000000000000003</v>
      </c>
      <c r="AT7" s="24">
        <v>11.17</v>
      </c>
      <c r="AU7" s="24">
        <v>28.06</v>
      </c>
      <c r="AV7" s="24">
        <v>28.85</v>
      </c>
      <c r="AW7" s="24">
        <v>36.76</v>
      </c>
      <c r="AX7" s="24">
        <v>32.130000000000003</v>
      </c>
      <c r="AY7" s="24">
        <v>35.049999999999997</v>
      </c>
      <c r="AZ7" s="24">
        <v>0</v>
      </c>
      <c r="BA7" s="24">
        <v>0</v>
      </c>
      <c r="BB7" s="24">
        <v>36.76</v>
      </c>
      <c r="BC7" s="24">
        <v>32.130000000000003</v>
      </c>
      <c r="BD7" s="24">
        <v>84.9</v>
      </c>
      <c r="BE7" s="24">
        <v>103.38</v>
      </c>
      <c r="BF7" s="24">
        <v>0.89</v>
      </c>
      <c r="BG7" s="24">
        <v>0.47</v>
      </c>
      <c r="BH7" s="24">
        <v>0.68</v>
      </c>
      <c r="BI7" s="24">
        <v>0.55000000000000004</v>
      </c>
      <c r="BJ7" s="24">
        <v>0.32</v>
      </c>
      <c r="BK7" s="24">
        <v>0</v>
      </c>
      <c r="BL7" s="24">
        <v>0</v>
      </c>
      <c r="BM7" s="24">
        <v>0.68</v>
      </c>
      <c r="BN7" s="24">
        <v>0.55000000000000004</v>
      </c>
      <c r="BO7" s="24">
        <v>503.46</v>
      </c>
      <c r="BP7" s="24">
        <v>207.66</v>
      </c>
      <c r="BQ7" s="24">
        <v>0</v>
      </c>
      <c r="BR7" s="24">
        <v>0</v>
      </c>
      <c r="BS7" s="24">
        <v>0</v>
      </c>
      <c r="BT7" s="24">
        <v>0</v>
      </c>
      <c r="BU7" s="24">
        <v>0</v>
      </c>
      <c r="BV7" s="24">
        <v>0</v>
      </c>
      <c r="BW7" s="24">
        <v>0</v>
      </c>
      <c r="BX7" s="24">
        <v>0</v>
      </c>
      <c r="BY7" s="24">
        <v>0</v>
      </c>
      <c r="BZ7" s="24">
        <v>0</v>
      </c>
      <c r="CA7" s="24">
        <v>0</v>
      </c>
      <c r="CB7" s="24">
        <v>125.63</v>
      </c>
      <c r="CC7" s="24">
        <v>108.59</v>
      </c>
      <c r="CD7" s="24">
        <v>109.74</v>
      </c>
      <c r="CE7" s="24">
        <v>102.56</v>
      </c>
      <c r="CF7" s="24">
        <v>120.45</v>
      </c>
      <c r="CG7" s="24">
        <v>0</v>
      </c>
      <c r="CH7" s="24">
        <v>0</v>
      </c>
      <c r="CI7" s="24">
        <v>109.74</v>
      </c>
      <c r="CJ7" s="24">
        <v>102.56</v>
      </c>
      <c r="CK7" s="24">
        <v>95.96</v>
      </c>
      <c r="CL7" s="24">
        <v>53.07</v>
      </c>
      <c r="CM7" s="24">
        <v>39.130000000000003</v>
      </c>
      <c r="CN7" s="24">
        <v>44.31</v>
      </c>
      <c r="CO7" s="24">
        <v>48.6</v>
      </c>
      <c r="CP7" s="24">
        <v>51.74</v>
      </c>
      <c r="CQ7" s="24">
        <v>53.74</v>
      </c>
      <c r="CR7" s="24">
        <v>0</v>
      </c>
      <c r="CS7" s="24">
        <v>0</v>
      </c>
      <c r="CT7" s="24">
        <v>48.6</v>
      </c>
      <c r="CU7" s="24">
        <v>51.74</v>
      </c>
      <c r="CV7" s="24">
        <v>70.31</v>
      </c>
      <c r="CW7" s="24">
        <v>68.61</v>
      </c>
      <c r="CX7" s="24">
        <v>46.02</v>
      </c>
      <c r="CY7" s="24">
        <v>47.54</v>
      </c>
      <c r="CZ7" s="24">
        <v>47.63</v>
      </c>
      <c r="DA7" s="24">
        <v>48.34</v>
      </c>
      <c r="DB7" s="24">
        <v>48.9</v>
      </c>
      <c r="DC7" s="24">
        <v>0</v>
      </c>
      <c r="DD7" s="24">
        <v>0</v>
      </c>
      <c r="DE7" s="24">
        <v>47.63</v>
      </c>
      <c r="DF7" s="24">
        <v>48.34</v>
      </c>
      <c r="DG7" s="24">
        <v>74.959999999999994</v>
      </c>
      <c r="DH7" s="24">
        <v>94.19</v>
      </c>
      <c r="DI7" s="24">
        <v>3.08</v>
      </c>
      <c r="DJ7" s="24">
        <v>6.07</v>
      </c>
      <c r="DK7" s="24">
        <v>9.06</v>
      </c>
      <c r="DL7" s="24">
        <v>12.05</v>
      </c>
      <c r="DM7" s="24">
        <v>14.84</v>
      </c>
      <c r="DN7" s="24">
        <v>0</v>
      </c>
      <c r="DO7" s="24">
        <v>0</v>
      </c>
      <c r="DP7" s="24">
        <v>9.06</v>
      </c>
      <c r="DQ7" s="24">
        <v>12.05</v>
      </c>
      <c r="DR7" s="24">
        <v>19.190000000000001</v>
      </c>
      <c r="DS7" s="24">
        <v>41.08</v>
      </c>
      <c r="DT7" s="24">
        <v>0</v>
      </c>
      <c r="DU7" s="24">
        <v>0</v>
      </c>
      <c r="DV7" s="24">
        <v>0</v>
      </c>
      <c r="DW7" s="24">
        <v>0</v>
      </c>
      <c r="DX7" s="24">
        <v>0</v>
      </c>
      <c r="DY7" s="24">
        <v>0</v>
      </c>
      <c r="DZ7" s="24">
        <v>0</v>
      </c>
      <c r="EA7" s="24">
        <v>0</v>
      </c>
      <c r="EB7" s="24">
        <v>0</v>
      </c>
      <c r="EC7" s="24">
        <v>0</v>
      </c>
      <c r="ED7" s="24">
        <v>2.67</v>
      </c>
      <c r="EE7" s="24">
        <v>0</v>
      </c>
      <c r="EF7" s="24">
        <v>0</v>
      </c>
      <c r="EG7" s="24">
        <v>0</v>
      </c>
      <c r="EH7" s="24">
        <v>0</v>
      </c>
      <c r="EI7" s="24">
        <v>0</v>
      </c>
      <c r="EJ7" s="24">
        <v>0</v>
      </c>
      <c r="EK7" s="24">
        <v>0</v>
      </c>
      <c r="EL7" s="24">
        <v>0</v>
      </c>
      <c r="EM7" s="24">
        <v>0</v>
      </c>
      <c r="EN7" s="24">
        <v>0</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57A725B-87DA-4738-9D8A-07D5F403C147}"/>
</file>

<file path=customXml/itemProps2.xml><?xml version="1.0" encoding="utf-8"?>
<ds:datastoreItem xmlns:ds="http://schemas.openxmlformats.org/officeDocument/2006/customXml" ds:itemID="{D9CE8A6E-2F1D-4BD2-B12A-9A48C2E6C187}"/>
</file>

<file path=customXml/itemProps3.xml><?xml version="1.0" encoding="utf-8"?>
<ds:datastoreItem xmlns:ds="http://schemas.openxmlformats.org/officeDocument/2006/customXml" ds:itemID="{4898CF50-AE7E-4C98-AF5A-FA56B328FC3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2025-12-23T06:07:25Z</dcterms:created>
  <dcterms:modified xsi:type="dcterms:W3CDTF">2026-01-16T06:22:01Z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