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4D665DD-53CB-4847-9D49-C8F049AC4696}" xr6:coauthVersionLast="47" xr6:coauthVersionMax="47" xr10:uidLastSave="{00000000-0000-0000-0000-000000000000}"/>
  <workbookProtection workbookAlgorithmName="SHA-512" workbookHashValue="mP7Dy1vEre7c4gUhN4XLpUf/QEvBtfUN3Q5vlniP5UyYLLMMD15koRZmv4SYJ3mE3LAMR5T5xV2IjxhgiRcgvQ==" workbookSaltValue="RxrGifFmaWqH/YWBnfCjkQ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AJ10" i="5" s="1"/>
  <c r="E10" i="5"/>
  <c r="BP10" i="5" s="1"/>
  <c r="D10" i="5"/>
  <c r="C10" i="5"/>
  <c r="CU10" i="5" s="1"/>
  <c r="B10" i="5"/>
  <c r="AQ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H6" i="5"/>
  <c r="ED12" i="5" s="1"/>
  <c r="EG6" i="5"/>
  <c r="EC12" i="5" s="1"/>
  <c r="EF6" i="5"/>
  <c r="NX81" i="4" s="1"/>
  <c r="EE6" i="5"/>
  <c r="ED6" i="5"/>
  <c r="RA80" i="4" s="1"/>
  <c r="EC6" i="5"/>
  <c r="ED11" i="5" s="1"/>
  <c r="EB6" i="5"/>
  <c r="EC11" i="5" s="1"/>
  <c r="EA6" i="5"/>
  <c r="NX80" i="4" s="1"/>
  <c r="DZ6" i="5"/>
  <c r="MW80" i="4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R6" i="5"/>
  <c r="DS11" i="5" s="1"/>
  <c r="DQ6" i="5"/>
  <c r="DR11" i="5" s="1"/>
  <c r="DP6" i="5"/>
  <c r="DQ11" i="5" s="1"/>
  <c r="DO6" i="5"/>
  <c r="DN6" i="5"/>
  <c r="DM6" i="5"/>
  <c r="DI12" i="5" s="1"/>
  <c r="DL6" i="5"/>
  <c r="DH12" i="5" s="1"/>
  <c r="DK6" i="5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RH56" i="4" s="1"/>
  <c r="DA6" i="5"/>
  <c r="CW12" i="5" s="1"/>
  <c r="CZ6" i="5"/>
  <c r="CV12" i="5" s="1"/>
  <c r="CY6" i="5"/>
  <c r="OZ56" i="4" s="1"/>
  <c r="CX6" i="5"/>
  <c r="OF56" i="4" s="1"/>
  <c r="CW6" i="5"/>
  <c r="CX11" i="5" s="1"/>
  <c r="CV6" i="5"/>
  <c r="CW11" i="5" s="1"/>
  <c r="CU6" i="5"/>
  <c r="CV11" i="5" s="1"/>
  <c r="CT6" i="5"/>
  <c r="OZ55" i="4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KZ55" i="4" s="1"/>
  <c r="CI6" i="5"/>
  <c r="CJ11" i="5" s="1"/>
  <c r="CH6" i="5"/>
  <c r="CI11" i="5" s="1"/>
  <c r="CG6" i="5"/>
  <c r="CF6" i="5"/>
  <c r="CB12" i="5" s="1"/>
  <c r="CE6" i="5"/>
  <c r="GZ56" i="4" s="1"/>
  <c r="CD6" i="5"/>
  <c r="GF56" i="4" s="1"/>
  <c r="CC6" i="5"/>
  <c r="BY12" i="5" s="1"/>
  <c r="CB6" i="5"/>
  <c r="BX12" i="5" s="1"/>
  <c r="CA6" i="5"/>
  <c r="CB11" i="5" s="1"/>
  <c r="BZ6" i="5"/>
  <c r="GZ55" i="4" s="1"/>
  <c r="BY6" i="5"/>
  <c r="BZ11" i="5" s="1"/>
  <c r="BX6" i="5"/>
  <c r="BY11" i="5" s="1"/>
  <c r="BW6" i="5"/>
  <c r="BX11" i="5" s="1"/>
  <c r="BV6" i="5"/>
  <c r="DG90" i="4" s="1"/>
  <c r="BU6" i="5"/>
  <c r="BQ12" i="5" s="1"/>
  <c r="BT6" i="5"/>
  <c r="CF56" i="4" s="1"/>
  <c r="BS6" i="5"/>
  <c r="BO12" i="5" s="1"/>
  <c r="BR6" i="5"/>
  <c r="BN12" i="5" s="1"/>
  <c r="BQ6" i="5"/>
  <c r="BM12" i="5" s="1"/>
  <c r="BP6" i="5"/>
  <c r="CZ55" i="4" s="1"/>
  <c r="BO6" i="5"/>
  <c r="CF55" i="4" s="1"/>
  <c r="BN6" i="5"/>
  <c r="BL55" i="4" s="1"/>
  <c r="BM6" i="5"/>
  <c r="BN11" i="5" s="1"/>
  <c r="BL6" i="5"/>
  <c r="X55" i="4" s="1"/>
  <c r="BK6" i="5"/>
  <c r="CF90" i="4" s="1"/>
  <c r="BJ6" i="5"/>
  <c r="BF12" i="5" s="1"/>
  <c r="BI6" i="5"/>
  <c r="BE12" i="5" s="1"/>
  <c r="BH6" i="5"/>
  <c r="BD12" i="5" s="1"/>
  <c r="BG6" i="5"/>
  <c r="OZ33" i="4" s="1"/>
  <c r="BF6" i="5"/>
  <c r="OF33" i="4" s="1"/>
  <c r="BE6" i="5"/>
  <c r="BF11" i="5" s="1"/>
  <c r="BD6" i="5"/>
  <c r="BE11" i="5" s="1"/>
  <c r="BC6" i="5"/>
  <c r="BD11" i="5" s="1"/>
  <c r="BB6" i="5"/>
  <c r="OZ32" i="4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MN32" i="4" s="1"/>
  <c r="AS6" i="5"/>
  <c r="AT11" i="5" s="1"/>
  <c r="AR6" i="5"/>
  <c r="KZ32" i="4" s="1"/>
  <c r="AQ6" i="5"/>
  <c r="AR11" i="5" s="1"/>
  <c r="AP6" i="5"/>
  <c r="AQ11" i="5" s="1"/>
  <c r="AO6" i="5"/>
  <c r="AN6" i="5"/>
  <c r="HT33" i="4" s="1"/>
  <c r="AM6" i="5"/>
  <c r="GZ33" i="4" s="1"/>
  <c r="AL6" i="5"/>
  <c r="GF33" i="4" s="1"/>
  <c r="AK6" i="5"/>
  <c r="AG12" i="5" s="1"/>
  <c r="AJ6" i="5"/>
  <c r="AF12" i="5" s="1"/>
  <c r="AI6" i="5"/>
  <c r="AJ11" i="5" s="1"/>
  <c r="AH6" i="5"/>
  <c r="GZ32" i="4" s="1"/>
  <c r="AG6" i="5"/>
  <c r="GF32" i="4" s="1"/>
  <c r="AF6" i="5"/>
  <c r="AG11" i="5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CZ32" i="4" s="1"/>
  <c r="W6" i="5"/>
  <c r="CF32" i="4" s="1"/>
  <c r="V6" i="5"/>
  <c r="BL32" i="4" s="1"/>
  <c r="U6" i="5"/>
  <c r="V11" i="5" s="1"/>
  <c r="T6" i="5"/>
  <c r="X32" i="4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EH90" i="4"/>
  <c r="AD90" i="4"/>
  <c r="OY81" i="4"/>
  <c r="KO81" i="4"/>
  <c r="JN81" i="4"/>
  <c r="IM81" i="4"/>
  <c r="HL81" i="4"/>
  <c r="EC81" i="4"/>
  <c r="DB81" i="4"/>
  <c r="Y81" i="4"/>
  <c r="PZ80" i="4"/>
  <c r="JN80" i="4"/>
  <c r="IM80" i="4"/>
  <c r="HL80" i="4"/>
  <c r="DB80" i="4"/>
  <c r="AZ80" i="4"/>
  <c r="Y80" i="4"/>
  <c r="NX79" i="4"/>
  <c r="MW79" i="4"/>
  <c r="HL79" i="4"/>
  <c r="GK79" i="4"/>
  <c r="DB79" i="4"/>
  <c r="AZ79" i="4"/>
  <c r="QN56" i="4"/>
  <c r="MN56" i="4"/>
  <c r="LT56" i="4"/>
  <c r="KZ56" i="4"/>
  <c r="JL56" i="4"/>
  <c r="HT56" i="4"/>
  <c r="FL56" i="4"/>
  <c r="ER56" i="4"/>
  <c r="CZ56" i="4"/>
  <c r="X56" i="4"/>
  <c r="RH55" i="4"/>
  <c r="PT55" i="4"/>
  <c r="OF55" i="4"/>
  <c r="LT55" i="4"/>
  <c r="KF55" i="4"/>
  <c r="JL55" i="4"/>
  <c r="GF55" i="4"/>
  <c r="AR55" i="4"/>
  <c r="OZ54" i="4"/>
  <c r="OF54" i="4"/>
  <c r="KF54" i="4"/>
  <c r="JL54" i="4"/>
  <c r="FL54" i="4"/>
  <c r="ER54" i="4"/>
  <c r="AR54" i="4"/>
  <c r="RH33" i="4"/>
  <c r="QN33" i="4"/>
  <c r="MN33" i="4"/>
  <c r="KZ33" i="4"/>
  <c r="JL33" i="4"/>
  <c r="FL33" i="4"/>
  <c r="ER33" i="4"/>
  <c r="CZ33" i="4"/>
  <c r="BL33" i="4"/>
  <c r="X33" i="4"/>
  <c r="RH32" i="4"/>
  <c r="QN32" i="4"/>
  <c r="PT32" i="4"/>
  <c r="OF32" i="4"/>
  <c r="LT32" i="4"/>
  <c r="KF32" i="4"/>
  <c r="AR32" i="4"/>
  <c r="OZ31" i="4"/>
  <c r="KF31" i="4"/>
  <c r="FL31" i="4"/>
  <c r="AR31" i="4"/>
  <c r="LZ10" i="4"/>
  <c r="IT10" i="4"/>
  <c r="FN10" i="4"/>
  <c r="CH10" i="4"/>
  <c r="B10" i="4"/>
  <c r="PF8" i="4"/>
  <c r="LZ8" i="4"/>
  <c r="IT8" i="4"/>
  <c r="FN8" i="4"/>
  <c r="CH8" i="4"/>
  <c r="B8" i="4"/>
  <c r="B5" i="4"/>
  <c r="HT31" i="4" l="1"/>
  <c r="CF33" i="4"/>
  <c r="PT33" i="4"/>
  <c r="RA79" i="4"/>
  <c r="AU10" i="5"/>
  <c r="CM10" i="5"/>
  <c r="AH11" i="5"/>
  <c r="BF10" i="5"/>
  <c r="CT10" i="5"/>
  <c r="MN31" i="4"/>
  <c r="RH54" i="4"/>
  <c r="BN10" i="5"/>
  <c r="CX10" i="5"/>
  <c r="BX10" i="5"/>
  <c r="DF10" i="5"/>
  <c r="ER55" i="4"/>
  <c r="QN55" i="4"/>
  <c r="KF56" i="4"/>
  <c r="EC80" i="4"/>
  <c r="GK81" i="4"/>
  <c r="V10" i="5"/>
  <c r="BY10" i="5"/>
  <c r="DP10" i="5"/>
  <c r="KO79" i="4"/>
  <c r="AG10" i="5"/>
  <c r="CB10" i="5"/>
  <c r="DQ10" i="5"/>
  <c r="FL32" i="4"/>
  <c r="KF33" i="4"/>
  <c r="FL55" i="4"/>
  <c r="AR33" i="4"/>
  <c r="CI10" i="5"/>
  <c r="EA10" i="5"/>
  <c r="AR10" i="5"/>
  <c r="CJ10" i="5"/>
  <c r="EB10" i="5"/>
  <c r="EC10" i="5"/>
  <c r="CK10" i="5"/>
  <c r="AS10" i="5"/>
  <c r="OY79" i="4"/>
  <c r="KZ54" i="4"/>
  <c r="KZ31" i="4"/>
  <c r="W10" i="5"/>
  <c r="AH10" i="5"/>
  <c r="AT10" i="5"/>
  <c r="BE10" i="5"/>
  <c r="U11" i="5"/>
  <c r="BC11" i="5"/>
  <c r="BO11" i="5"/>
  <c r="CK11" i="5"/>
  <c r="EE11" i="5"/>
  <c r="AJ12" i="5"/>
  <c r="BB12" i="5"/>
  <c r="BP12" i="5"/>
  <c r="CX12" i="5"/>
  <c r="DS10" i="5"/>
  <c r="CA10" i="5"/>
  <c r="AI10" i="5"/>
  <c r="JN79" i="4"/>
  <c r="GZ54" i="4"/>
  <c r="GZ31" i="4"/>
  <c r="X10" i="5"/>
  <c r="W11" i="5"/>
  <c r="AS11" i="5"/>
  <c r="BP11" i="5"/>
  <c r="CA11" i="5"/>
  <c r="CM11" i="5"/>
  <c r="EA11" i="5"/>
  <c r="BC12" i="5"/>
  <c r="BL31" i="4"/>
  <c r="LT31" i="4"/>
  <c r="GF54" i="4"/>
  <c r="DI10" i="5"/>
  <c r="BQ10" i="5"/>
  <c r="Y10" i="5"/>
  <c r="EC79" i="4"/>
  <c r="CZ54" i="4"/>
  <c r="CZ31" i="4"/>
  <c r="AF10" i="5"/>
  <c r="CV10" i="5"/>
  <c r="DG10" i="5"/>
  <c r="DR10" i="5"/>
  <c r="ED10" i="5"/>
  <c r="X11" i="5"/>
  <c r="AI11" i="5"/>
  <c r="AU11" i="5"/>
  <c r="BQ11" i="5"/>
  <c r="EB11" i="5"/>
  <c r="AH12" i="5"/>
  <c r="BZ12" i="5"/>
  <c r="CT12" i="5"/>
  <c r="EB12" i="5"/>
  <c r="GF31" i="4"/>
  <c r="PT31" i="4"/>
  <c r="AR56" i="4"/>
  <c r="PZ81" i="4"/>
  <c r="DG12" i="5"/>
  <c r="CA81" i="4"/>
  <c r="DP11" i="5"/>
  <c r="GK80" i="4"/>
  <c r="DT11" i="5"/>
  <c r="KO80" i="4"/>
  <c r="EA12" i="5"/>
  <c r="MW81" i="4"/>
  <c r="EE12" i="5"/>
  <c r="RA81" i="4"/>
  <c r="CF31" i="4"/>
  <c r="QN31" i="4"/>
  <c r="HT32" i="4"/>
  <c r="BL54" i="4"/>
  <c r="LT54" i="4"/>
  <c r="PT54" i="4"/>
  <c r="BL56" i="4"/>
  <c r="DE10" i="5"/>
  <c r="BM10" i="5"/>
  <c r="U10" i="5"/>
  <c r="Y79" i="4"/>
  <c r="X54" i="4"/>
  <c r="X31" i="4"/>
  <c r="BB10" i="5"/>
  <c r="ER31" i="4"/>
  <c r="JL31" i="4"/>
  <c r="OF31" i="4"/>
  <c r="RH31" i="4"/>
  <c r="ER32" i="4"/>
  <c r="JL32" i="4"/>
  <c r="LT33" i="4"/>
  <c r="CF54" i="4"/>
  <c r="HT54" i="4"/>
  <c r="MN54" i="4"/>
  <c r="QN54" i="4"/>
  <c r="HT55" i="4"/>
  <c r="PT56" i="4"/>
  <c r="CA79" i="4"/>
  <c r="IM79" i="4"/>
  <c r="PZ79" i="4"/>
  <c r="CA80" i="4"/>
  <c r="OY80" i="4"/>
  <c r="AZ81" i="4"/>
  <c r="BD10" i="5"/>
  <c r="BO10" i="5"/>
  <c r="BZ10" i="5"/>
  <c r="CL10" i="5"/>
  <c r="CW10" i="5"/>
  <c r="DH10" i="5"/>
  <c r="DT10" i="5"/>
  <c r="EE10" i="5"/>
  <c r="Y11" i="5"/>
  <c r="BM11" i="5"/>
  <c r="CU11" i="5"/>
  <c r="AI12" i="5"/>
  <c r="CA12" i="5"/>
  <c r="CU12" i="5"/>
  <c r="BC10" i="5"/>
</calcChain>
</file>

<file path=xl/sharedStrings.xml><?xml version="1.0" encoding="utf-8"?>
<sst xmlns="http://schemas.openxmlformats.org/spreadsheetml/2006/main" count="262" uniqueCount="108">
  <si>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</si>
  <si>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</si>
  <si>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</si>
  <si>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</si>
  <si>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</si>
  <si>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</si>
  <si>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</si>
  <si>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</si>
  <si>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</si>
  <si>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</si>
  <si>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</si>
  <si>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</si>
  <si>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</si>
  <si>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</si>
  <si>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</si>
  <si>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</si>
  <si>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</si>
  <si>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</si>
  <si>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</si>
  <si>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</si>
  <si>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</si>
  <si>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</si>
  <si>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</si>
  <si>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</si>
  <si>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</si>
  <si>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</si>
  <si>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</si>
  <si>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</si>
  <si>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</si>
  <si>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</si>
  <si>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</si>
  <si>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</si>
  <si>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</si>
  <si>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</si>
  <si>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</si>
  <si>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</si>
  <si>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</si>
  <si>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</si>
  <si>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</si>
  <si>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</si>
  <si>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</si>
  <si>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</si>
  <si>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</si>
  <si>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</si>
  <si>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</si>
  <si>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</si>
  <si>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</si>
  <si>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</si>
  <si>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</si>
  <si>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</si>
  <si>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</si>
  <si>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</si>
  <si>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</si>
  <si>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</si>
  <si>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</si>
  <si>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</si>
  <si>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</si>
  <si>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</si>
  <si>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</si>
  <si>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</si>
  <si>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</si>
  <si>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</si>
  <si>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</si>
  <si>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</si>
  <si>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</si>
  <si>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</si>
  <si>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</si>
  <si>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</si>
  <si>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</si>
  <si>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</si>
  <si>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</si>
  <si>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</si>
  <si>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</si>
  <si>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</si>
  <si>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</si>
  <si>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</si>
  <si>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</si>
  <si>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</si>
  <si>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</si>
  <si>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</si>
  <si>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</si>
  <si>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</si>
  <si>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</si>
  <si>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</si>
  <si>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</si>
  <si>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</si>
  <si>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</si>
  <si>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</si>
  <si>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</si>
  <si>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400009</t>
  </si>
  <si>
    <t>46</t>
  </si>
  <si>
    <t>02</t>
  </si>
  <si>
    <t>0</t>
  </si>
  <si>
    <t>000</t>
  </si>
  <si>
    <t>福岡県</t>
  </si>
  <si>
    <t>法適用</t>
  </si>
  <si>
    <t>工業用水道事業</t>
  </si>
  <si>
    <t>中規模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</si>
  <si>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</si>
  <si>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</si>
  <si>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</si>
  <si>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</si>
  <si>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</si>
  <si>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</si>
  <si>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</si>
  <si>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・経営状況に関しては、収益が安定しており、現状問題ないが、効率的な運営のため費用抑制に努めていく。
・管路や施設等の老朽化対策を今後も計画的に実施していく。</t>
  </si>
  <si>
    <t>・「有形固定資産減価償却率」は平均値と比べ低い水準で推移している。
・「管路経年化率」は平均値と比べ低い水準で推移している。
・「管路更新率」について、平均値と比べ低い水準となっている。</t>
    <rPh sb="80" eb="81">
      <t>クラ</t>
    </rPh>
    <rPh sb="82" eb="83">
      <t>ヒク</t>
    </rPh>
    <rPh sb="84" eb="86">
      <t>スイジュン</t>
    </rPh>
    <phoneticPr fontId="5"/>
  </si>
  <si>
    <t>・「経常収支比率」、「料金回収率」はいずれも100％を上回った状態で安定して推移している。
・「累積欠損金比率」は0％。
・「流動比率」は100％を上回っており、前年度と比較すると増加している。
・「企業債残高対給水収益比率」は、企業債償還を着実に行っているため減少している。
・「給水原価」は、経常費用の増加に伴い、前年度と比較すると増加し、平均値を上回っている。費用抑制に努めていく。
・「施設利用率」と「契約率」は上昇傾向である。</t>
    <rPh sb="115" eb="118">
      <t>キギョウサイ</t>
    </rPh>
    <rPh sb="118" eb="120">
      <t>ショウカン</t>
    </rPh>
    <rPh sb="121" eb="123">
      <t>チャクジツ</t>
    </rPh>
    <rPh sb="124" eb="125">
      <t>オコナ</t>
    </rPh>
    <rPh sb="148" eb="152">
      <t>ケイジョウヒヨウ</t>
    </rPh>
    <rPh sb="168" eb="170">
      <t>ゾウカ</t>
    </rPh>
    <rPh sb="183" eb="187">
      <t>ヒヨウヨクセイ</t>
    </rPh>
    <rPh sb="188" eb="189">
      <t>ツト</t>
    </rPh>
    <rPh sb="202" eb="204">
      <t>ジョウショウ</t>
    </rPh>
    <rPh sb="204" eb="206">
      <t>ケイコウ</t>
    </rPh>
    <rPh sb="213" eb="215">
      <t>シセツ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</si>
</sst>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46.29</c:v>
                </c:pt>
                <c:pt idx="1">
                  <c:v>45.61</c:v>
                </c:pt>
                <c:pt idx="2">
                  <c:v>46.06</c:v>
                </c:pt>
                <c:pt idx="3">
                  <c:v>46.93</c:v>
                </c:pt>
                <c:pt idx="4">
                  <c:v>48.55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E-401E-A6FF-957C5AA8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57.63</c:v>
                </c:pt>
                <c:pt idx="1">
                  <c:v>58.13</c:v>
                </c:pt>
                <c:pt idx="2">
                  <c:v>59.87</c:v>
                </c:pt>
                <c:pt idx="3">
                  <c:v>56.74</c:v>
                </c:pt>
                <c:pt idx="4">
                  <c:v>58.37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E-401E-A6FF-957C5AA8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C-4DF3-9369-A26B800B7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53.86</c:v>
                </c:pt>
                <c:pt idx="1">
                  <c:v>75.17</c:v>
                </c:pt>
                <c:pt idx="2">
                  <c:v>164.95</c:v>
                </c:pt>
                <c:pt idx="3">
                  <c:v>124.74</c:v>
                </c:pt>
                <c:pt idx="4">
                  <c:v>114.07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C-4DF3-9369-A26B800B7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127.61</c:v>
                </c:pt>
                <c:pt idx="1">
                  <c:v>133.18</c:v>
                </c:pt>
                <c:pt idx="2">
                  <c:v>136.22</c:v>
                </c:pt>
                <c:pt idx="3">
                  <c:v>126.81</c:v>
                </c:pt>
                <c:pt idx="4">
                  <c:v>126.36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B-445F-A874-A2F5C9EA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115.38</c:v>
                </c:pt>
                <c:pt idx="1">
                  <c:v>113.53</c:v>
                </c:pt>
                <c:pt idx="2">
                  <c:v>111.03</c:v>
                </c:pt>
                <c:pt idx="3">
                  <c:v>112.45</c:v>
                </c:pt>
                <c:pt idx="4">
                  <c:v>112.73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B-445F-A874-A2F5C9EA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27.41</c:v>
                </c:pt>
                <c:pt idx="1">
                  <c:v>27.61</c:v>
                </c:pt>
                <c:pt idx="2">
                  <c:v>26.31</c:v>
                </c:pt>
                <c:pt idx="3">
                  <c:v>26.28</c:v>
                </c:pt>
                <c:pt idx="4">
                  <c:v>26.31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7-4C97-B388-4CCB6FA43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52.35</c:v>
                </c:pt>
                <c:pt idx="1">
                  <c:v>53.69</c:v>
                </c:pt>
                <c:pt idx="2">
                  <c:v>56.59</c:v>
                </c:pt>
                <c:pt idx="3">
                  <c:v>54.73</c:v>
                </c:pt>
                <c:pt idx="4">
                  <c:v>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7-4C97-B388-4CCB6FA43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</c:v>
                </c:pt>
                <c:pt idx="2">
                  <c:v>1.1399999999999999</c:v>
                </c:pt>
                <c:pt idx="3">
                  <c:v>0.04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E-4C8C-89DA-8839704B4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0.24</c:v>
                </c:pt>
                <c:pt idx="1">
                  <c:v>0.22</c:v>
                </c:pt>
                <c:pt idx="2">
                  <c:v>0.24</c:v>
                </c:pt>
                <c:pt idx="3">
                  <c:v>0.52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E-4C8C-89DA-8839704B4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238.06</c:v>
                </c:pt>
                <c:pt idx="1">
                  <c:v>278.41000000000003</c:v>
                </c:pt>
                <c:pt idx="2">
                  <c:v>348.85</c:v>
                </c:pt>
                <c:pt idx="3">
                  <c:v>358.07</c:v>
                </c:pt>
                <c:pt idx="4">
                  <c:v>528.53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8-470B-B147-34EF80422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638.35</c:v>
                </c:pt>
                <c:pt idx="1">
                  <c:v>521.36</c:v>
                </c:pt>
                <c:pt idx="2">
                  <c:v>549.66999999999996</c:v>
                </c:pt>
                <c:pt idx="3">
                  <c:v>599.1</c:v>
                </c:pt>
                <c:pt idx="4">
                  <c:v>785.37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8-470B-B147-34EF80422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269.18</c:v>
                </c:pt>
                <c:pt idx="1">
                  <c:v>239.5</c:v>
                </c:pt>
                <c:pt idx="2">
                  <c:v>211.11</c:v>
                </c:pt>
                <c:pt idx="3">
                  <c:v>195.82</c:v>
                </c:pt>
                <c:pt idx="4">
                  <c:v>183.88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8-44A0-B367-B41C9EFE0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214.2</c:v>
                </c:pt>
                <c:pt idx="1">
                  <c:v>242.32</c:v>
                </c:pt>
                <c:pt idx="2">
                  <c:v>256.39999999999998</c:v>
                </c:pt>
                <c:pt idx="3">
                  <c:v>254.62</c:v>
                </c:pt>
                <c:pt idx="4">
                  <c:v>250.26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8-44A0-B367-B41C9EFE0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132.37</c:v>
                </c:pt>
                <c:pt idx="1">
                  <c:v>137.72</c:v>
                </c:pt>
                <c:pt idx="2">
                  <c:v>141.01</c:v>
                </c:pt>
                <c:pt idx="3">
                  <c:v>129.16999999999999</c:v>
                </c:pt>
                <c:pt idx="4">
                  <c:v>128.57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1-4856-A66B-2DB8B283D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103.06</c:v>
                </c:pt>
                <c:pt idx="1">
                  <c:v>100.74</c:v>
                </c:pt>
                <c:pt idx="2">
                  <c:v>95.67</c:v>
                </c:pt>
                <c:pt idx="3">
                  <c:v>106.76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1-4856-A66B-2DB8B283D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29.15</c:v>
                </c:pt>
                <c:pt idx="1">
                  <c:v>28.08</c:v>
                </c:pt>
                <c:pt idx="2">
                  <c:v>26.83</c:v>
                </c:pt>
                <c:pt idx="3">
                  <c:v>29.27</c:v>
                </c:pt>
                <c:pt idx="4">
                  <c:v>29.41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9-452A-8E2C-6BBFA6447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26.92</c:v>
                </c:pt>
                <c:pt idx="1">
                  <c:v>27.33</c:v>
                </c:pt>
                <c:pt idx="2">
                  <c:v>27.25</c:v>
                </c:pt>
                <c:pt idx="3">
                  <c:v>24.35</c:v>
                </c:pt>
                <c:pt idx="4">
                  <c:v>24.73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9-452A-8E2C-6BBFA6447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30.56</c:v>
                </c:pt>
                <c:pt idx="1">
                  <c:v>34.65</c:v>
                </c:pt>
                <c:pt idx="2">
                  <c:v>36.43</c:v>
                </c:pt>
                <c:pt idx="3">
                  <c:v>37.72</c:v>
                </c:pt>
                <c:pt idx="4">
                  <c:v>38.369999999999997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F-479C-83A2-4A750B57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40.29</c:v>
                </c:pt>
                <c:pt idx="1">
                  <c:v>40.409999999999997</c:v>
                </c:pt>
                <c:pt idx="2">
                  <c:v>41.58</c:v>
                </c:pt>
                <c:pt idx="3">
                  <c:v>42.67</c:v>
                </c:pt>
                <c:pt idx="4">
                  <c:v>42.68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F-479C-83A2-4A750B57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61.18</c:v>
                </c:pt>
                <c:pt idx="1">
                  <c:v>68.84</c:v>
                </c:pt>
                <c:pt idx="2">
                  <c:v>70.84</c:v>
                </c:pt>
                <c:pt idx="3">
                  <c:v>73.48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8-49F6-8470-4DDB767F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61.99</c:v>
                </c:pt>
                <c:pt idx="1">
                  <c:v>62.26</c:v>
                </c:pt>
                <c:pt idx="2">
                  <c:v>63.81</c:v>
                </c:pt>
                <c:pt idx="3">
                  <c:v>65.94</c:v>
                </c:pt>
                <c:pt idx="4">
                  <c:v>66.16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8-49F6-8470-4DDB767F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85" zoomScaleNormal="85" workbookViewId="0">
      <selection activeCell="LZ10" sqref="LZ10:PE10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15">
      <c r="A5" s="2"/>
      <c r="B5" s="139" t="str">
        <f>データ!H7</f>
        <v>福岡県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</row>
    <row r="6" spans="1:521" ht="18.75" customHeight="1" x14ac:dyDescent="0.15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4"/>
      <c r="KX6" s="143"/>
      <c r="KY6" s="143"/>
      <c r="KZ6" s="143"/>
      <c r="LA6" s="143"/>
      <c r="LB6" s="143"/>
      <c r="LC6" s="5"/>
      <c r="LD6" s="2"/>
      <c r="LE6" s="2"/>
      <c r="LF6" s="2"/>
      <c r="LG6" s="2"/>
      <c r="LH6" s="2"/>
      <c r="LI6" s="4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4"/>
      <c r="MM6" s="4"/>
      <c r="MN6" s="4"/>
      <c r="MO6" s="4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4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4"/>
      <c r="OW6" s="4"/>
      <c r="OX6" s="4"/>
      <c r="OY6" s="4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4"/>
      <c r="QC6" s="6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4"/>
      <c r="RF6" s="4"/>
      <c r="RG6" s="4"/>
      <c r="RH6" s="4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</row>
    <row r="7" spans="1:521" ht="18.75" customHeight="1" x14ac:dyDescent="0.15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4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15">
      <c r="A8" s="7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189750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中規模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4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72801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4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15">
      <c r="A9" s="7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8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4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15">
      <c r="A10" s="7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84.4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68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138520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自治体職員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10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3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3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3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3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3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3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3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3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2"/>
      <c r="SL11" s="2"/>
      <c r="SM11" s="12"/>
      <c r="SN11" s="12"/>
      <c r="SO11" s="5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107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R02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R03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R04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R05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R06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R02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R03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R04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R05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R06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R02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R03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R04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R05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R06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R02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R03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R04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R05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R06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127.61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133.18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136.22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126.81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126.36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238.06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278.41000000000003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348.85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358.07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528.53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269.18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239.5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211.11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195.82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183.88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115.38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113.53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111.03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112.45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112.73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53.86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75.17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164.95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124.74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114.07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638.35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521.36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549.66999999999996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599.1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785.37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214.2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242.32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256.39999999999998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254.62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250.26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106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R02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R03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R04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R05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R06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R02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R03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R04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R05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R06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R02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R03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R04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R05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R06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R02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R03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R04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R05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R06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132.37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137.72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141.01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129.16999999999999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128.57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29.15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28.08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26.83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29.27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29.41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30.56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34.65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36.43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37.72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38.369999999999997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61.18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68.84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70.84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73.48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73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103.06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100.74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95.67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106.76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105.97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26.92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27.33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27.25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24.35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24.73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40.29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40.409999999999997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41.58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42.67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42.68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61.99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62.26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63.81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65.94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66.16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105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R02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R03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R04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R05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R06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R02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R03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R04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R05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R06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R02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R03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R04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R05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R06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46.29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45.61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46.06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46.93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48.55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27.41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27.61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26.31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26.28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26.31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0.06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1.1399999999999999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0.04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57.63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58.13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59.87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56.74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58.37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52.35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53.69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56.59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54.73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54.57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0.24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0.22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0.24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0.52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0.17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37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30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31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3" t="str">
        <f>データ!AD6</f>
        <v>【111.95】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【22.25】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【439.16】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【227.97】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【107.69】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【20.26】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【52.31】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【77.20】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【61.29】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【50.74】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【0.20】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iGJdOJh5y6knsQ5A5hYGXjE8aBOv+ujFwTxGD2VplPoao9AHn4q+ApQ6BOFE7GHsyxbBtX+hiM8YOSJtjkgoDA==" saltValue="AOtcrt1inB7j7l28RNptJg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38</v>
      </c>
    </row>
    <row r="2" spans="1:140" x14ac:dyDescent="0.15">
      <c r="A2" s="28" t="s">
        <v>39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40</v>
      </c>
      <c r="B3" s="29" t="s">
        <v>41</v>
      </c>
      <c r="C3" s="29" t="s">
        <v>42</v>
      </c>
      <c r="D3" s="29" t="s">
        <v>43</v>
      </c>
      <c r="E3" s="29" t="s">
        <v>44</v>
      </c>
      <c r="F3" s="29" t="s">
        <v>45</v>
      </c>
      <c r="G3" s="29" t="s">
        <v>46</v>
      </c>
      <c r="H3" s="146" t="s">
        <v>47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48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49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50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51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52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53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54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55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56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57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58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59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60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61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62</v>
      </c>
      <c r="B5" s="31"/>
      <c r="C5" s="31"/>
      <c r="D5" s="31"/>
      <c r="E5" s="31"/>
      <c r="F5" s="31"/>
      <c r="G5" s="31"/>
      <c r="H5" s="32" t="s">
        <v>63</v>
      </c>
      <c r="I5" s="32" t="s">
        <v>64</v>
      </c>
      <c r="J5" s="32" t="s">
        <v>65</v>
      </c>
      <c r="K5" s="32" t="s">
        <v>66</v>
      </c>
      <c r="L5" s="32" t="s">
        <v>67</v>
      </c>
      <c r="M5" s="32" t="s">
        <v>68</v>
      </c>
      <c r="N5" s="32" t="s">
        <v>69</v>
      </c>
      <c r="O5" s="32" t="s">
        <v>70</v>
      </c>
      <c r="P5" s="32" t="s">
        <v>71</v>
      </c>
      <c r="Q5" s="32" t="s">
        <v>72</v>
      </c>
      <c r="R5" s="32" t="s">
        <v>73</v>
      </c>
      <c r="S5" s="32" t="s">
        <v>74</v>
      </c>
      <c r="T5" s="32" t="s">
        <v>75</v>
      </c>
      <c r="U5" s="32" t="s">
        <v>76</v>
      </c>
      <c r="V5" s="32" t="s">
        <v>77</v>
      </c>
      <c r="W5" s="32" t="s">
        <v>78</v>
      </c>
      <c r="X5" s="32" t="s">
        <v>79</v>
      </c>
      <c r="Y5" s="32" t="s">
        <v>80</v>
      </c>
      <c r="Z5" s="32" t="s">
        <v>81</v>
      </c>
      <c r="AA5" s="32" t="s">
        <v>82</v>
      </c>
      <c r="AB5" s="32" t="s">
        <v>83</v>
      </c>
      <c r="AC5" s="32" t="s">
        <v>84</v>
      </c>
      <c r="AD5" s="32" t="s">
        <v>85</v>
      </c>
      <c r="AE5" s="32" t="s">
        <v>75</v>
      </c>
      <c r="AF5" s="32" t="s">
        <v>76</v>
      </c>
      <c r="AG5" s="32" t="s">
        <v>77</v>
      </c>
      <c r="AH5" s="32" t="s">
        <v>78</v>
      </c>
      <c r="AI5" s="32" t="s">
        <v>79</v>
      </c>
      <c r="AJ5" s="32" t="s">
        <v>80</v>
      </c>
      <c r="AK5" s="32" t="s">
        <v>81</v>
      </c>
      <c r="AL5" s="32" t="s">
        <v>82</v>
      </c>
      <c r="AM5" s="32" t="s">
        <v>83</v>
      </c>
      <c r="AN5" s="32" t="s">
        <v>84</v>
      </c>
      <c r="AO5" s="32" t="s">
        <v>86</v>
      </c>
      <c r="AP5" s="32" t="s">
        <v>75</v>
      </c>
      <c r="AQ5" s="32" t="s">
        <v>76</v>
      </c>
      <c r="AR5" s="32" t="s">
        <v>77</v>
      </c>
      <c r="AS5" s="32" t="s">
        <v>78</v>
      </c>
      <c r="AT5" s="32" t="s">
        <v>79</v>
      </c>
      <c r="AU5" s="32" t="s">
        <v>80</v>
      </c>
      <c r="AV5" s="32" t="s">
        <v>81</v>
      </c>
      <c r="AW5" s="32" t="s">
        <v>82</v>
      </c>
      <c r="AX5" s="32" t="s">
        <v>83</v>
      </c>
      <c r="AY5" s="32" t="s">
        <v>84</v>
      </c>
      <c r="AZ5" s="32" t="s">
        <v>86</v>
      </c>
      <c r="BA5" s="32" t="s">
        <v>75</v>
      </c>
      <c r="BB5" s="32" t="s">
        <v>76</v>
      </c>
      <c r="BC5" s="32" t="s">
        <v>77</v>
      </c>
      <c r="BD5" s="32" t="s">
        <v>78</v>
      </c>
      <c r="BE5" s="32" t="s">
        <v>79</v>
      </c>
      <c r="BF5" s="32" t="s">
        <v>80</v>
      </c>
      <c r="BG5" s="32" t="s">
        <v>81</v>
      </c>
      <c r="BH5" s="32" t="s">
        <v>82</v>
      </c>
      <c r="BI5" s="32" t="s">
        <v>83</v>
      </c>
      <c r="BJ5" s="32" t="s">
        <v>84</v>
      </c>
      <c r="BK5" s="32" t="s">
        <v>86</v>
      </c>
      <c r="BL5" s="32" t="s">
        <v>75</v>
      </c>
      <c r="BM5" s="32" t="s">
        <v>76</v>
      </c>
      <c r="BN5" s="32" t="s">
        <v>77</v>
      </c>
      <c r="BO5" s="32" t="s">
        <v>78</v>
      </c>
      <c r="BP5" s="32" t="s">
        <v>79</v>
      </c>
      <c r="BQ5" s="32" t="s">
        <v>80</v>
      </c>
      <c r="BR5" s="32" t="s">
        <v>81</v>
      </c>
      <c r="BS5" s="32" t="s">
        <v>82</v>
      </c>
      <c r="BT5" s="32" t="s">
        <v>83</v>
      </c>
      <c r="BU5" s="32" t="s">
        <v>84</v>
      </c>
      <c r="BV5" s="32" t="s">
        <v>86</v>
      </c>
      <c r="BW5" s="32" t="s">
        <v>75</v>
      </c>
      <c r="BX5" s="32" t="s">
        <v>76</v>
      </c>
      <c r="BY5" s="32" t="s">
        <v>77</v>
      </c>
      <c r="BZ5" s="32" t="s">
        <v>78</v>
      </c>
      <c r="CA5" s="32" t="s">
        <v>79</v>
      </c>
      <c r="CB5" s="32" t="s">
        <v>80</v>
      </c>
      <c r="CC5" s="32" t="s">
        <v>81</v>
      </c>
      <c r="CD5" s="32" t="s">
        <v>82</v>
      </c>
      <c r="CE5" s="32" t="s">
        <v>83</v>
      </c>
      <c r="CF5" s="32" t="s">
        <v>84</v>
      </c>
      <c r="CG5" s="32" t="s">
        <v>86</v>
      </c>
      <c r="CH5" s="32" t="s">
        <v>75</v>
      </c>
      <c r="CI5" s="32" t="s">
        <v>76</v>
      </c>
      <c r="CJ5" s="32" t="s">
        <v>77</v>
      </c>
      <c r="CK5" s="32" t="s">
        <v>78</v>
      </c>
      <c r="CL5" s="32" t="s">
        <v>79</v>
      </c>
      <c r="CM5" s="32" t="s">
        <v>80</v>
      </c>
      <c r="CN5" s="32" t="s">
        <v>81</v>
      </c>
      <c r="CO5" s="32" t="s">
        <v>82</v>
      </c>
      <c r="CP5" s="32" t="s">
        <v>83</v>
      </c>
      <c r="CQ5" s="32" t="s">
        <v>84</v>
      </c>
      <c r="CR5" s="32" t="s">
        <v>86</v>
      </c>
      <c r="CS5" s="32" t="s">
        <v>75</v>
      </c>
      <c r="CT5" s="32" t="s">
        <v>76</v>
      </c>
      <c r="CU5" s="32" t="s">
        <v>77</v>
      </c>
      <c r="CV5" s="32" t="s">
        <v>78</v>
      </c>
      <c r="CW5" s="32" t="s">
        <v>79</v>
      </c>
      <c r="CX5" s="32" t="s">
        <v>80</v>
      </c>
      <c r="CY5" s="32" t="s">
        <v>81</v>
      </c>
      <c r="CZ5" s="32" t="s">
        <v>82</v>
      </c>
      <c r="DA5" s="32" t="s">
        <v>83</v>
      </c>
      <c r="DB5" s="32" t="s">
        <v>84</v>
      </c>
      <c r="DC5" s="32" t="s">
        <v>86</v>
      </c>
      <c r="DD5" s="32" t="s">
        <v>75</v>
      </c>
      <c r="DE5" s="32" t="s">
        <v>76</v>
      </c>
      <c r="DF5" s="32" t="s">
        <v>77</v>
      </c>
      <c r="DG5" s="32" t="s">
        <v>78</v>
      </c>
      <c r="DH5" s="32" t="s">
        <v>79</v>
      </c>
      <c r="DI5" s="32" t="s">
        <v>80</v>
      </c>
      <c r="DJ5" s="32" t="s">
        <v>81</v>
      </c>
      <c r="DK5" s="32" t="s">
        <v>82</v>
      </c>
      <c r="DL5" s="32" t="s">
        <v>83</v>
      </c>
      <c r="DM5" s="32" t="s">
        <v>84</v>
      </c>
      <c r="DN5" s="32" t="s">
        <v>86</v>
      </c>
      <c r="DO5" s="32" t="s">
        <v>75</v>
      </c>
      <c r="DP5" s="32" t="s">
        <v>76</v>
      </c>
      <c r="DQ5" s="32" t="s">
        <v>77</v>
      </c>
      <c r="DR5" s="32" t="s">
        <v>78</v>
      </c>
      <c r="DS5" s="32" t="s">
        <v>79</v>
      </c>
      <c r="DT5" s="32" t="s">
        <v>80</v>
      </c>
      <c r="DU5" s="32" t="s">
        <v>81</v>
      </c>
      <c r="DV5" s="32" t="s">
        <v>82</v>
      </c>
      <c r="DW5" s="32" t="s">
        <v>83</v>
      </c>
      <c r="DX5" s="32" t="s">
        <v>84</v>
      </c>
      <c r="DY5" s="32" t="s">
        <v>86</v>
      </c>
      <c r="DZ5" s="32" t="s">
        <v>75</v>
      </c>
      <c r="EA5" s="32" t="s">
        <v>76</v>
      </c>
      <c r="EB5" s="32" t="s">
        <v>77</v>
      </c>
      <c r="EC5" s="32" t="s">
        <v>78</v>
      </c>
      <c r="ED5" s="32" t="s">
        <v>79</v>
      </c>
      <c r="EE5" s="32" t="s">
        <v>80</v>
      </c>
      <c r="EF5" s="32" t="s">
        <v>81</v>
      </c>
      <c r="EG5" s="32" t="s">
        <v>82</v>
      </c>
      <c r="EH5" s="32" t="s">
        <v>83</v>
      </c>
      <c r="EI5" s="32" t="s">
        <v>84</v>
      </c>
      <c r="EJ5" s="32" t="s">
        <v>86</v>
      </c>
    </row>
    <row r="6" spans="1:140" s="36" customFormat="1" x14ac:dyDescent="0.15">
      <c r="A6" s="28" t="s">
        <v>87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127.61</v>
      </c>
      <c r="U6" s="35">
        <f>U7</f>
        <v>133.18</v>
      </c>
      <c r="V6" s="35">
        <f>V7</f>
        <v>136.22</v>
      </c>
      <c r="W6" s="35">
        <f>W7</f>
        <v>126.81</v>
      </c>
      <c r="X6" s="35">
        <f t="shared" si="3"/>
        <v>126.36</v>
      </c>
      <c r="Y6" s="35">
        <f t="shared" si="3"/>
        <v>115.38</v>
      </c>
      <c r="Z6" s="35">
        <f t="shared" si="3"/>
        <v>113.53</v>
      </c>
      <c r="AA6" s="35">
        <f t="shared" si="3"/>
        <v>111.03</v>
      </c>
      <c r="AB6" s="35">
        <f t="shared" si="3"/>
        <v>112.45</v>
      </c>
      <c r="AC6" s="35">
        <f t="shared" si="3"/>
        <v>112.73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53.86</v>
      </c>
      <c r="AK6" s="35">
        <f t="shared" si="3"/>
        <v>75.17</v>
      </c>
      <c r="AL6" s="35">
        <f t="shared" si="3"/>
        <v>164.95</v>
      </c>
      <c r="AM6" s="35">
        <f t="shared" si="3"/>
        <v>124.74</v>
      </c>
      <c r="AN6" s="35">
        <f t="shared" si="3"/>
        <v>114.07</v>
      </c>
      <c r="AO6" s="33" t="str">
        <f>IF(AO7="-","【-】","【"&amp;SUBSTITUTE(TEXT(AO7,"#,##0.00"),"-","△")&amp;"】")</f>
        <v>【22.25】</v>
      </c>
      <c r="AP6" s="35">
        <f t="shared" si="3"/>
        <v>238.06</v>
      </c>
      <c r="AQ6" s="35">
        <f>AQ7</f>
        <v>278.41000000000003</v>
      </c>
      <c r="AR6" s="35">
        <f>AR7</f>
        <v>348.85</v>
      </c>
      <c r="AS6" s="35">
        <f>AS7</f>
        <v>358.07</v>
      </c>
      <c r="AT6" s="35">
        <f t="shared" si="3"/>
        <v>528.53</v>
      </c>
      <c r="AU6" s="35">
        <f t="shared" si="3"/>
        <v>638.35</v>
      </c>
      <c r="AV6" s="35">
        <f t="shared" si="3"/>
        <v>521.36</v>
      </c>
      <c r="AW6" s="35">
        <f t="shared" si="3"/>
        <v>549.66999999999996</v>
      </c>
      <c r="AX6" s="35">
        <f t="shared" si="3"/>
        <v>599.1</v>
      </c>
      <c r="AY6" s="35">
        <f t="shared" si="3"/>
        <v>785.37</v>
      </c>
      <c r="AZ6" s="33" t="str">
        <f>IF(AZ7="-","【-】","【"&amp;SUBSTITUTE(TEXT(AZ7,"#,##0.00"),"-","△")&amp;"】")</f>
        <v>【439.16】</v>
      </c>
      <c r="BA6" s="35">
        <f t="shared" si="3"/>
        <v>269.18</v>
      </c>
      <c r="BB6" s="35">
        <f>BB7</f>
        <v>239.5</v>
      </c>
      <c r="BC6" s="35">
        <f>BC7</f>
        <v>211.11</v>
      </c>
      <c r="BD6" s="35">
        <f>BD7</f>
        <v>195.82</v>
      </c>
      <c r="BE6" s="35">
        <f t="shared" si="3"/>
        <v>183.88</v>
      </c>
      <c r="BF6" s="35">
        <f t="shared" si="3"/>
        <v>214.2</v>
      </c>
      <c r="BG6" s="35">
        <f t="shared" si="3"/>
        <v>242.32</v>
      </c>
      <c r="BH6" s="35">
        <f t="shared" si="3"/>
        <v>256.39999999999998</v>
      </c>
      <c r="BI6" s="35">
        <f t="shared" si="3"/>
        <v>254.62</v>
      </c>
      <c r="BJ6" s="35">
        <f t="shared" si="3"/>
        <v>250.26</v>
      </c>
      <c r="BK6" s="33" t="str">
        <f>IF(BK7="-","【-】","【"&amp;SUBSTITUTE(TEXT(BK7,"#,##0.00"),"-","△")&amp;"】")</f>
        <v>【227.97】</v>
      </c>
      <c r="BL6" s="35">
        <f t="shared" si="3"/>
        <v>132.37</v>
      </c>
      <c r="BM6" s="35">
        <f>BM7</f>
        <v>137.72</v>
      </c>
      <c r="BN6" s="35">
        <f>BN7</f>
        <v>141.01</v>
      </c>
      <c r="BO6" s="35">
        <f>BO7</f>
        <v>129.16999999999999</v>
      </c>
      <c r="BP6" s="35">
        <f t="shared" si="3"/>
        <v>128.57</v>
      </c>
      <c r="BQ6" s="35">
        <f t="shared" si="3"/>
        <v>103.06</v>
      </c>
      <c r="BR6" s="35">
        <f t="shared" si="3"/>
        <v>100.74</v>
      </c>
      <c r="BS6" s="35">
        <f t="shared" si="3"/>
        <v>95.67</v>
      </c>
      <c r="BT6" s="35">
        <f t="shared" si="3"/>
        <v>106.76</v>
      </c>
      <c r="BU6" s="35">
        <f t="shared" si="3"/>
        <v>105.97</v>
      </c>
      <c r="BV6" s="33" t="str">
        <f>IF(BV7="-","【-】","【"&amp;SUBSTITUTE(TEXT(BV7,"#,##0.00"),"-","△")&amp;"】")</f>
        <v>【107.69】</v>
      </c>
      <c r="BW6" s="35">
        <f t="shared" si="3"/>
        <v>29.15</v>
      </c>
      <c r="BX6" s="35">
        <f>BX7</f>
        <v>28.08</v>
      </c>
      <c r="BY6" s="35">
        <f>BY7</f>
        <v>26.83</v>
      </c>
      <c r="BZ6" s="35">
        <f>BZ7</f>
        <v>29.27</v>
      </c>
      <c r="CA6" s="35">
        <f t="shared" si="3"/>
        <v>29.41</v>
      </c>
      <c r="CB6" s="35">
        <f t="shared" si="3"/>
        <v>26.92</v>
      </c>
      <c r="CC6" s="35">
        <f t="shared" si="3"/>
        <v>27.33</v>
      </c>
      <c r="CD6" s="35">
        <f t="shared" si="3"/>
        <v>27.25</v>
      </c>
      <c r="CE6" s="35">
        <f t="shared" si="3"/>
        <v>24.35</v>
      </c>
      <c r="CF6" s="35">
        <f t="shared" ref="CF6" si="4">CF7</f>
        <v>24.73</v>
      </c>
      <c r="CG6" s="33" t="str">
        <f>IF(CG7="-","【-】","【"&amp;SUBSTITUTE(TEXT(CG7,"#,##0.00"),"-","△")&amp;"】")</f>
        <v>【20.26】</v>
      </c>
      <c r="CH6" s="35">
        <f t="shared" ref="CH6:CQ6" si="5">CH7</f>
        <v>30.56</v>
      </c>
      <c r="CI6" s="35">
        <f>CI7</f>
        <v>34.65</v>
      </c>
      <c r="CJ6" s="35">
        <f>CJ7</f>
        <v>36.43</v>
      </c>
      <c r="CK6" s="35">
        <f>CK7</f>
        <v>37.72</v>
      </c>
      <c r="CL6" s="35">
        <f t="shared" si="5"/>
        <v>38.369999999999997</v>
      </c>
      <c r="CM6" s="35">
        <f t="shared" si="5"/>
        <v>40.29</v>
      </c>
      <c r="CN6" s="35">
        <f t="shared" si="5"/>
        <v>40.409999999999997</v>
      </c>
      <c r="CO6" s="35">
        <f t="shared" si="5"/>
        <v>41.58</v>
      </c>
      <c r="CP6" s="35">
        <f t="shared" si="5"/>
        <v>42.67</v>
      </c>
      <c r="CQ6" s="35">
        <f t="shared" si="5"/>
        <v>42.68</v>
      </c>
      <c r="CR6" s="33" t="str">
        <f>IF(CR7="-","【-】","【"&amp;SUBSTITUTE(TEXT(CR7,"#,##0.00"),"-","△")&amp;"】")</f>
        <v>【52.31】</v>
      </c>
      <c r="CS6" s="35">
        <f t="shared" ref="CS6:DB6" si="6">CS7</f>
        <v>61.18</v>
      </c>
      <c r="CT6" s="35">
        <f>CT7</f>
        <v>68.84</v>
      </c>
      <c r="CU6" s="35">
        <f>CU7</f>
        <v>70.84</v>
      </c>
      <c r="CV6" s="35">
        <f>CV7</f>
        <v>73.48</v>
      </c>
      <c r="CW6" s="35">
        <f t="shared" si="6"/>
        <v>73</v>
      </c>
      <c r="CX6" s="35">
        <f t="shared" si="6"/>
        <v>61.99</v>
      </c>
      <c r="CY6" s="35">
        <f t="shared" si="6"/>
        <v>62.26</v>
      </c>
      <c r="CZ6" s="35">
        <f t="shared" si="6"/>
        <v>63.81</v>
      </c>
      <c r="DA6" s="35">
        <f t="shared" si="6"/>
        <v>65.94</v>
      </c>
      <c r="DB6" s="35">
        <f t="shared" si="6"/>
        <v>66.16</v>
      </c>
      <c r="DC6" s="33" t="str">
        <f>IF(DC7="-","【-】","【"&amp;SUBSTITUTE(TEXT(DC7,"#,##0.00"),"-","△")&amp;"】")</f>
        <v>【77.20】</v>
      </c>
      <c r="DD6" s="35">
        <f t="shared" ref="DD6:DM6" si="7">DD7</f>
        <v>46.29</v>
      </c>
      <c r="DE6" s="35">
        <f>DE7</f>
        <v>45.61</v>
      </c>
      <c r="DF6" s="35">
        <f>DF7</f>
        <v>46.06</v>
      </c>
      <c r="DG6" s="35">
        <f>DG7</f>
        <v>46.93</v>
      </c>
      <c r="DH6" s="35">
        <f t="shared" si="7"/>
        <v>48.55</v>
      </c>
      <c r="DI6" s="35">
        <f t="shared" si="7"/>
        <v>57.63</v>
      </c>
      <c r="DJ6" s="35">
        <f t="shared" si="7"/>
        <v>58.13</v>
      </c>
      <c r="DK6" s="35">
        <f t="shared" si="7"/>
        <v>59.87</v>
      </c>
      <c r="DL6" s="35">
        <f t="shared" si="7"/>
        <v>56.74</v>
      </c>
      <c r="DM6" s="35">
        <f t="shared" si="7"/>
        <v>58.37</v>
      </c>
      <c r="DN6" s="33" t="str">
        <f>IF(DN7="-","【-】","【"&amp;SUBSTITUTE(TEXT(DN7,"#,##0.00"),"-","△")&amp;"】")</f>
        <v>【61.29】</v>
      </c>
      <c r="DO6" s="35">
        <f t="shared" ref="DO6:DX6" si="8">DO7</f>
        <v>27.41</v>
      </c>
      <c r="DP6" s="35">
        <f>DP7</f>
        <v>27.61</v>
      </c>
      <c r="DQ6" s="35">
        <f>DQ7</f>
        <v>26.31</v>
      </c>
      <c r="DR6" s="35">
        <f>DR7</f>
        <v>26.28</v>
      </c>
      <c r="DS6" s="35">
        <f t="shared" si="8"/>
        <v>26.31</v>
      </c>
      <c r="DT6" s="35">
        <f t="shared" si="8"/>
        <v>52.35</v>
      </c>
      <c r="DU6" s="35">
        <f t="shared" si="8"/>
        <v>53.69</v>
      </c>
      <c r="DV6" s="35">
        <f t="shared" si="8"/>
        <v>56.59</v>
      </c>
      <c r="DW6" s="35">
        <f t="shared" si="8"/>
        <v>54.73</v>
      </c>
      <c r="DX6" s="35">
        <f t="shared" si="8"/>
        <v>54.57</v>
      </c>
      <c r="DY6" s="33" t="str">
        <f>IF(DY7="-","【-】","【"&amp;SUBSTITUTE(TEXT(DY7,"#,##0.00"),"-","△")&amp;"】")</f>
        <v>【50.74】</v>
      </c>
      <c r="DZ6" s="35">
        <f t="shared" ref="DZ6:EI6" si="9">DZ7</f>
        <v>0.06</v>
      </c>
      <c r="EA6" s="35">
        <f>EA7</f>
        <v>0</v>
      </c>
      <c r="EB6" s="35">
        <f>EB7</f>
        <v>1.1399999999999999</v>
      </c>
      <c r="EC6" s="35">
        <f>EC7</f>
        <v>0.04</v>
      </c>
      <c r="ED6" s="35">
        <f t="shared" si="9"/>
        <v>0</v>
      </c>
      <c r="EE6" s="35">
        <f t="shared" si="9"/>
        <v>0.24</v>
      </c>
      <c r="EF6" s="35">
        <f t="shared" si="9"/>
        <v>0.22</v>
      </c>
      <c r="EG6" s="35">
        <f t="shared" si="9"/>
        <v>0.24</v>
      </c>
      <c r="EH6" s="35">
        <f t="shared" si="9"/>
        <v>0.52</v>
      </c>
      <c r="EI6" s="35">
        <f t="shared" si="9"/>
        <v>0.17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88</v>
      </c>
      <c r="C7" s="37" t="s">
        <v>89</v>
      </c>
      <c r="D7" s="37" t="s">
        <v>90</v>
      </c>
      <c r="E7" s="37" t="s">
        <v>91</v>
      </c>
      <c r="F7" s="37" t="s">
        <v>92</v>
      </c>
      <c r="G7" s="37" t="s">
        <v>93</v>
      </c>
      <c r="H7" s="37" t="s">
        <v>94</v>
      </c>
      <c r="I7" s="37" t="s">
        <v>95</v>
      </c>
      <c r="J7" s="37" t="s">
        <v>96</v>
      </c>
      <c r="K7" s="38">
        <v>189750</v>
      </c>
      <c r="L7" s="37" t="s">
        <v>97</v>
      </c>
      <c r="M7" s="38">
        <v>4</v>
      </c>
      <c r="N7" s="38">
        <v>72801</v>
      </c>
      <c r="O7" s="39" t="s">
        <v>98</v>
      </c>
      <c r="P7" s="39">
        <v>84.4</v>
      </c>
      <c r="Q7" s="38">
        <v>68</v>
      </c>
      <c r="R7" s="38">
        <v>138520</v>
      </c>
      <c r="S7" s="37" t="s">
        <v>99</v>
      </c>
      <c r="T7" s="40">
        <v>127.61</v>
      </c>
      <c r="U7" s="40">
        <v>133.18</v>
      </c>
      <c r="V7" s="40">
        <v>136.22</v>
      </c>
      <c r="W7" s="40">
        <v>126.81</v>
      </c>
      <c r="X7" s="40">
        <v>126.36</v>
      </c>
      <c r="Y7" s="40">
        <v>115.38</v>
      </c>
      <c r="Z7" s="40">
        <v>113.53</v>
      </c>
      <c r="AA7" s="40">
        <v>111.03</v>
      </c>
      <c r="AB7" s="40">
        <v>112.45</v>
      </c>
      <c r="AC7" s="41">
        <v>112.73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53.86</v>
      </c>
      <c r="AK7" s="40">
        <v>75.17</v>
      </c>
      <c r="AL7" s="40">
        <v>164.95</v>
      </c>
      <c r="AM7" s="40">
        <v>124.74</v>
      </c>
      <c r="AN7" s="40">
        <v>114.07</v>
      </c>
      <c r="AO7" s="40">
        <v>22.25</v>
      </c>
      <c r="AP7" s="40">
        <v>238.06</v>
      </c>
      <c r="AQ7" s="40">
        <v>278.41000000000003</v>
      </c>
      <c r="AR7" s="40">
        <v>348.85</v>
      </c>
      <c r="AS7" s="40">
        <v>358.07</v>
      </c>
      <c r="AT7" s="40">
        <v>528.53</v>
      </c>
      <c r="AU7" s="40">
        <v>638.35</v>
      </c>
      <c r="AV7" s="40">
        <v>521.36</v>
      </c>
      <c r="AW7" s="40">
        <v>549.66999999999996</v>
      </c>
      <c r="AX7" s="40">
        <v>599.1</v>
      </c>
      <c r="AY7" s="40">
        <v>785.37</v>
      </c>
      <c r="AZ7" s="40">
        <v>439.16</v>
      </c>
      <c r="BA7" s="40">
        <v>269.18</v>
      </c>
      <c r="BB7" s="40">
        <v>239.5</v>
      </c>
      <c r="BC7" s="40">
        <v>211.11</v>
      </c>
      <c r="BD7" s="40">
        <v>195.82</v>
      </c>
      <c r="BE7" s="40">
        <v>183.88</v>
      </c>
      <c r="BF7" s="40">
        <v>214.2</v>
      </c>
      <c r="BG7" s="40">
        <v>242.32</v>
      </c>
      <c r="BH7" s="40">
        <v>256.39999999999998</v>
      </c>
      <c r="BI7" s="40">
        <v>254.62</v>
      </c>
      <c r="BJ7" s="40">
        <v>250.26</v>
      </c>
      <c r="BK7" s="40">
        <v>227.97</v>
      </c>
      <c r="BL7" s="40">
        <v>132.37</v>
      </c>
      <c r="BM7" s="40">
        <v>137.72</v>
      </c>
      <c r="BN7" s="40">
        <v>141.01</v>
      </c>
      <c r="BO7" s="40">
        <v>129.16999999999999</v>
      </c>
      <c r="BP7" s="40">
        <v>128.57</v>
      </c>
      <c r="BQ7" s="40">
        <v>103.06</v>
      </c>
      <c r="BR7" s="40">
        <v>100.74</v>
      </c>
      <c r="BS7" s="40">
        <v>95.67</v>
      </c>
      <c r="BT7" s="40">
        <v>106.76</v>
      </c>
      <c r="BU7" s="40">
        <v>105.97</v>
      </c>
      <c r="BV7" s="40">
        <v>107.69</v>
      </c>
      <c r="BW7" s="40">
        <v>29.15</v>
      </c>
      <c r="BX7" s="40">
        <v>28.08</v>
      </c>
      <c r="BY7" s="40">
        <v>26.83</v>
      </c>
      <c r="BZ7" s="40">
        <v>29.27</v>
      </c>
      <c r="CA7" s="40">
        <v>29.41</v>
      </c>
      <c r="CB7" s="40">
        <v>26.92</v>
      </c>
      <c r="CC7" s="40">
        <v>27.33</v>
      </c>
      <c r="CD7" s="40">
        <v>27.25</v>
      </c>
      <c r="CE7" s="40">
        <v>24.35</v>
      </c>
      <c r="CF7" s="40">
        <v>24.73</v>
      </c>
      <c r="CG7" s="40">
        <v>20.260000000000002</v>
      </c>
      <c r="CH7" s="40">
        <v>30.56</v>
      </c>
      <c r="CI7" s="40">
        <v>34.65</v>
      </c>
      <c r="CJ7" s="40">
        <v>36.43</v>
      </c>
      <c r="CK7" s="40">
        <v>37.72</v>
      </c>
      <c r="CL7" s="40">
        <v>38.369999999999997</v>
      </c>
      <c r="CM7" s="40">
        <v>40.29</v>
      </c>
      <c r="CN7" s="40">
        <v>40.409999999999997</v>
      </c>
      <c r="CO7" s="40">
        <v>41.58</v>
      </c>
      <c r="CP7" s="40">
        <v>42.67</v>
      </c>
      <c r="CQ7" s="40">
        <v>42.68</v>
      </c>
      <c r="CR7" s="40">
        <v>52.31</v>
      </c>
      <c r="CS7" s="40">
        <v>61.18</v>
      </c>
      <c r="CT7" s="40">
        <v>68.84</v>
      </c>
      <c r="CU7" s="40">
        <v>70.84</v>
      </c>
      <c r="CV7" s="40">
        <v>73.48</v>
      </c>
      <c r="CW7" s="40">
        <v>73</v>
      </c>
      <c r="CX7" s="40">
        <v>61.99</v>
      </c>
      <c r="CY7" s="40">
        <v>62.26</v>
      </c>
      <c r="CZ7" s="40">
        <v>63.81</v>
      </c>
      <c r="DA7" s="40">
        <v>65.94</v>
      </c>
      <c r="DB7" s="40">
        <v>66.16</v>
      </c>
      <c r="DC7" s="40">
        <v>77.2</v>
      </c>
      <c r="DD7" s="40">
        <v>46.29</v>
      </c>
      <c r="DE7" s="40">
        <v>45.61</v>
      </c>
      <c r="DF7" s="40">
        <v>46.06</v>
      </c>
      <c r="DG7" s="40">
        <v>46.93</v>
      </c>
      <c r="DH7" s="40">
        <v>48.55</v>
      </c>
      <c r="DI7" s="40">
        <v>57.63</v>
      </c>
      <c r="DJ7" s="40">
        <v>58.13</v>
      </c>
      <c r="DK7" s="40">
        <v>59.87</v>
      </c>
      <c r="DL7" s="40">
        <v>56.74</v>
      </c>
      <c r="DM7" s="40">
        <v>58.37</v>
      </c>
      <c r="DN7" s="40">
        <v>61.29</v>
      </c>
      <c r="DO7" s="40">
        <v>27.41</v>
      </c>
      <c r="DP7" s="40">
        <v>27.61</v>
      </c>
      <c r="DQ7" s="40">
        <v>26.31</v>
      </c>
      <c r="DR7" s="40">
        <v>26.28</v>
      </c>
      <c r="DS7" s="40">
        <v>26.31</v>
      </c>
      <c r="DT7" s="40">
        <v>52.35</v>
      </c>
      <c r="DU7" s="40">
        <v>53.69</v>
      </c>
      <c r="DV7" s="40">
        <v>56.59</v>
      </c>
      <c r="DW7" s="40">
        <v>54.73</v>
      </c>
      <c r="DX7" s="40">
        <v>54.57</v>
      </c>
      <c r="DY7" s="40">
        <v>50.74</v>
      </c>
      <c r="DZ7" s="40">
        <v>0.06</v>
      </c>
      <c r="EA7" s="40">
        <v>0</v>
      </c>
      <c r="EB7" s="40">
        <v>1.1399999999999999</v>
      </c>
      <c r="EC7" s="40">
        <v>0.04</v>
      </c>
      <c r="ED7" s="40">
        <v>0</v>
      </c>
      <c r="EE7" s="40">
        <v>0.24</v>
      </c>
      <c r="EF7" s="40">
        <v>0.22</v>
      </c>
      <c r="EG7" s="40">
        <v>0.24</v>
      </c>
      <c r="EH7" s="40">
        <v>0.52</v>
      </c>
      <c r="EI7" s="40">
        <v>0.17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100</v>
      </c>
      <c r="C9" s="43" t="s">
        <v>101</v>
      </c>
      <c r="D9" s="43" t="s">
        <v>102</v>
      </c>
      <c r="E9" s="43" t="s">
        <v>103</v>
      </c>
      <c r="F9" s="43" t="s">
        <v>104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41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127.61</v>
      </c>
      <c r="V11" s="48">
        <f>IF(U6="-",NA(),U6)</f>
        <v>133.18</v>
      </c>
      <c r="W11" s="48">
        <f>IF(V6="-",NA(),V6)</f>
        <v>136.22</v>
      </c>
      <c r="X11" s="48">
        <f>IF(W6="-",NA(),W6)</f>
        <v>126.81</v>
      </c>
      <c r="Y11" s="48">
        <f>IF(X6="-",NA(),X6)</f>
        <v>126.36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238.06</v>
      </c>
      <c r="AR11" s="48">
        <f>IF(AQ6="-",NA(),AQ6)</f>
        <v>278.41000000000003</v>
      </c>
      <c r="AS11" s="48">
        <f>IF(AR6="-",NA(),AR6)</f>
        <v>348.85</v>
      </c>
      <c r="AT11" s="48">
        <f>IF(AS6="-",NA(),AS6)</f>
        <v>358.07</v>
      </c>
      <c r="AU11" s="48">
        <f>IF(AT6="-",NA(),AT6)</f>
        <v>528.53</v>
      </c>
      <c r="BA11" s="47" t="s">
        <v>23</v>
      </c>
      <c r="BB11" s="48">
        <f>IF(BA6="-",NA(),BA6)</f>
        <v>269.18</v>
      </c>
      <c r="BC11" s="48">
        <f>IF(BB6="-",NA(),BB6)</f>
        <v>239.5</v>
      </c>
      <c r="BD11" s="48">
        <f>IF(BC6="-",NA(),BC6)</f>
        <v>211.11</v>
      </c>
      <c r="BE11" s="48">
        <f>IF(BD6="-",NA(),BD6)</f>
        <v>195.82</v>
      </c>
      <c r="BF11" s="48">
        <f>IF(BE6="-",NA(),BE6)</f>
        <v>183.88</v>
      </c>
      <c r="BL11" s="47" t="s">
        <v>23</v>
      </c>
      <c r="BM11" s="48">
        <f>IF(BL6="-",NA(),BL6)</f>
        <v>132.37</v>
      </c>
      <c r="BN11" s="48">
        <f>IF(BM6="-",NA(),BM6)</f>
        <v>137.72</v>
      </c>
      <c r="BO11" s="48">
        <f>IF(BN6="-",NA(),BN6)</f>
        <v>141.01</v>
      </c>
      <c r="BP11" s="48">
        <f>IF(BO6="-",NA(),BO6)</f>
        <v>129.16999999999999</v>
      </c>
      <c r="BQ11" s="48">
        <f>IF(BP6="-",NA(),BP6)</f>
        <v>128.57</v>
      </c>
      <c r="BW11" s="47" t="s">
        <v>23</v>
      </c>
      <c r="BX11" s="48">
        <f>IF(BW6="-",NA(),BW6)</f>
        <v>29.15</v>
      </c>
      <c r="BY11" s="48">
        <f>IF(BX6="-",NA(),BX6)</f>
        <v>28.08</v>
      </c>
      <c r="BZ11" s="48">
        <f>IF(BY6="-",NA(),BY6)</f>
        <v>26.83</v>
      </c>
      <c r="CA11" s="48">
        <f>IF(BZ6="-",NA(),BZ6)</f>
        <v>29.27</v>
      </c>
      <c r="CB11" s="48">
        <f>IF(CA6="-",NA(),CA6)</f>
        <v>29.41</v>
      </c>
      <c r="CH11" s="47" t="s">
        <v>23</v>
      </c>
      <c r="CI11" s="48">
        <f>IF(CH6="-",NA(),CH6)</f>
        <v>30.56</v>
      </c>
      <c r="CJ11" s="48">
        <f>IF(CI6="-",NA(),CI6)</f>
        <v>34.65</v>
      </c>
      <c r="CK11" s="48">
        <f>IF(CJ6="-",NA(),CJ6)</f>
        <v>36.43</v>
      </c>
      <c r="CL11" s="48">
        <f>IF(CK6="-",NA(),CK6)</f>
        <v>37.72</v>
      </c>
      <c r="CM11" s="48">
        <f>IF(CL6="-",NA(),CL6)</f>
        <v>38.369999999999997</v>
      </c>
      <c r="CS11" s="47" t="s">
        <v>23</v>
      </c>
      <c r="CT11" s="48">
        <f>IF(CS6="-",NA(),CS6)</f>
        <v>61.18</v>
      </c>
      <c r="CU11" s="48">
        <f>IF(CT6="-",NA(),CT6)</f>
        <v>68.84</v>
      </c>
      <c r="CV11" s="48">
        <f>IF(CU6="-",NA(),CU6)</f>
        <v>70.84</v>
      </c>
      <c r="CW11" s="48">
        <f>IF(CV6="-",NA(),CV6)</f>
        <v>73.48</v>
      </c>
      <c r="CX11" s="48">
        <f>IF(CW6="-",NA(),CW6)</f>
        <v>73</v>
      </c>
      <c r="DD11" s="47" t="s">
        <v>23</v>
      </c>
      <c r="DE11" s="48">
        <f>IF(DD6="-",NA(),DD6)</f>
        <v>46.29</v>
      </c>
      <c r="DF11" s="48">
        <f>IF(DE6="-",NA(),DE6)</f>
        <v>45.61</v>
      </c>
      <c r="DG11" s="48">
        <f>IF(DF6="-",NA(),DF6)</f>
        <v>46.06</v>
      </c>
      <c r="DH11" s="48">
        <f>IF(DG6="-",NA(),DG6)</f>
        <v>46.93</v>
      </c>
      <c r="DI11" s="48">
        <f>IF(DH6="-",NA(),DH6)</f>
        <v>48.55</v>
      </c>
      <c r="DO11" s="47" t="s">
        <v>23</v>
      </c>
      <c r="DP11" s="48">
        <f>IF(DO6="-",NA(),DO6)</f>
        <v>27.41</v>
      </c>
      <c r="DQ11" s="48">
        <f>IF(DP6="-",NA(),DP6)</f>
        <v>27.61</v>
      </c>
      <c r="DR11" s="48">
        <f>IF(DQ6="-",NA(),DQ6)</f>
        <v>26.31</v>
      </c>
      <c r="DS11" s="48">
        <f>IF(DR6="-",NA(),DR6)</f>
        <v>26.28</v>
      </c>
      <c r="DT11" s="48">
        <f>IF(DS6="-",NA(),DS6)</f>
        <v>26.31</v>
      </c>
      <c r="DZ11" s="47" t="s">
        <v>23</v>
      </c>
      <c r="EA11" s="48">
        <f>IF(DZ6="-",NA(),DZ6)</f>
        <v>0.06</v>
      </c>
      <c r="EB11" s="48">
        <f>IF(EA6="-",NA(),EA6)</f>
        <v>0</v>
      </c>
      <c r="EC11" s="48">
        <f>IF(EB6="-",NA(),EB6)</f>
        <v>1.1399999999999999</v>
      </c>
      <c r="ED11" s="48">
        <f>IF(EC6="-",NA(),EC6)</f>
        <v>0.04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115.38</v>
      </c>
      <c r="V12" s="48">
        <f>IF(Z6="-",NA(),Z6)</f>
        <v>113.53</v>
      </c>
      <c r="W12" s="48">
        <f>IF(AA6="-",NA(),AA6)</f>
        <v>111.03</v>
      </c>
      <c r="X12" s="48">
        <f>IF(AB6="-",NA(),AB6)</f>
        <v>112.45</v>
      </c>
      <c r="Y12" s="48">
        <f>IF(AC6="-",NA(),AC6)</f>
        <v>112.73</v>
      </c>
      <c r="AE12" s="47" t="s">
        <v>24</v>
      </c>
      <c r="AF12" s="48">
        <f>IF(AJ6="-",NA(),AJ6)</f>
        <v>53.86</v>
      </c>
      <c r="AG12" s="48">
        <f t="shared" ref="AG12:AJ12" si="10">IF(AK6="-",NA(),AK6)</f>
        <v>75.17</v>
      </c>
      <c r="AH12" s="48">
        <f t="shared" si="10"/>
        <v>164.95</v>
      </c>
      <c r="AI12" s="48">
        <f t="shared" si="10"/>
        <v>124.74</v>
      </c>
      <c r="AJ12" s="48">
        <f t="shared" si="10"/>
        <v>114.07</v>
      </c>
      <c r="AP12" s="47" t="s">
        <v>24</v>
      </c>
      <c r="AQ12" s="48">
        <f>IF(AU6="-",NA(),AU6)</f>
        <v>638.35</v>
      </c>
      <c r="AR12" s="48">
        <f t="shared" ref="AR12:AU12" si="11">IF(AV6="-",NA(),AV6)</f>
        <v>521.36</v>
      </c>
      <c r="AS12" s="48">
        <f t="shared" si="11"/>
        <v>549.66999999999996</v>
      </c>
      <c r="AT12" s="48">
        <f t="shared" si="11"/>
        <v>599.1</v>
      </c>
      <c r="AU12" s="48">
        <f t="shared" si="11"/>
        <v>785.37</v>
      </c>
      <c r="BA12" s="47" t="s">
        <v>24</v>
      </c>
      <c r="BB12" s="48">
        <f>IF(BF6="-",NA(),BF6)</f>
        <v>214.2</v>
      </c>
      <c r="BC12" s="48">
        <f t="shared" ref="BC12:BF12" si="12">IF(BG6="-",NA(),BG6)</f>
        <v>242.32</v>
      </c>
      <c r="BD12" s="48">
        <f t="shared" si="12"/>
        <v>256.39999999999998</v>
      </c>
      <c r="BE12" s="48">
        <f t="shared" si="12"/>
        <v>254.62</v>
      </c>
      <c r="BF12" s="48">
        <f t="shared" si="12"/>
        <v>250.26</v>
      </c>
      <c r="BL12" s="47" t="s">
        <v>24</v>
      </c>
      <c r="BM12" s="48">
        <f>IF(BQ6="-",NA(),BQ6)</f>
        <v>103.06</v>
      </c>
      <c r="BN12" s="48">
        <f t="shared" ref="BN12:BQ12" si="13">IF(BR6="-",NA(),BR6)</f>
        <v>100.74</v>
      </c>
      <c r="BO12" s="48">
        <f t="shared" si="13"/>
        <v>95.67</v>
      </c>
      <c r="BP12" s="48">
        <f t="shared" si="13"/>
        <v>106.76</v>
      </c>
      <c r="BQ12" s="48">
        <f t="shared" si="13"/>
        <v>105.97</v>
      </c>
      <c r="BW12" s="47" t="s">
        <v>24</v>
      </c>
      <c r="BX12" s="48">
        <f>IF(CB6="-",NA(),CB6)</f>
        <v>26.92</v>
      </c>
      <c r="BY12" s="48">
        <f t="shared" ref="BY12:CB12" si="14">IF(CC6="-",NA(),CC6)</f>
        <v>27.33</v>
      </c>
      <c r="BZ12" s="48">
        <f t="shared" si="14"/>
        <v>27.25</v>
      </c>
      <c r="CA12" s="48">
        <f t="shared" si="14"/>
        <v>24.35</v>
      </c>
      <c r="CB12" s="48">
        <f t="shared" si="14"/>
        <v>24.73</v>
      </c>
      <c r="CH12" s="47" t="s">
        <v>24</v>
      </c>
      <c r="CI12" s="48">
        <f>IF(CM6="-",NA(),CM6)</f>
        <v>40.29</v>
      </c>
      <c r="CJ12" s="48">
        <f t="shared" ref="CJ12:CM12" si="15">IF(CN6="-",NA(),CN6)</f>
        <v>40.409999999999997</v>
      </c>
      <c r="CK12" s="48">
        <f t="shared" si="15"/>
        <v>41.58</v>
      </c>
      <c r="CL12" s="48">
        <f t="shared" si="15"/>
        <v>42.67</v>
      </c>
      <c r="CM12" s="48">
        <f t="shared" si="15"/>
        <v>42.68</v>
      </c>
      <c r="CS12" s="47" t="s">
        <v>24</v>
      </c>
      <c r="CT12" s="48">
        <f>IF(CX6="-",NA(),CX6)</f>
        <v>61.99</v>
      </c>
      <c r="CU12" s="48">
        <f t="shared" ref="CU12:CX12" si="16">IF(CY6="-",NA(),CY6)</f>
        <v>62.26</v>
      </c>
      <c r="CV12" s="48">
        <f t="shared" si="16"/>
        <v>63.81</v>
      </c>
      <c r="CW12" s="48">
        <f t="shared" si="16"/>
        <v>65.94</v>
      </c>
      <c r="CX12" s="48">
        <f t="shared" si="16"/>
        <v>66.16</v>
      </c>
      <c r="DD12" s="47" t="s">
        <v>24</v>
      </c>
      <c r="DE12" s="48">
        <f>IF(DI6="-",NA(),DI6)</f>
        <v>57.63</v>
      </c>
      <c r="DF12" s="48">
        <f t="shared" ref="DF12:DI12" si="17">IF(DJ6="-",NA(),DJ6)</f>
        <v>58.13</v>
      </c>
      <c r="DG12" s="48">
        <f t="shared" si="17"/>
        <v>59.87</v>
      </c>
      <c r="DH12" s="48">
        <f t="shared" si="17"/>
        <v>56.74</v>
      </c>
      <c r="DI12" s="48">
        <f t="shared" si="17"/>
        <v>58.37</v>
      </c>
      <c r="DO12" s="47" t="s">
        <v>24</v>
      </c>
      <c r="DP12" s="48">
        <f>IF(DT6="-",NA(),DT6)</f>
        <v>52.35</v>
      </c>
      <c r="DQ12" s="48">
        <f t="shared" ref="DQ12:DT12" si="18">IF(DU6="-",NA(),DU6)</f>
        <v>53.69</v>
      </c>
      <c r="DR12" s="48">
        <f t="shared" si="18"/>
        <v>56.59</v>
      </c>
      <c r="DS12" s="48">
        <f t="shared" si="18"/>
        <v>54.73</v>
      </c>
      <c r="DT12" s="48">
        <f t="shared" si="18"/>
        <v>54.57</v>
      </c>
      <c r="DZ12" s="47" t="s">
        <v>24</v>
      </c>
      <c r="EA12" s="48">
        <f>IF(EE6="-",NA(),EE6)</f>
        <v>0.24</v>
      </c>
      <c r="EB12" s="48">
        <f t="shared" ref="EB12:EE12" si="19">IF(EF6="-",NA(),EF6)</f>
        <v>0.22</v>
      </c>
      <c r="EC12" s="48">
        <f t="shared" si="19"/>
        <v>0.24</v>
      </c>
      <c r="ED12" s="48">
        <f t="shared" si="19"/>
        <v>0.52</v>
      </c>
      <c r="EE12" s="48">
        <f t="shared" si="19"/>
        <v>0.17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4AD10A6D-157F-402D-AEA8-D2809C9D0162}"/>
</file>

<file path=customXml/itemProps2.xml><?xml version="1.0" encoding="utf-8"?>
<ds:datastoreItem xmlns:ds="http://schemas.openxmlformats.org/officeDocument/2006/customXml" ds:itemID="{9352C9B7-9836-42AC-9B51-D253251D03F7}"/>
</file>

<file path=customXml/itemProps3.xml><?xml version="1.0" encoding="utf-8"?>
<ds:datastoreItem xmlns:ds="http://schemas.openxmlformats.org/officeDocument/2006/customXml" ds:itemID="{19CA0BB5-855D-4384-A217-E3BE58E03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2026-02-05T01:26:01Z</dcterms:created>
  <dcterms:modified xsi:type="dcterms:W3CDTF">2026-02-05T01:27:47Z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