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3" documentId="13_ncr:1_{DE451FCA-946F-4ED7-9824-B0871D9134AD}" xr6:coauthVersionLast="47" xr6:coauthVersionMax="47" xr10:uidLastSave="{7BDEB019-A223-42A0-9EDD-7D0A60682DD8}"/>
  <workbookProtection workbookAlgorithmName="SHA-512" workbookHashValue="2nuMzOA7dH2iI/RAQx/bp6aPUZhVjL/Qs5TI4hlgNjBBglO6sE7/yvtIBZypj908FHGtYCJjHuMNq3Jt/fP0cg==" workbookSaltValue="X1TGHMhIsSvRRqo6/0cVpw=="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1" i="5" l="1"/>
  <c r="F10" i="5"/>
  <c r="DI10" i="5" s="1"/>
  <c r="E10" i="5"/>
  <c r="CW10" i="5" s="1"/>
  <c r="D10" i="5"/>
  <c r="EC10" i="5" s="1"/>
  <c r="C10" i="5"/>
  <c r="CU10" i="5" s="1"/>
  <c r="B10" i="5"/>
  <c r="MW79" i="4"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S11" i="5" s="1"/>
  <c r="DQ6" i="5"/>
  <c r="DR11" i="5" s="1"/>
  <c r="DP6" i="5"/>
  <c r="DO6" i="5"/>
  <c r="DN6" i="5"/>
  <c r="HK90" i="4" s="1"/>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OZ56" i="4" s="1"/>
  <c r="CX6" i="5"/>
  <c r="CT12" i="5" s="1"/>
  <c r="CW6" i="5"/>
  <c r="RH55" i="4" s="1"/>
  <c r="CV6" i="5"/>
  <c r="CW11" i="5" s="1"/>
  <c r="CU6" i="5"/>
  <c r="CT6" i="5"/>
  <c r="CU11" i="5" s="1"/>
  <c r="CS6" i="5"/>
  <c r="OF55" i="4"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GZ56" i="4" s="1"/>
  <c r="CD6" i="5"/>
  <c r="BZ12" i="5" s="1"/>
  <c r="CC6" i="5"/>
  <c r="BY12" i="5" s="1"/>
  <c r="CB6" i="5"/>
  <c r="CA6" i="5"/>
  <c r="BZ6" i="5"/>
  <c r="CA11" i="5" s="1"/>
  <c r="BY6" i="5"/>
  <c r="BX6" i="5"/>
  <c r="BY11" i="5" s="1"/>
  <c r="BW6" i="5"/>
  <c r="BV6" i="5"/>
  <c r="BU6" i="5"/>
  <c r="CZ56" i="4" s="1"/>
  <c r="BT6" i="5"/>
  <c r="BP12" i="5" s="1"/>
  <c r="BS6" i="5"/>
  <c r="BO12" i="5" s="1"/>
  <c r="BR6" i="5"/>
  <c r="BN12" i="5" s="1"/>
  <c r="BQ6" i="5"/>
  <c r="X56" i="4" s="1"/>
  <c r="BP6" i="5"/>
  <c r="BO6" i="5"/>
  <c r="BP11" i="5" s="1"/>
  <c r="BN6" i="5"/>
  <c r="BO11" i="5" s="1"/>
  <c r="BM6" i="5"/>
  <c r="BN11" i="5" s="1"/>
  <c r="BL6" i="5"/>
  <c r="BK6" i="5"/>
  <c r="CF90" i="4" s="1"/>
  <c r="BJ6" i="5"/>
  <c r="BF12" i="5" s="1"/>
  <c r="BI6" i="5"/>
  <c r="BE12" i="5" s="1"/>
  <c r="BH6" i="5"/>
  <c r="BG6" i="5"/>
  <c r="BC12" i="5" s="1"/>
  <c r="BF6" i="5"/>
  <c r="BB12" i="5" s="1"/>
  <c r="BE6" i="5"/>
  <c r="BF11" i="5" s="1"/>
  <c r="BD6" i="5"/>
  <c r="BE11" i="5" s="1"/>
  <c r="BC6" i="5"/>
  <c r="BB6" i="5"/>
  <c r="BC11" i="5" s="1"/>
  <c r="BA6" i="5"/>
  <c r="OF32" i="4" s="1"/>
  <c r="AZ6" i="5"/>
  <c r="BE90" i="4" s="1"/>
  <c r="AY6" i="5"/>
  <c r="AU12" i="5" s="1"/>
  <c r="AX6" i="5"/>
  <c r="AT12" i="5" s="1"/>
  <c r="AW6" i="5"/>
  <c r="KZ33" i="4" s="1"/>
  <c r="AV6" i="5"/>
  <c r="AR12" i="5" s="1"/>
  <c r="AU6" i="5"/>
  <c r="AQ12" i="5" s="1"/>
  <c r="AT6" i="5"/>
  <c r="AU11" i="5" s="1"/>
  <c r="AS6" i="5"/>
  <c r="AT11" i="5" s="1"/>
  <c r="AR6" i="5"/>
  <c r="AS11" i="5" s="1"/>
  <c r="AQ6" i="5"/>
  <c r="AR11" i="5" s="1"/>
  <c r="AP6" i="5"/>
  <c r="AQ11" i="5" s="1"/>
  <c r="AO6" i="5"/>
  <c r="AD90" i="4" s="1"/>
  <c r="AN6" i="5"/>
  <c r="AM6" i="5"/>
  <c r="GZ33" i="4"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EH90" i="4"/>
  <c r="DG90" i="4"/>
  <c r="C90" i="4"/>
  <c r="PZ81" i="4"/>
  <c r="IM81" i="4"/>
  <c r="HL81" i="4"/>
  <c r="GK81" i="4"/>
  <c r="RA80" i="4"/>
  <c r="PZ80" i="4"/>
  <c r="OY80" i="4"/>
  <c r="JN80" i="4"/>
  <c r="EC80" i="4"/>
  <c r="CA80" i="4"/>
  <c r="AZ80" i="4"/>
  <c r="RA79" i="4"/>
  <c r="IM79" i="4"/>
  <c r="DB79" i="4"/>
  <c r="CA79" i="4"/>
  <c r="AZ79" i="4"/>
  <c r="RH56" i="4"/>
  <c r="OF56" i="4"/>
  <c r="LT56" i="4"/>
  <c r="KZ56" i="4"/>
  <c r="MN55" i="4"/>
  <c r="KF55" i="4"/>
  <c r="JL55" i="4"/>
  <c r="GZ55" i="4"/>
  <c r="GF55" i="4"/>
  <c r="FL55" i="4"/>
  <c r="RH54" i="4"/>
  <c r="PT54" i="4"/>
  <c r="OF54" i="4"/>
  <c r="MN54" i="4"/>
  <c r="KZ54" i="4"/>
  <c r="JL54" i="4"/>
  <c r="GF54" i="4"/>
  <c r="BL54" i="4"/>
  <c r="AR54" i="4"/>
  <c r="X54" i="4"/>
  <c r="RH33" i="4"/>
  <c r="QN33" i="4"/>
  <c r="CZ33" i="4"/>
  <c r="CF33" i="4"/>
  <c r="BL33" i="4"/>
  <c r="AR33" i="4"/>
  <c r="X33" i="4"/>
  <c r="OZ32" i="4"/>
  <c r="MN32" i="4"/>
  <c r="KZ32" i="4"/>
  <c r="RH31" i="4"/>
  <c r="QN31" i="4"/>
  <c r="PT31" i="4"/>
  <c r="OF31" i="4"/>
  <c r="MN31" i="4"/>
  <c r="KZ31" i="4"/>
  <c r="JL31" i="4"/>
  <c r="CZ31" i="4"/>
  <c r="CF31" i="4"/>
  <c r="BL31" i="4"/>
  <c r="X31" i="4"/>
  <c r="LZ10" i="4"/>
  <c r="IT10" i="4"/>
  <c r="FN10" i="4"/>
  <c r="CH10" i="4"/>
  <c r="B10" i="4"/>
  <c r="PF8" i="4"/>
  <c r="LZ8" i="4"/>
  <c r="IT8" i="4"/>
  <c r="FN8" i="4"/>
  <c r="CH8" i="4"/>
  <c r="B8" i="4"/>
  <c r="B5" i="4"/>
  <c r="OZ31" i="4" l="1"/>
  <c r="RH32" i="4"/>
  <c r="BO10" i="5"/>
  <c r="BY10" i="5"/>
  <c r="OZ54" i="4"/>
  <c r="LT55" i="4"/>
  <c r="IM80" i="4"/>
  <c r="OY81" i="4"/>
  <c r="BZ10" i="5"/>
  <c r="CX11" i="5"/>
  <c r="FL54" i="4"/>
  <c r="CI10" i="5"/>
  <c r="CJ10" i="5"/>
  <c r="KF31" i="4"/>
  <c r="AH10" i="5"/>
  <c r="CM10" i="5"/>
  <c r="AR10" i="5"/>
  <c r="DG10" i="5"/>
  <c r="HL79" i="4"/>
  <c r="KF54" i="4"/>
  <c r="AR31" i="4"/>
  <c r="QN32" i="4"/>
  <c r="QN56" i="4"/>
  <c r="AU10" i="5"/>
  <c r="BB11" i="5"/>
  <c r="OZ55" i="4"/>
  <c r="QN55" i="4"/>
  <c r="Y81" i="4"/>
  <c r="BL32" i="4"/>
  <c r="GF33" i="4"/>
  <c r="BM12" i="5"/>
  <c r="GZ32" i="4"/>
  <c r="EA10" i="5"/>
  <c r="EB10" i="5"/>
  <c r="CT11" i="5"/>
  <c r="MW80" i="4"/>
  <c r="FL33" i="4"/>
  <c r="AZ81" i="4"/>
  <c r="AS12" i="5"/>
  <c r="GF32" i="4"/>
  <c r="EC81" i="4"/>
  <c r="DR10" i="5"/>
  <c r="BQ12" i="5"/>
  <c r="JL32" i="4"/>
  <c r="OF33" i="4"/>
  <c r="QN54" i="4"/>
  <c r="CF56" i="4"/>
  <c r="OY79" i="4"/>
  <c r="FL31" i="4"/>
  <c r="OZ33" i="4"/>
  <c r="GF31" i="4"/>
  <c r="BL55" i="4"/>
  <c r="FL56" i="4"/>
  <c r="Y80" i="4"/>
  <c r="JN81" i="4"/>
  <c r="W10" i="5"/>
  <c r="EE10" i="5"/>
  <c r="DQ10" i="5"/>
  <c r="LT33" i="4"/>
  <c r="AR56" i="4"/>
  <c r="NX79" i="4"/>
  <c r="GZ31" i="4"/>
  <c r="GF56" i="4"/>
  <c r="KO81" i="4"/>
  <c r="AG10" i="5"/>
  <c r="BL56" i="4"/>
  <c r="X11" i="5"/>
  <c r="AI12" i="5"/>
  <c r="CB11" i="5"/>
  <c r="HT55" i="4"/>
  <c r="CZ32" i="4"/>
  <c r="JL33" i="4"/>
  <c r="MN33" i="4"/>
  <c r="CF54" i="4"/>
  <c r="JL56" i="4"/>
  <c r="MN56" i="4"/>
  <c r="DB80" i="4"/>
  <c r="X32" i="4"/>
  <c r="FL32" i="4"/>
  <c r="KF32" i="4"/>
  <c r="KF33" i="4"/>
  <c r="CF55" i="4"/>
  <c r="KF56" i="4"/>
  <c r="NX80" i="4"/>
  <c r="CA12" i="5"/>
  <c r="DG12" i="5"/>
  <c r="CA81" i="4"/>
  <c r="DP11" i="5"/>
  <c r="GK80" i="4"/>
  <c r="DT11" i="5"/>
  <c r="KO80" i="4"/>
  <c r="EA12" i="5"/>
  <c r="MW81" i="4"/>
  <c r="EE12" i="5"/>
  <c r="RA81" i="4"/>
  <c r="DS10" i="5"/>
  <c r="CA10" i="5"/>
  <c r="AI10" i="5"/>
  <c r="DH10" i="5"/>
  <c r="BP10" i="5"/>
  <c r="X10" i="5"/>
  <c r="ED10" i="5"/>
  <c r="CL10" i="5"/>
  <c r="AT10" i="5"/>
  <c r="PZ79" i="4"/>
  <c r="LT54" i="4"/>
  <c r="LT31" i="4"/>
  <c r="JN79" i="4"/>
  <c r="GZ54" i="4"/>
  <c r="BE10" i="5"/>
  <c r="AF11" i="5"/>
  <c r="ER32" i="4"/>
  <c r="AJ11" i="5"/>
  <c r="HT32" i="4"/>
  <c r="BD11" i="5"/>
  <c r="PT32" i="4"/>
  <c r="BX11" i="5"/>
  <c r="ER55" i="4"/>
  <c r="CV11" i="5"/>
  <c r="PT55" i="4"/>
  <c r="AF12" i="5"/>
  <c r="ER33" i="4"/>
  <c r="AJ12" i="5"/>
  <c r="HT33" i="4"/>
  <c r="BD12" i="5"/>
  <c r="PT33" i="4"/>
  <c r="BM11" i="5"/>
  <c r="X55" i="4"/>
  <c r="BQ11" i="5"/>
  <c r="CZ55" i="4"/>
  <c r="BX12" i="5"/>
  <c r="ER56" i="4"/>
  <c r="CB12" i="5"/>
  <c r="HT56" i="4"/>
  <c r="CK11" i="5"/>
  <c r="KZ55" i="4"/>
  <c r="CV12" i="5"/>
  <c r="PT56" i="4"/>
  <c r="DH12" i="5"/>
  <c r="DB81" i="4"/>
  <c r="DQ11" i="5"/>
  <c r="HL80" i="4"/>
  <c r="EB12" i="5"/>
  <c r="NX81" i="4"/>
  <c r="DE10" i="5"/>
  <c r="BM10" i="5"/>
  <c r="U10" i="5"/>
  <c r="CT10" i="5"/>
  <c r="BB10" i="5"/>
  <c r="DP10" i="5"/>
  <c r="BX10" i="5"/>
  <c r="AF10" i="5"/>
  <c r="GK79" i="4"/>
  <c r="ER54" i="4"/>
  <c r="ER31" i="4"/>
  <c r="Y79" i="4"/>
  <c r="AQ10" i="5"/>
  <c r="CU12" i="5"/>
  <c r="CZ54" i="4"/>
  <c r="EC79" i="4"/>
  <c r="HT31" i="4"/>
  <c r="AR32" i="4"/>
  <c r="LT32" i="4"/>
  <c r="HT54" i="4"/>
  <c r="AR55" i="4"/>
  <c r="KO79" i="4"/>
  <c r="V10" i="5"/>
  <c r="AJ10" i="5"/>
  <c r="BD10" i="5"/>
  <c r="BN10" i="5"/>
  <c r="CB10" i="5"/>
  <c r="CV10" i="5"/>
  <c r="DF10" i="5"/>
  <c r="DT10" i="5"/>
  <c r="BF10" i="5"/>
  <c r="CX10" i="5"/>
  <c r="Y10" i="5"/>
  <c r="AS10" i="5"/>
  <c r="BC10" i="5"/>
  <c r="BQ10" i="5"/>
  <c r="CK10" i="5"/>
</calcChain>
</file>

<file path=xl/sharedStrings.xml><?xml version="1.0" encoding="utf-8"?>
<sst xmlns="http://schemas.openxmlformats.org/spreadsheetml/2006/main" count="262" uniqueCount="109">
  <si>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</si>
  <si>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</si>
  <si>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</si>
  <si>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</si>
  <si>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</si>
  <si>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</si>
  <si>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</si>
  <si>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</si>
  <si>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</si>
  <si>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</si>
  <si>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</si>
  <si>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</si>
  <si>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</si>
  <si>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</si>
  <si>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</si>
  <si>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</si>
  <si>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</si>
  <si>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</si>
  <si>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</si>
  <si>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</si>
  <si>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</si>
  <si>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</si>
  <si>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</si>
  <si>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</si>
  <si>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</si>
  <si>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</si>
  <si>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</si>
  <si>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</si>
  <si>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</si>
  <si>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</si>
  <si>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</si>
  <si>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</si>
  <si>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</si>
  <si>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</si>
  <si>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</si>
  <si>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</si>
  <si>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</si>
  <si>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</si>
  <si>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</si>
  <si>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</si>
  <si>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</si>
  <si>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</si>
  <si>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</si>
  <si>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</si>
  <si>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</si>
  <si>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</si>
  <si>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</si>
  <si>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</si>
  <si>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</si>
  <si>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</si>
  <si>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</si>
  <si>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</si>
  <si>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</si>
  <si>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</si>
  <si>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</si>
  <si>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</si>
  <si>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</si>
  <si>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</si>
  <si>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</si>
  <si>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</si>
  <si>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</si>
  <si>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</si>
  <si>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</si>
  <si>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</si>
  <si>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</si>
  <si>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</si>
  <si>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</si>
  <si>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</si>
  <si>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</si>
  <si>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</si>
  <si>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</si>
  <si>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</si>
  <si>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</si>
  <si>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</si>
  <si>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</si>
  <si>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</si>
  <si>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</si>
  <si>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</si>
  <si>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</si>
  <si>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</si>
  <si>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</si>
  <si>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</si>
  <si>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</si>
  <si>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</si>
  <si>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</si>
  <si>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</si>
  <si>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</si>
  <si>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</si>
  <si>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</si>
  <si>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</si>
  <si>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460001</t>
  </si>
  <si>
    <t>46</t>
  </si>
  <si>
    <t>02</t>
  </si>
  <si>
    <t>0</t>
  </si>
  <si>
    <t>000</t>
  </si>
  <si>
    <t>鹿児島県</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</si>
  <si>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</si>
  <si>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</si>
  <si>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</si>
  <si>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</si>
  <si>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</si>
  <si>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</si>
  <si>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</si>
  <si>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</si>
  <si>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</si>
  <si>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</si>
  <si>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①有形固定資産減価償却率については，万之瀬川施設への移行に伴い固定資産の更新が図られたことで類似団体平均値を下回っている。
　②管路経年比率については，管路の耐用年数を経過したことによる増加であるが，一部の配水管路について電気防食を施し，長寿命化対策を行っている。
　③管路更新率については，「工業用水道施設更新・耐震・アセットマネジメント指針」の施設更新指針を基に診断を実施したところ「健全」との評価がなされたところであり，今後，定期点検等を通じて必要な補修を行い長寿命化を図るとともに，必要に応じて計画的な更新に取り組む必要がある。</t>
    <rPh sb="179" eb="181">
      <t>シシン</t>
    </rPh>
    <rPh sb="182" eb="183">
      <t>モト</t>
    </rPh>
    <rPh sb="226" eb="228">
      <t>ヒツヨウ</t>
    </rPh>
    <rPh sb="229" eb="231">
      <t>ホシュウ</t>
    </rPh>
    <rPh sb="232" eb="233">
      <t>オコナ</t>
    </rPh>
    <rPh sb="234" eb="238">
      <t>チョウジュミョウカ</t>
    </rPh>
    <rPh sb="239" eb="240">
      <t>ハカ</t>
    </rPh>
    <phoneticPr fontId="5"/>
  </si>
  <si>
    <t>　工業の健全な発展や地域産業の振興に係る環境整備の一環として重要な役割を担う工業用水を安定的に供給するため，「鹿児島県工業用水道事業経営戦略」（Ｒ３．３策定，Ｒ８．３改定予定）に基づき，契約水量の維持・拡大や経費の削減に努めることにより，工業用水の安定供給や経営の健全化に取り組む必要がある。</t>
    <rPh sb="119" eb="121">
      <t>コウギョウ</t>
    </rPh>
    <rPh sb="121" eb="123">
      <t>ヨウスイ</t>
    </rPh>
    <rPh sb="124" eb="126">
      <t>アンテイ</t>
    </rPh>
    <rPh sb="126" eb="128">
      <t>キョウキュウ</t>
    </rPh>
    <rPh sb="129" eb="131">
      <t>ケイエイ</t>
    </rPh>
    <rPh sb="132" eb="135">
      <t>ケンゼンカ</t>
    </rPh>
    <phoneticPr fontId="5"/>
  </si>
  <si>
    <t>　①経常収支比率については，段階的な料金改定（令和３年度まで）や永田川施設処分費用（令和３年度）の減少により令和４年度以降100％を上回っており，今後も同水準が見込まれる。
　②累積欠損金比率については，令和２年度に累積欠損金が解消し改善されたことで，当面，欠損は見込まれない。
　③流動比率については，100％を大きく上回っており，短期的な債務に対する支払い能力は十分である。
　④企業債残高対給水収益比率については，平成30年度まで万之瀬川施設の整備資金を企業債で賄って整備したことにより，類似団体平均値より高いものの，今後は減少が見込まれる。
　⑤料金回収率については，料金改定に伴う供給単価の増加及び永田川施設処分費用の減少等に伴う給水原価の減少により令和４年度以降100％を上回っており，今後も同水準が見込まれる。
　⑥給水原価については，永田川施設処分費用等の計上により一時的に増加していたものの，令和３年度の処分完了に伴い，令和４年度以降大幅な減少となっており，今後も同水準が見込まれる。
　⑦⑧施設利用率及び契約率については，類似団体平均値を下回る状況が続いていたが，令和元年度の万之瀬川施設への移行により，浄水・配水施設のダウンサイジング化が図られ大幅に改善している。</t>
    <rPh sb="14" eb="17">
      <t>ダンカイテキ</t>
    </rPh>
    <rPh sb="18" eb="20">
      <t>リョウキン</t>
    </rPh>
    <rPh sb="20" eb="22">
      <t>カイテイ</t>
    </rPh>
    <rPh sb="23" eb="25">
      <t>レイワ</t>
    </rPh>
    <rPh sb="26" eb="27">
      <t>ネン</t>
    </rPh>
    <rPh sb="27" eb="28">
      <t>ド</t>
    </rPh>
    <rPh sb="32" eb="35">
      <t>ナガタガワ</t>
    </rPh>
    <rPh sb="35" eb="37">
      <t>シセツ</t>
    </rPh>
    <rPh sb="37" eb="39">
      <t>ショブン</t>
    </rPh>
    <rPh sb="39" eb="41">
      <t>ヒヨウ</t>
    </rPh>
    <rPh sb="42" eb="44">
      <t>レイワ</t>
    </rPh>
    <rPh sb="45" eb="47">
      <t>ネンド</t>
    </rPh>
    <rPh sb="49" eb="51">
      <t>ゲンショウ</t>
    </rPh>
    <rPh sb="54" eb="56">
      <t>レイワ</t>
    </rPh>
    <rPh sb="57" eb="59">
      <t>ネンド</t>
    </rPh>
    <rPh sb="59" eb="61">
      <t>イコウ</t>
    </rPh>
    <rPh sb="66" eb="68">
      <t>ウワマワ</t>
    </rPh>
    <rPh sb="73" eb="75">
      <t>コンゴ</t>
    </rPh>
    <rPh sb="76" eb="77">
      <t>ドウ</t>
    </rPh>
    <rPh sb="77" eb="79">
      <t>スイジュン</t>
    </rPh>
    <rPh sb="80" eb="82">
      <t>ミコ</t>
    </rPh>
    <rPh sb="102" eb="104">
      <t>レイワ</t>
    </rPh>
    <rPh sb="210" eb="212">
      <t>ヘイセイ</t>
    </rPh>
    <rPh sb="330" eb="332">
      <t>レイワ</t>
    </rPh>
    <rPh sb="333" eb="335">
      <t>ネンド</t>
    </rPh>
    <rPh sb="335" eb="337">
      <t>イコウ</t>
    </rPh>
    <rPh sb="349" eb="351">
      <t>コンゴ</t>
    </rPh>
    <rPh sb="352" eb="355">
      <t>ドウスイジュン</t>
    </rPh>
    <rPh sb="384" eb="385">
      <t>トウ</t>
    </rPh>
    <rPh sb="405" eb="407">
      <t>レイワ</t>
    </rPh>
    <rPh sb="408" eb="410">
      <t>ネンド</t>
    </rPh>
    <rPh sb="416" eb="417">
      <t>トモナ</t>
    </rPh>
    <rPh sb="419" eb="421">
      <t>レイワ</t>
    </rPh>
    <rPh sb="422" eb="424">
      <t>ネンド</t>
    </rPh>
    <rPh sb="424" eb="426">
      <t>イコウ</t>
    </rPh>
    <rPh sb="426" eb="428">
      <t>オオハバ</t>
    </rPh>
    <rPh sb="429" eb="431">
      <t>ゲンショウ</t>
    </rPh>
    <rPh sb="441" eb="444">
      <t>ドウスイジュン</t>
    </rPh>
    <rPh sb="471" eb="473">
      <t>ルイジ</t>
    </rPh>
    <rPh sb="473" eb="475">
      <t>ダンタイ</t>
    </rPh>
    <rPh sb="475" eb="478">
      <t>ヘイキンチ</t>
    </rPh>
    <rPh sb="479" eb="481">
      <t>シタマワ</t>
    </rPh>
    <rPh sb="482" eb="484">
      <t>ジョウキョウ</t>
    </rPh>
    <rPh sb="485" eb="486">
      <t>ツヅ</t>
    </rPh>
    <rPh sb="492" eb="494">
      <t>レイワ</t>
    </rPh>
    <rPh sb="494" eb="495">
      <t>ゲン</t>
    </rPh>
    <rPh sb="533" eb="535">
      <t>オオハバ</t>
    </rPh>
    <rPh sb="536" eb="538">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</si>
</sst>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0" xfId="0" applyFont="1" applyAlignment="1">
      <alignment horizontal="left" vertical="center"/>
    </xf>
    <xf numFmtId="0" fontId="22"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2" fillId="0" borderId="8" xfId="0" applyFont="1" applyBorder="1">
      <alignment vertical="center"/>
    </xf>
    <xf numFmtId="0" fontId="22" fillId="0" borderId="0" xfId="0" applyFont="1">
      <alignment vertical="center"/>
    </xf>
    <xf numFmtId="0" fontId="22"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44.77</c:v>
                </c:pt>
                <c:pt idx="1">
                  <c:v>46.37</c:v>
                </c:pt>
                <c:pt idx="2">
                  <c:v>48.38</c:v>
                </c:pt>
                <c:pt idx="3">
                  <c:v>50.35</c:v>
                </c:pt>
                <c:pt idx="4">
                  <c:v>52.5</c:v>
                </c:pt>
              </c:numCache>
            </c:numRef>
          </c:val>
          <c:extLst>
            <c:ext xmlns:c16="http://schemas.microsoft.com/office/drawing/2014/chart" uri="{C3380CC4-5D6E-409C-BE32-E72D297353CC}">
              <c16:uniqueId val="{00000000-BB72-461A-83E0-66FC1BE6F24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BB72-461A-83E0-66FC1BE6F24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DD-4483-9C63-022A458C839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B3DD-4483-9C63-022A458C839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85.86</c:v>
                </c:pt>
                <c:pt idx="1">
                  <c:v>94.81</c:v>
                </c:pt>
                <c:pt idx="2">
                  <c:v>115.66</c:v>
                </c:pt>
                <c:pt idx="3">
                  <c:v>109.71</c:v>
                </c:pt>
                <c:pt idx="4">
                  <c:v>108.97</c:v>
                </c:pt>
              </c:numCache>
            </c:numRef>
          </c:val>
          <c:extLst>
            <c:ext xmlns:c16="http://schemas.microsoft.com/office/drawing/2014/chart" uri="{C3380CC4-5D6E-409C-BE32-E72D297353CC}">
              <c16:uniqueId val="{00000000-9ED9-4024-BA5C-CC72FB12288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9ED9-4024-BA5C-CC72FB12288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44.67</c:v>
                </c:pt>
                <c:pt idx="1">
                  <c:v>44.67</c:v>
                </c:pt>
                <c:pt idx="2">
                  <c:v>44.67</c:v>
                </c:pt>
                <c:pt idx="3">
                  <c:v>44.67</c:v>
                </c:pt>
                <c:pt idx="4">
                  <c:v>44.67</c:v>
                </c:pt>
              </c:numCache>
            </c:numRef>
          </c:val>
          <c:extLst>
            <c:ext xmlns:c16="http://schemas.microsoft.com/office/drawing/2014/chart" uri="{C3380CC4-5D6E-409C-BE32-E72D297353CC}">
              <c16:uniqueId val="{00000000-9640-4C34-95F8-6E298F8805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9640-4C34-95F8-6E298F8805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DD-46B2-A815-409140FF02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88DD-46B2-A815-409140FF02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734.9</c:v>
                </c:pt>
                <c:pt idx="1">
                  <c:v>1060.81</c:v>
                </c:pt>
                <c:pt idx="2">
                  <c:v>701.33</c:v>
                </c:pt>
                <c:pt idx="3">
                  <c:v>662.82</c:v>
                </c:pt>
                <c:pt idx="4">
                  <c:v>595.96</c:v>
                </c:pt>
              </c:numCache>
            </c:numRef>
          </c:val>
          <c:extLst>
            <c:ext xmlns:c16="http://schemas.microsoft.com/office/drawing/2014/chart" uri="{C3380CC4-5D6E-409C-BE32-E72D297353CC}">
              <c16:uniqueId val="{00000000-9DA6-4175-B5A7-CC8B6BF5AE3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9DA6-4175-B5A7-CC8B6BF5AE3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1240.3499999999999</c:v>
                </c:pt>
                <c:pt idx="1">
                  <c:v>1112.6099999999999</c:v>
                </c:pt>
                <c:pt idx="2">
                  <c:v>1066.5999999999999</c:v>
                </c:pt>
                <c:pt idx="3">
                  <c:v>1046.1500000000001</c:v>
                </c:pt>
                <c:pt idx="4">
                  <c:v>979.23</c:v>
                </c:pt>
              </c:numCache>
            </c:numRef>
          </c:val>
          <c:extLst>
            <c:ext xmlns:c16="http://schemas.microsoft.com/office/drawing/2014/chart" uri="{C3380CC4-5D6E-409C-BE32-E72D297353CC}">
              <c16:uniqueId val="{00000000-3E60-4DFE-A268-A7C2B14BE42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3E60-4DFE-A268-A7C2B14BE42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79.959999999999994</c:v>
                </c:pt>
                <c:pt idx="1">
                  <c:v>91.63</c:v>
                </c:pt>
                <c:pt idx="2">
                  <c:v>123.53</c:v>
                </c:pt>
                <c:pt idx="3">
                  <c:v>113.55</c:v>
                </c:pt>
                <c:pt idx="4">
                  <c:v>112.05</c:v>
                </c:pt>
              </c:numCache>
            </c:numRef>
          </c:val>
          <c:extLst>
            <c:ext xmlns:c16="http://schemas.microsoft.com/office/drawing/2014/chart" uri="{C3380CC4-5D6E-409C-BE32-E72D297353CC}">
              <c16:uniqueId val="{00000000-5068-41A1-BF31-224B48A0539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5068-41A1-BF31-224B48A0539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49.74</c:v>
                </c:pt>
                <c:pt idx="1">
                  <c:v>49.13</c:v>
                </c:pt>
                <c:pt idx="2">
                  <c:v>36.67</c:v>
                </c:pt>
                <c:pt idx="3">
                  <c:v>39.75</c:v>
                </c:pt>
                <c:pt idx="4">
                  <c:v>40.39</c:v>
                </c:pt>
              </c:numCache>
            </c:numRef>
          </c:val>
          <c:extLst>
            <c:ext xmlns:c16="http://schemas.microsoft.com/office/drawing/2014/chart" uri="{C3380CC4-5D6E-409C-BE32-E72D297353CC}">
              <c16:uniqueId val="{00000000-E7CB-4A8C-B3F8-2BE5EC9D068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E7CB-4A8C-B3F8-2BE5EC9D068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70.75</c:v>
                </c:pt>
                <c:pt idx="1">
                  <c:v>67.22</c:v>
                </c:pt>
                <c:pt idx="2">
                  <c:v>62.4</c:v>
                </c:pt>
                <c:pt idx="3">
                  <c:v>61.87</c:v>
                </c:pt>
                <c:pt idx="4">
                  <c:v>60.28</c:v>
                </c:pt>
              </c:numCache>
            </c:numRef>
          </c:val>
          <c:extLst>
            <c:ext xmlns:c16="http://schemas.microsoft.com/office/drawing/2014/chart" uri="{C3380CC4-5D6E-409C-BE32-E72D297353CC}">
              <c16:uniqueId val="{00000000-828F-4F1F-A7DF-D69E3A2AA5B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828F-4F1F-A7DF-D69E3A2AA5B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92.63</c:v>
                </c:pt>
                <c:pt idx="1">
                  <c:v>89.05</c:v>
                </c:pt>
                <c:pt idx="2">
                  <c:v>89.33</c:v>
                </c:pt>
                <c:pt idx="3">
                  <c:v>86.31</c:v>
                </c:pt>
                <c:pt idx="4">
                  <c:v>86.27</c:v>
                </c:pt>
              </c:numCache>
            </c:numRef>
          </c:val>
          <c:extLst>
            <c:ext xmlns:c16="http://schemas.microsoft.com/office/drawing/2014/chart" uri="{C3380CC4-5D6E-409C-BE32-E72D297353CC}">
              <c16:uniqueId val="{00000000-C0F2-409E-8D39-ABB0CBA4EA4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C0F2-409E-8D39-ABB0CBA4EA4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KT38" zoomScaleNormal="100" workbookViewId="0">
      <selection activeCell="SM16" sqref="SM16:TA45"/>
    </sheetView>
  </sheetViews>
  <sheetFormatPr defaultColWidth="2.625" defaultRowHeight="13.5" x14ac:dyDescent="0.15"/>
  <cols>
    <col min="1" max="1" width="1.875" customWidth="1"/>
    <col min="2" max="2" width="0.875" customWidth="1"/>
    <col min="3" max="9" width="0.5" customWidth="1"/>
    <col min="10" max="10" width="0.875" customWidth="1"/>
    <col min="11" max="125" width="0.5" customWidth="1"/>
    <col min="126" max="126" width="0.875" customWidth="1"/>
    <col min="127" max="133" width="0.5" customWidth="1"/>
    <col min="134" max="134" width="0.875" customWidth="1"/>
    <col min="135" max="161" width="0.5" customWidth="1"/>
    <col min="162" max="162" width="0.875" customWidth="1"/>
    <col min="163" max="177" width="0.5" customWidth="1"/>
    <col min="178" max="178" width="0.875" customWidth="1"/>
    <col min="179" max="249" width="0.5" customWidth="1"/>
    <col min="250" max="250" width="0.875" customWidth="1"/>
    <col min="251" max="257" width="0.5" customWidth="1"/>
    <col min="258" max="258" width="0.875" customWidth="1"/>
    <col min="259" max="329" width="0.5" customWidth="1"/>
    <col min="330" max="330" width="0.875" customWidth="1"/>
    <col min="331" max="345" width="0.5" customWidth="1"/>
    <col min="346" max="346" width="0.875" customWidth="1"/>
    <col min="347" max="373" width="0.5" customWidth="1"/>
    <col min="374" max="374" width="0.875" customWidth="1"/>
    <col min="375" max="381" width="0.5" customWidth="1"/>
    <col min="382" max="382" width="0.875" customWidth="1"/>
    <col min="383" max="497" width="0.5" customWidth="1"/>
    <col min="498" max="498" width="0.8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鹿児島県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18600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11212</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56.9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44</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16046</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108</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85.86</v>
      </c>
      <c r="Y32" s="121"/>
      <c r="Z32" s="121"/>
      <c r="AA32" s="121"/>
      <c r="AB32" s="121"/>
      <c r="AC32" s="121"/>
      <c r="AD32" s="121"/>
      <c r="AE32" s="121"/>
      <c r="AF32" s="121"/>
      <c r="AG32" s="121"/>
      <c r="AH32" s="121"/>
      <c r="AI32" s="121"/>
      <c r="AJ32" s="121"/>
      <c r="AK32" s="121"/>
      <c r="AL32" s="121"/>
      <c r="AM32" s="121"/>
      <c r="AN32" s="121"/>
      <c r="AO32" s="121"/>
      <c r="AP32" s="121"/>
      <c r="AQ32" s="122"/>
      <c r="AR32" s="120">
        <f>データ!U6</f>
        <v>94.81</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115.66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109.71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108.97</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734.9</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1060.81</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701.33</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662.82</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595.96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1240.3499999999999</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1112.6099999999999</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1066.5999999999999</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1046.1500000000001</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979.23</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79.959999999999994</v>
      </c>
      <c r="Y55" s="121"/>
      <c r="Z55" s="121"/>
      <c r="AA55" s="121"/>
      <c r="AB55" s="121"/>
      <c r="AC55" s="121"/>
      <c r="AD55" s="121"/>
      <c r="AE55" s="121"/>
      <c r="AF55" s="121"/>
      <c r="AG55" s="121"/>
      <c r="AH55" s="121"/>
      <c r="AI55" s="121"/>
      <c r="AJ55" s="121"/>
      <c r="AK55" s="121"/>
      <c r="AL55" s="121"/>
      <c r="AM55" s="121"/>
      <c r="AN55" s="121"/>
      <c r="AO55" s="121"/>
      <c r="AP55" s="121"/>
      <c r="AQ55" s="122"/>
      <c r="AR55" s="120">
        <f>データ!BM6</f>
        <v>91.63</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123.53</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113.55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112.05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49.74</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49.13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36.67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39.75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40.39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70.75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67.22</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62.4</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61.87</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60.28</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92.63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89.05</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89.33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86.31</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86.27</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135" t="s">
        <v>27</v>
      </c>
      <c r="SN66" s="136"/>
      <c r="SO66" s="136"/>
      <c r="SP66" s="136"/>
      <c r="SQ66" s="136"/>
      <c r="SR66" s="136"/>
      <c r="SS66" s="136"/>
      <c r="ST66" s="136"/>
      <c r="SU66" s="136"/>
      <c r="SV66" s="136"/>
      <c r="SW66" s="136"/>
      <c r="SX66" s="136"/>
      <c r="SY66" s="136"/>
      <c r="SZ66" s="136"/>
      <c r="TA66" s="137"/>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138"/>
      <c r="SN67" s="139"/>
      <c r="SO67" s="139"/>
      <c r="SP67" s="139"/>
      <c r="SQ67" s="139"/>
      <c r="SR67" s="139"/>
      <c r="SS67" s="139"/>
      <c r="ST67" s="139"/>
      <c r="SU67" s="139"/>
      <c r="SV67" s="139"/>
      <c r="SW67" s="139"/>
      <c r="SX67" s="139"/>
      <c r="SY67" s="139"/>
      <c r="SZ67" s="139"/>
      <c r="TA67" s="140"/>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107</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1"/>
      <c r="M79" s="141"/>
      <c r="N79" s="141"/>
      <c r="O79" s="141"/>
      <c r="P79" s="141"/>
      <c r="Q79" s="141"/>
      <c r="R79" s="141"/>
      <c r="S79" s="141"/>
      <c r="T79" s="141"/>
      <c r="U79" s="141"/>
      <c r="V79" s="141"/>
      <c r="W79" s="141"/>
      <c r="X79" s="142"/>
      <c r="Y79" s="143" t="str">
        <f>データ!$B$10</f>
        <v>R02</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R03</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R04</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R05</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R06</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
      <c r="FE79" s="18"/>
      <c r="FF79" s="2"/>
      <c r="FG79" s="2"/>
      <c r="FH79" s="2"/>
      <c r="FI79" s="2"/>
      <c r="FJ79" s="2"/>
      <c r="FK79" s="2"/>
      <c r="FL79" s="2"/>
      <c r="FM79" s="2"/>
      <c r="FN79" s="2"/>
      <c r="FO79" s="2"/>
      <c r="FP79" s="2"/>
      <c r="FQ79" s="2"/>
      <c r="FR79" s="2"/>
      <c r="FS79" s="2"/>
      <c r="FT79" s="2"/>
      <c r="FU79" s="2"/>
      <c r="FV79" s="15"/>
      <c r="FW79" s="2"/>
      <c r="FX79" s="141"/>
      <c r="FY79" s="141"/>
      <c r="FZ79" s="141"/>
      <c r="GA79" s="141"/>
      <c r="GB79" s="141"/>
      <c r="GC79" s="141"/>
      <c r="GD79" s="141"/>
      <c r="GE79" s="141"/>
      <c r="GF79" s="141"/>
      <c r="GG79" s="141"/>
      <c r="GH79" s="141"/>
      <c r="GI79" s="141"/>
      <c r="GJ79" s="142"/>
      <c r="GK79" s="143" t="str">
        <f>データ!$B$10</f>
        <v>R02</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R03</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R04</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R05</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R06</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
      <c r="LQ79" s="18"/>
      <c r="LR79" s="2"/>
      <c r="LS79" s="2"/>
      <c r="LT79" s="2"/>
      <c r="LU79" s="2"/>
      <c r="LV79" s="2"/>
      <c r="LW79" s="2"/>
      <c r="LX79" s="2"/>
      <c r="LY79" s="2"/>
      <c r="LZ79" s="2"/>
      <c r="MA79" s="2"/>
      <c r="MB79" s="2"/>
      <c r="MC79" s="2"/>
      <c r="MD79" s="2"/>
      <c r="ME79" s="2"/>
      <c r="MF79" s="2"/>
      <c r="MG79" s="2"/>
      <c r="MH79" s="15"/>
      <c r="MI79" s="2"/>
      <c r="MJ79" s="141"/>
      <c r="MK79" s="141"/>
      <c r="ML79" s="141"/>
      <c r="MM79" s="141"/>
      <c r="MN79" s="141"/>
      <c r="MO79" s="141"/>
      <c r="MP79" s="141"/>
      <c r="MQ79" s="141"/>
      <c r="MR79" s="141"/>
      <c r="MS79" s="141"/>
      <c r="MT79" s="141"/>
      <c r="MU79" s="141"/>
      <c r="MV79" s="142"/>
      <c r="MW79" s="143" t="str">
        <f>データ!$B$10</f>
        <v>R02</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R03</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R04</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R05</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R06</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6" t="s">
        <v>23</v>
      </c>
      <c r="M80" s="146"/>
      <c r="N80" s="146"/>
      <c r="O80" s="146"/>
      <c r="P80" s="146"/>
      <c r="Q80" s="146"/>
      <c r="R80" s="146"/>
      <c r="S80" s="146"/>
      <c r="T80" s="146"/>
      <c r="U80" s="146"/>
      <c r="V80" s="146"/>
      <c r="W80" s="146"/>
      <c r="X80" s="146"/>
      <c r="Y80" s="147">
        <f>データ!DD6</f>
        <v>44.77</v>
      </c>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f>データ!DE6</f>
        <v>46.37</v>
      </c>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f>データ!DF6</f>
        <v>48.38</v>
      </c>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f>データ!DG6</f>
        <v>50.35</v>
      </c>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f>データ!DH6</f>
        <v>52.5</v>
      </c>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2"/>
      <c r="FE80" s="18"/>
      <c r="FF80" s="2"/>
      <c r="FG80" s="2"/>
      <c r="FH80" s="2"/>
      <c r="FI80" s="2"/>
      <c r="FJ80" s="2"/>
      <c r="FK80" s="2"/>
      <c r="FL80" s="2"/>
      <c r="FM80" s="2"/>
      <c r="FN80" s="2"/>
      <c r="FO80" s="2"/>
      <c r="FP80" s="2"/>
      <c r="FQ80" s="2"/>
      <c r="FR80" s="2"/>
      <c r="FS80" s="2"/>
      <c r="FT80" s="2"/>
      <c r="FU80" s="2"/>
      <c r="FV80" s="15"/>
      <c r="FW80" s="2"/>
      <c r="FX80" s="146" t="s">
        <v>23</v>
      </c>
      <c r="FY80" s="146"/>
      <c r="FZ80" s="146"/>
      <c r="GA80" s="146"/>
      <c r="GB80" s="146"/>
      <c r="GC80" s="146"/>
      <c r="GD80" s="146"/>
      <c r="GE80" s="146"/>
      <c r="GF80" s="146"/>
      <c r="GG80" s="146"/>
      <c r="GH80" s="146"/>
      <c r="GI80" s="146"/>
      <c r="GJ80" s="146"/>
      <c r="GK80" s="147">
        <f>データ!DO6</f>
        <v>44.67</v>
      </c>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f>データ!DP6</f>
        <v>44.67</v>
      </c>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f>データ!DQ6</f>
        <v>44.67</v>
      </c>
      <c r="IN80" s="147"/>
      <c r="IO80" s="147"/>
      <c r="IP80" s="147"/>
      <c r="IQ80" s="147"/>
      <c r="IR80" s="147"/>
      <c r="IS80" s="147"/>
      <c r="IT80" s="147"/>
      <c r="IU80" s="147"/>
      <c r="IV80" s="147"/>
      <c r="IW80" s="147"/>
      <c r="IX80" s="147"/>
      <c r="IY80" s="147"/>
      <c r="IZ80" s="147"/>
      <c r="JA80" s="147"/>
      <c r="JB80" s="147"/>
      <c r="JC80" s="147"/>
      <c r="JD80" s="147"/>
      <c r="JE80" s="147"/>
      <c r="JF80" s="147"/>
      <c r="JG80" s="147"/>
      <c r="JH80" s="147"/>
      <c r="JI80" s="147"/>
      <c r="JJ80" s="147"/>
      <c r="JK80" s="147"/>
      <c r="JL80" s="147"/>
      <c r="JM80" s="147"/>
      <c r="JN80" s="147">
        <f>データ!DR6</f>
        <v>44.67</v>
      </c>
      <c r="JO80" s="147"/>
      <c r="JP80" s="147"/>
      <c r="JQ80" s="147"/>
      <c r="JR80" s="147"/>
      <c r="JS80" s="147"/>
      <c r="JT80" s="147"/>
      <c r="JU80" s="147"/>
      <c r="JV80" s="147"/>
      <c r="JW80" s="147"/>
      <c r="JX80" s="147"/>
      <c r="JY80" s="147"/>
      <c r="JZ80" s="147"/>
      <c r="KA80" s="147"/>
      <c r="KB80" s="147"/>
      <c r="KC80" s="147"/>
      <c r="KD80" s="147"/>
      <c r="KE80" s="147"/>
      <c r="KF80" s="147"/>
      <c r="KG80" s="147"/>
      <c r="KH80" s="147"/>
      <c r="KI80" s="147"/>
      <c r="KJ80" s="147"/>
      <c r="KK80" s="147"/>
      <c r="KL80" s="147"/>
      <c r="KM80" s="147"/>
      <c r="KN80" s="147"/>
      <c r="KO80" s="147">
        <f>データ!DS6</f>
        <v>44.67</v>
      </c>
      <c r="KP80" s="147"/>
      <c r="KQ80" s="147"/>
      <c r="KR80" s="147"/>
      <c r="KS80" s="147"/>
      <c r="KT80" s="147"/>
      <c r="KU80" s="147"/>
      <c r="KV80" s="147"/>
      <c r="KW80" s="147"/>
      <c r="KX80" s="147"/>
      <c r="KY80" s="147"/>
      <c r="KZ80" s="147"/>
      <c r="LA80" s="147"/>
      <c r="LB80" s="147"/>
      <c r="LC80" s="147"/>
      <c r="LD80" s="147"/>
      <c r="LE80" s="147"/>
      <c r="LF80" s="147"/>
      <c r="LG80" s="147"/>
      <c r="LH80" s="147"/>
      <c r="LI80" s="147"/>
      <c r="LJ80" s="147"/>
      <c r="LK80" s="147"/>
      <c r="LL80" s="147"/>
      <c r="LM80" s="147"/>
      <c r="LN80" s="147"/>
      <c r="LO80" s="147"/>
      <c r="LP80" s="2"/>
      <c r="LQ80" s="18"/>
      <c r="LR80" s="2"/>
      <c r="LS80" s="2"/>
      <c r="LT80" s="2"/>
      <c r="LU80" s="2"/>
      <c r="LV80" s="2"/>
      <c r="LW80" s="2"/>
      <c r="LX80" s="2"/>
      <c r="LY80" s="2"/>
      <c r="LZ80" s="2"/>
      <c r="MA80" s="2"/>
      <c r="MB80" s="2"/>
      <c r="MC80" s="2"/>
      <c r="MD80" s="2"/>
      <c r="ME80" s="2"/>
      <c r="MF80" s="2"/>
      <c r="MG80" s="2"/>
      <c r="MH80" s="15"/>
      <c r="MI80" s="2"/>
      <c r="MJ80" s="146" t="s">
        <v>23</v>
      </c>
      <c r="MK80" s="146"/>
      <c r="ML80" s="146"/>
      <c r="MM80" s="146"/>
      <c r="MN80" s="146"/>
      <c r="MO80" s="146"/>
      <c r="MP80" s="146"/>
      <c r="MQ80" s="146"/>
      <c r="MR80" s="146"/>
      <c r="MS80" s="146"/>
      <c r="MT80" s="146"/>
      <c r="MU80" s="146"/>
      <c r="MV80" s="146"/>
      <c r="MW80" s="147">
        <f>データ!DZ6</f>
        <v>0</v>
      </c>
      <c r="MX80" s="147"/>
      <c r="MY80" s="147"/>
      <c r="MZ80" s="147"/>
      <c r="NA80" s="147"/>
      <c r="NB80" s="147"/>
      <c r="NC80" s="147"/>
      <c r="ND80" s="147"/>
      <c r="NE80" s="147"/>
      <c r="NF80" s="147"/>
      <c r="NG80" s="147"/>
      <c r="NH80" s="147"/>
      <c r="NI80" s="147"/>
      <c r="NJ80" s="147"/>
      <c r="NK80" s="147"/>
      <c r="NL80" s="147"/>
      <c r="NM80" s="147"/>
      <c r="NN80" s="147"/>
      <c r="NO80" s="147"/>
      <c r="NP80" s="147"/>
      <c r="NQ80" s="147"/>
      <c r="NR80" s="147"/>
      <c r="NS80" s="147"/>
      <c r="NT80" s="147"/>
      <c r="NU80" s="147"/>
      <c r="NV80" s="147"/>
      <c r="NW80" s="147"/>
      <c r="NX80" s="147">
        <f>データ!EA6</f>
        <v>0</v>
      </c>
      <c r="NY80" s="147"/>
      <c r="NZ80" s="147"/>
      <c r="OA80" s="147"/>
      <c r="OB80" s="147"/>
      <c r="OC80" s="147"/>
      <c r="OD80" s="147"/>
      <c r="OE80" s="147"/>
      <c r="OF80" s="147"/>
      <c r="OG80" s="147"/>
      <c r="OH80" s="147"/>
      <c r="OI80" s="147"/>
      <c r="OJ80" s="147"/>
      <c r="OK80" s="147"/>
      <c r="OL80" s="147"/>
      <c r="OM80" s="147"/>
      <c r="ON80" s="147"/>
      <c r="OO80" s="147"/>
      <c r="OP80" s="147"/>
      <c r="OQ80" s="147"/>
      <c r="OR80" s="147"/>
      <c r="OS80" s="147"/>
      <c r="OT80" s="147"/>
      <c r="OU80" s="147"/>
      <c r="OV80" s="147"/>
      <c r="OW80" s="147"/>
      <c r="OX80" s="147"/>
      <c r="OY80" s="147">
        <f>データ!EB6</f>
        <v>0</v>
      </c>
      <c r="OZ80" s="147"/>
      <c r="PA80" s="147"/>
      <c r="PB80" s="147"/>
      <c r="PC80" s="147"/>
      <c r="PD80" s="147"/>
      <c r="PE80" s="147"/>
      <c r="PF80" s="147"/>
      <c r="PG80" s="147"/>
      <c r="PH80" s="147"/>
      <c r="PI80" s="147"/>
      <c r="PJ80" s="147"/>
      <c r="PK80" s="147"/>
      <c r="PL80" s="147"/>
      <c r="PM80" s="147"/>
      <c r="PN80" s="147"/>
      <c r="PO80" s="147"/>
      <c r="PP80" s="147"/>
      <c r="PQ80" s="147"/>
      <c r="PR80" s="147"/>
      <c r="PS80" s="147"/>
      <c r="PT80" s="147"/>
      <c r="PU80" s="147"/>
      <c r="PV80" s="147"/>
      <c r="PW80" s="147"/>
      <c r="PX80" s="147"/>
      <c r="PY80" s="147"/>
      <c r="PZ80" s="147">
        <f>データ!EC6</f>
        <v>0</v>
      </c>
      <c r="QA80" s="147"/>
      <c r="QB80" s="147"/>
      <c r="QC80" s="147"/>
      <c r="QD80" s="147"/>
      <c r="QE80" s="147"/>
      <c r="QF80" s="147"/>
      <c r="QG80" s="147"/>
      <c r="QH80" s="147"/>
      <c r="QI80" s="147"/>
      <c r="QJ80" s="147"/>
      <c r="QK80" s="147"/>
      <c r="QL80" s="147"/>
      <c r="QM80" s="147"/>
      <c r="QN80" s="147"/>
      <c r="QO80" s="147"/>
      <c r="QP80" s="147"/>
      <c r="QQ80" s="147"/>
      <c r="QR80" s="147"/>
      <c r="QS80" s="147"/>
      <c r="QT80" s="147"/>
      <c r="QU80" s="147"/>
      <c r="QV80" s="147"/>
      <c r="QW80" s="147"/>
      <c r="QX80" s="147"/>
      <c r="QY80" s="147"/>
      <c r="QZ80" s="147"/>
      <c r="RA80" s="147">
        <f>データ!ED6</f>
        <v>0</v>
      </c>
      <c r="RB80" s="147"/>
      <c r="RC80" s="147"/>
      <c r="RD80" s="147"/>
      <c r="RE80" s="147"/>
      <c r="RF80" s="147"/>
      <c r="RG80" s="147"/>
      <c r="RH80" s="147"/>
      <c r="RI80" s="147"/>
      <c r="RJ80" s="147"/>
      <c r="RK80" s="147"/>
      <c r="RL80" s="147"/>
      <c r="RM80" s="147"/>
      <c r="RN80" s="147"/>
      <c r="RO80" s="147"/>
      <c r="RP80" s="147"/>
      <c r="RQ80" s="147"/>
      <c r="RR80" s="147"/>
      <c r="RS80" s="147"/>
      <c r="RT80" s="147"/>
      <c r="RU80" s="147"/>
      <c r="RV80" s="147"/>
      <c r="RW80" s="147"/>
      <c r="RX80" s="147"/>
      <c r="RY80" s="147"/>
      <c r="RZ80" s="147"/>
      <c r="SA80" s="147"/>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6" t="s">
        <v>24</v>
      </c>
      <c r="M81" s="146"/>
      <c r="N81" s="146"/>
      <c r="O81" s="146"/>
      <c r="P81" s="146"/>
      <c r="Q81" s="146"/>
      <c r="R81" s="146"/>
      <c r="S81" s="146"/>
      <c r="T81" s="146"/>
      <c r="U81" s="146"/>
      <c r="V81" s="146"/>
      <c r="W81" s="146"/>
      <c r="X81" s="146"/>
      <c r="Y81" s="147">
        <f>データ!DI6</f>
        <v>55.38</v>
      </c>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f>データ!DJ6</f>
        <v>56.07</v>
      </c>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f>データ!DK6</f>
        <v>55.87</v>
      </c>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f>データ!DL6</f>
        <v>56.81</v>
      </c>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f>データ!DM6</f>
        <v>57.34</v>
      </c>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2"/>
      <c r="FE81" s="18"/>
      <c r="FF81" s="2"/>
      <c r="FG81" s="2"/>
      <c r="FH81" s="2"/>
      <c r="FI81" s="2"/>
      <c r="FJ81" s="2"/>
      <c r="FK81" s="2"/>
      <c r="FL81" s="2"/>
      <c r="FM81" s="2"/>
      <c r="FN81" s="2"/>
      <c r="FO81" s="2"/>
      <c r="FP81" s="2"/>
      <c r="FQ81" s="2"/>
      <c r="FR81" s="2"/>
      <c r="FS81" s="2"/>
      <c r="FT81" s="2"/>
      <c r="FU81" s="2"/>
      <c r="FV81" s="15"/>
      <c r="FW81" s="2"/>
      <c r="FX81" s="146" t="s">
        <v>24</v>
      </c>
      <c r="FY81" s="146"/>
      <c r="FZ81" s="146"/>
      <c r="GA81" s="146"/>
      <c r="GB81" s="146"/>
      <c r="GC81" s="146"/>
      <c r="GD81" s="146"/>
      <c r="GE81" s="146"/>
      <c r="GF81" s="146"/>
      <c r="GG81" s="146"/>
      <c r="GH81" s="146"/>
      <c r="GI81" s="146"/>
      <c r="GJ81" s="146"/>
      <c r="GK81" s="147">
        <f>データ!DT6</f>
        <v>40.880000000000003</v>
      </c>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f>データ!DU6</f>
        <v>41.24</v>
      </c>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f>データ!DV6</f>
        <v>39.020000000000003</v>
      </c>
      <c r="IN81" s="147"/>
      <c r="IO81" s="147"/>
      <c r="IP81" s="147"/>
      <c r="IQ81" s="147"/>
      <c r="IR81" s="147"/>
      <c r="IS81" s="147"/>
      <c r="IT81" s="147"/>
      <c r="IU81" s="147"/>
      <c r="IV81" s="147"/>
      <c r="IW81" s="147"/>
      <c r="IX81" s="147"/>
      <c r="IY81" s="147"/>
      <c r="IZ81" s="147"/>
      <c r="JA81" s="147"/>
      <c r="JB81" s="147"/>
      <c r="JC81" s="147"/>
      <c r="JD81" s="147"/>
      <c r="JE81" s="147"/>
      <c r="JF81" s="147"/>
      <c r="JG81" s="147"/>
      <c r="JH81" s="147"/>
      <c r="JI81" s="147"/>
      <c r="JJ81" s="147"/>
      <c r="JK81" s="147"/>
      <c r="JL81" s="147"/>
      <c r="JM81" s="147"/>
      <c r="JN81" s="147">
        <f>データ!DW6</f>
        <v>39.57</v>
      </c>
      <c r="JO81" s="147"/>
      <c r="JP81" s="147"/>
      <c r="JQ81" s="147"/>
      <c r="JR81" s="147"/>
      <c r="JS81" s="147"/>
      <c r="JT81" s="147"/>
      <c r="JU81" s="147"/>
      <c r="JV81" s="147"/>
      <c r="JW81" s="147"/>
      <c r="JX81" s="147"/>
      <c r="JY81" s="147"/>
      <c r="JZ81" s="147"/>
      <c r="KA81" s="147"/>
      <c r="KB81" s="147"/>
      <c r="KC81" s="147"/>
      <c r="KD81" s="147"/>
      <c r="KE81" s="147"/>
      <c r="KF81" s="147"/>
      <c r="KG81" s="147"/>
      <c r="KH81" s="147"/>
      <c r="KI81" s="147"/>
      <c r="KJ81" s="147"/>
      <c r="KK81" s="147"/>
      <c r="KL81" s="147"/>
      <c r="KM81" s="147"/>
      <c r="KN81" s="147"/>
      <c r="KO81" s="147">
        <f>データ!DX6</f>
        <v>41.29</v>
      </c>
      <c r="KP81" s="147"/>
      <c r="KQ81" s="147"/>
      <c r="KR81" s="147"/>
      <c r="KS81" s="147"/>
      <c r="KT81" s="147"/>
      <c r="KU81" s="147"/>
      <c r="KV81" s="147"/>
      <c r="KW81" s="147"/>
      <c r="KX81" s="147"/>
      <c r="KY81" s="147"/>
      <c r="KZ81" s="147"/>
      <c r="LA81" s="147"/>
      <c r="LB81" s="147"/>
      <c r="LC81" s="147"/>
      <c r="LD81" s="147"/>
      <c r="LE81" s="147"/>
      <c r="LF81" s="147"/>
      <c r="LG81" s="147"/>
      <c r="LH81" s="147"/>
      <c r="LI81" s="147"/>
      <c r="LJ81" s="147"/>
      <c r="LK81" s="147"/>
      <c r="LL81" s="147"/>
      <c r="LM81" s="147"/>
      <c r="LN81" s="147"/>
      <c r="LO81" s="147"/>
      <c r="LP81" s="2"/>
      <c r="LQ81" s="18"/>
      <c r="LR81" s="2"/>
      <c r="LS81" s="2"/>
      <c r="LT81" s="2"/>
      <c r="LU81" s="2"/>
      <c r="LV81" s="2"/>
      <c r="LW81" s="2"/>
      <c r="LX81" s="2"/>
      <c r="LY81" s="2"/>
      <c r="LZ81" s="2"/>
      <c r="MA81" s="2"/>
      <c r="MB81" s="2"/>
      <c r="MC81" s="2"/>
      <c r="MD81" s="2"/>
      <c r="ME81" s="2"/>
      <c r="MF81" s="2"/>
      <c r="MG81" s="2"/>
      <c r="MH81" s="15"/>
      <c r="MI81" s="2"/>
      <c r="MJ81" s="146" t="s">
        <v>24</v>
      </c>
      <c r="MK81" s="146"/>
      <c r="ML81" s="146"/>
      <c r="MM81" s="146"/>
      <c r="MN81" s="146"/>
      <c r="MO81" s="146"/>
      <c r="MP81" s="146"/>
      <c r="MQ81" s="146"/>
      <c r="MR81" s="146"/>
      <c r="MS81" s="146"/>
      <c r="MT81" s="146"/>
      <c r="MU81" s="146"/>
      <c r="MV81" s="146"/>
      <c r="MW81" s="147">
        <f>データ!EE6</f>
        <v>0.12</v>
      </c>
      <c r="MX81" s="147"/>
      <c r="MY81" s="147"/>
      <c r="MZ81" s="147"/>
      <c r="NA81" s="147"/>
      <c r="NB81" s="147"/>
      <c r="NC81" s="147"/>
      <c r="ND81" s="147"/>
      <c r="NE81" s="147"/>
      <c r="NF81" s="147"/>
      <c r="NG81" s="147"/>
      <c r="NH81" s="147"/>
      <c r="NI81" s="147"/>
      <c r="NJ81" s="147"/>
      <c r="NK81" s="147"/>
      <c r="NL81" s="147"/>
      <c r="NM81" s="147"/>
      <c r="NN81" s="147"/>
      <c r="NO81" s="147"/>
      <c r="NP81" s="147"/>
      <c r="NQ81" s="147"/>
      <c r="NR81" s="147"/>
      <c r="NS81" s="147"/>
      <c r="NT81" s="147"/>
      <c r="NU81" s="147"/>
      <c r="NV81" s="147"/>
      <c r="NW81" s="147"/>
      <c r="NX81" s="147">
        <f>データ!EF6</f>
        <v>0.31</v>
      </c>
      <c r="NY81" s="147"/>
      <c r="NZ81" s="147"/>
      <c r="OA81" s="147"/>
      <c r="OB81" s="147"/>
      <c r="OC81" s="147"/>
      <c r="OD81" s="147"/>
      <c r="OE81" s="147"/>
      <c r="OF81" s="147"/>
      <c r="OG81" s="147"/>
      <c r="OH81" s="147"/>
      <c r="OI81" s="147"/>
      <c r="OJ81" s="147"/>
      <c r="OK81" s="147"/>
      <c r="OL81" s="147"/>
      <c r="OM81" s="147"/>
      <c r="ON81" s="147"/>
      <c r="OO81" s="147"/>
      <c r="OP81" s="147"/>
      <c r="OQ81" s="147"/>
      <c r="OR81" s="147"/>
      <c r="OS81" s="147"/>
      <c r="OT81" s="147"/>
      <c r="OU81" s="147"/>
      <c r="OV81" s="147"/>
      <c r="OW81" s="147"/>
      <c r="OX81" s="147"/>
      <c r="OY81" s="147">
        <f>データ!EG6</f>
        <v>0.03</v>
      </c>
      <c r="OZ81" s="147"/>
      <c r="PA81" s="147"/>
      <c r="PB81" s="147"/>
      <c r="PC81" s="147"/>
      <c r="PD81" s="147"/>
      <c r="PE81" s="147"/>
      <c r="PF81" s="147"/>
      <c r="PG81" s="147"/>
      <c r="PH81" s="147"/>
      <c r="PI81" s="147"/>
      <c r="PJ81" s="147"/>
      <c r="PK81" s="147"/>
      <c r="PL81" s="147"/>
      <c r="PM81" s="147"/>
      <c r="PN81" s="147"/>
      <c r="PO81" s="147"/>
      <c r="PP81" s="147"/>
      <c r="PQ81" s="147"/>
      <c r="PR81" s="147"/>
      <c r="PS81" s="147"/>
      <c r="PT81" s="147"/>
      <c r="PU81" s="147"/>
      <c r="PV81" s="147"/>
      <c r="PW81" s="147"/>
      <c r="PX81" s="147"/>
      <c r="PY81" s="147"/>
      <c r="PZ81" s="147">
        <f>データ!EH6</f>
        <v>0.04</v>
      </c>
      <c r="QA81" s="147"/>
      <c r="QB81" s="147"/>
      <c r="QC81" s="147"/>
      <c r="QD81" s="147"/>
      <c r="QE81" s="147"/>
      <c r="QF81" s="147"/>
      <c r="QG81" s="147"/>
      <c r="QH81" s="147"/>
      <c r="QI81" s="147"/>
      <c r="QJ81" s="147"/>
      <c r="QK81" s="147"/>
      <c r="QL81" s="147"/>
      <c r="QM81" s="147"/>
      <c r="QN81" s="147"/>
      <c r="QO81" s="147"/>
      <c r="QP81" s="147"/>
      <c r="QQ81" s="147"/>
      <c r="QR81" s="147"/>
      <c r="QS81" s="147"/>
      <c r="QT81" s="147"/>
      <c r="QU81" s="147"/>
      <c r="QV81" s="147"/>
      <c r="QW81" s="147"/>
      <c r="QX81" s="147"/>
      <c r="QY81" s="147"/>
      <c r="QZ81" s="147"/>
      <c r="RA81" s="147">
        <f>データ!EI6</f>
        <v>0.24</v>
      </c>
      <c r="RB81" s="147"/>
      <c r="RC81" s="147"/>
      <c r="RD81" s="147"/>
      <c r="RE81" s="147"/>
      <c r="RF81" s="147"/>
      <c r="RG81" s="147"/>
      <c r="RH81" s="147"/>
      <c r="RI81" s="147"/>
      <c r="RJ81" s="147"/>
      <c r="RK81" s="147"/>
      <c r="RL81" s="147"/>
      <c r="RM81" s="147"/>
      <c r="RN81" s="147"/>
      <c r="RO81" s="147"/>
      <c r="RP81" s="147"/>
      <c r="RQ81" s="147"/>
      <c r="RR81" s="147"/>
      <c r="RS81" s="147"/>
      <c r="RT81" s="147"/>
      <c r="RU81" s="147"/>
      <c r="RV81" s="147"/>
      <c r="RW81" s="147"/>
      <c r="RX81" s="147"/>
      <c r="RY81" s="147"/>
      <c r="RZ81" s="147"/>
      <c r="SA81" s="147"/>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8" t="s">
        <v>29</v>
      </c>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t="s">
        <v>30</v>
      </c>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t="s">
        <v>31</v>
      </c>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t="s">
        <v>32</v>
      </c>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t="s">
        <v>33</v>
      </c>
      <c r="DH89" s="148"/>
      <c r="DI89" s="148"/>
      <c r="DJ89" s="148"/>
      <c r="DK89" s="148"/>
      <c r="DL89" s="148"/>
      <c r="DM89" s="148"/>
      <c r="DN89" s="148"/>
      <c r="DO89" s="148"/>
      <c r="DP89" s="148"/>
      <c r="DQ89" s="148"/>
      <c r="DR89" s="148"/>
      <c r="DS89" s="148"/>
      <c r="DT89" s="148"/>
      <c r="DU89" s="148"/>
      <c r="DV89" s="148"/>
      <c r="DW89" s="148"/>
      <c r="DX89" s="148"/>
      <c r="DY89" s="148"/>
      <c r="DZ89" s="148"/>
      <c r="EA89" s="148"/>
      <c r="EB89" s="148"/>
      <c r="EC89" s="148"/>
      <c r="ED89" s="148"/>
      <c r="EE89" s="148"/>
      <c r="EF89" s="148"/>
      <c r="EG89" s="148"/>
      <c r="EH89" s="148" t="s">
        <v>34</v>
      </c>
      <c r="EI89" s="148"/>
      <c r="EJ89" s="148"/>
      <c r="EK89" s="148"/>
      <c r="EL89" s="148"/>
      <c r="EM89" s="148"/>
      <c r="EN89" s="148"/>
      <c r="EO89" s="148"/>
      <c r="EP89" s="148"/>
      <c r="EQ89" s="148"/>
      <c r="ER89" s="148"/>
      <c r="ES89" s="148"/>
      <c r="ET89" s="148"/>
      <c r="EU89" s="148"/>
      <c r="EV89" s="148"/>
      <c r="EW89" s="148"/>
      <c r="EX89" s="148"/>
      <c r="EY89" s="148"/>
      <c r="EZ89" s="148"/>
      <c r="FA89" s="148"/>
      <c r="FB89" s="148"/>
      <c r="FC89" s="148"/>
      <c r="FD89" s="148"/>
      <c r="FE89" s="148"/>
      <c r="FF89" s="148"/>
      <c r="FG89" s="148"/>
      <c r="FH89" s="148"/>
      <c r="FI89" s="148" t="s">
        <v>35</v>
      </c>
      <c r="FJ89" s="148"/>
      <c r="FK89" s="148"/>
      <c r="FL89" s="148"/>
      <c r="FM89" s="148"/>
      <c r="FN89" s="148"/>
      <c r="FO89" s="148"/>
      <c r="FP89" s="148"/>
      <c r="FQ89" s="148"/>
      <c r="FR89" s="148"/>
      <c r="FS89" s="148"/>
      <c r="FT89" s="148"/>
      <c r="FU89" s="148"/>
      <c r="FV89" s="148"/>
      <c r="FW89" s="148"/>
      <c r="FX89" s="148"/>
      <c r="FY89" s="148"/>
      <c r="FZ89" s="148"/>
      <c r="GA89" s="148"/>
      <c r="GB89" s="148"/>
      <c r="GC89" s="148"/>
      <c r="GD89" s="148"/>
      <c r="GE89" s="148"/>
      <c r="GF89" s="148"/>
      <c r="GG89" s="148"/>
      <c r="GH89" s="148"/>
      <c r="GI89" s="148"/>
      <c r="GJ89" s="148" t="s">
        <v>36</v>
      </c>
      <c r="GK89" s="148"/>
      <c r="GL89" s="148"/>
      <c r="GM89" s="148"/>
      <c r="GN89" s="148"/>
      <c r="GO89" s="148"/>
      <c r="GP89" s="148"/>
      <c r="GQ89" s="148"/>
      <c r="GR89" s="148"/>
      <c r="GS89" s="148"/>
      <c r="GT89" s="148"/>
      <c r="GU89" s="148"/>
      <c r="GV89" s="148"/>
      <c r="GW89" s="148"/>
      <c r="GX89" s="148"/>
      <c r="GY89" s="148"/>
      <c r="GZ89" s="148"/>
      <c r="HA89" s="148"/>
      <c r="HB89" s="148"/>
      <c r="HC89" s="148"/>
      <c r="HD89" s="148"/>
      <c r="HE89" s="148"/>
      <c r="HF89" s="148"/>
      <c r="HG89" s="148"/>
      <c r="HH89" s="148"/>
      <c r="HI89" s="148"/>
      <c r="HJ89" s="148"/>
      <c r="HK89" s="148" t="s">
        <v>29</v>
      </c>
      <c r="HL89" s="148"/>
      <c r="HM89" s="148"/>
      <c r="HN89" s="148"/>
      <c r="HO89" s="148"/>
      <c r="HP89" s="148"/>
      <c r="HQ89" s="148"/>
      <c r="HR89" s="148"/>
      <c r="HS89" s="148"/>
      <c r="HT89" s="148"/>
      <c r="HU89" s="148"/>
      <c r="HV89" s="148"/>
      <c r="HW89" s="148"/>
      <c r="HX89" s="148"/>
      <c r="HY89" s="148"/>
      <c r="HZ89" s="148"/>
      <c r="IA89" s="148"/>
      <c r="IB89" s="148"/>
      <c r="IC89" s="148"/>
      <c r="ID89" s="148"/>
      <c r="IE89" s="148"/>
      <c r="IF89" s="148"/>
      <c r="IG89" s="148"/>
      <c r="IH89" s="148"/>
      <c r="II89" s="148"/>
      <c r="IJ89" s="148"/>
      <c r="IK89" s="148"/>
      <c r="IL89" s="148" t="s">
        <v>37</v>
      </c>
      <c r="IM89" s="148"/>
      <c r="IN89" s="148"/>
      <c r="IO89" s="148"/>
      <c r="IP89" s="148"/>
      <c r="IQ89" s="148"/>
      <c r="IR89" s="148"/>
      <c r="IS89" s="148"/>
      <c r="IT89" s="148"/>
      <c r="IU89" s="148"/>
      <c r="IV89" s="148"/>
      <c r="IW89" s="148"/>
      <c r="IX89" s="148"/>
      <c r="IY89" s="148"/>
      <c r="IZ89" s="148"/>
      <c r="JA89" s="148"/>
      <c r="JB89" s="148"/>
      <c r="JC89" s="148"/>
      <c r="JD89" s="148"/>
      <c r="JE89" s="148"/>
      <c r="JF89" s="148"/>
      <c r="JG89" s="148"/>
      <c r="JH89" s="148"/>
      <c r="JI89" s="148"/>
      <c r="JJ89" s="148"/>
      <c r="JK89" s="148"/>
      <c r="JL89" s="148"/>
      <c r="JM89" s="148" t="s">
        <v>38</v>
      </c>
      <c r="JN89" s="148"/>
      <c r="JO89" s="148"/>
      <c r="JP89" s="148"/>
      <c r="JQ89" s="148"/>
      <c r="JR89" s="148"/>
      <c r="JS89" s="148"/>
      <c r="JT89" s="148"/>
      <c r="JU89" s="148"/>
      <c r="JV89" s="148"/>
      <c r="JW89" s="148"/>
      <c r="JX89" s="148"/>
      <c r="JY89" s="148"/>
      <c r="JZ89" s="148"/>
      <c r="KA89" s="148"/>
      <c r="KB89" s="148"/>
      <c r="KC89" s="148"/>
      <c r="KD89" s="148"/>
      <c r="KE89" s="148"/>
      <c r="KF89" s="148"/>
      <c r="KG89" s="148"/>
      <c r="KH89" s="148"/>
      <c r="KI89" s="148"/>
      <c r="KJ89" s="148"/>
      <c r="KK89" s="148"/>
      <c r="KL89" s="148"/>
      <c r="KM89" s="148"/>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9" t="str">
        <f>データ!AD6</f>
        <v>【111.95】</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【22.25】</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【439.16】</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【227.97】</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【107.69】</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【20.26】</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【52.31】</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【77.20】</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【61.29】</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【50.74】</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【0.20】</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007rBFQR8nxHCqTN+Mta6RviU1xUEw9qQVqV7lbwgyhfwIuUu3I/hmiFGclvRR7YDVEIwsAFLxS68daPYBRCg==" saltValue="5fAy14V9SARvN58+29RIXg=="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875" bestFit="1" customWidth="1"/>
    <col min="2" max="7" width="11.875" customWidth="1"/>
    <col min="8" max="8" width="16.125" bestFit="1" customWidth="1"/>
    <col min="9" max="140" width="11.875" customWidth="1"/>
  </cols>
  <sheetData>
    <row r="1" spans="1:140" x14ac:dyDescent="0.15">
      <c r="A1" t="s">
        <v>39</v>
      </c>
    </row>
    <row r="2" spans="1:140" x14ac:dyDescent="0.15">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41</v>
      </c>
      <c r="B3" s="29" t="s">
        <v>42</v>
      </c>
      <c r="C3" s="29" t="s">
        <v>43</v>
      </c>
      <c r="D3" s="29" t="s">
        <v>44</v>
      </c>
      <c r="E3" s="29" t="s">
        <v>45</v>
      </c>
      <c r="F3" s="29" t="s">
        <v>46</v>
      </c>
      <c r="G3" s="29" t="s">
        <v>47</v>
      </c>
      <c r="H3" s="152" t="s">
        <v>48</v>
      </c>
      <c r="I3" s="153"/>
      <c r="J3" s="153"/>
      <c r="K3" s="153"/>
      <c r="L3" s="153"/>
      <c r="M3" s="153"/>
      <c r="N3" s="153"/>
      <c r="O3" s="153"/>
      <c r="P3" s="153"/>
      <c r="Q3" s="153"/>
      <c r="R3" s="153"/>
      <c r="S3" s="153"/>
      <c r="T3" s="156" t="s">
        <v>49</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50</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51</v>
      </c>
      <c r="B4" s="30"/>
      <c r="C4" s="30"/>
      <c r="D4" s="30"/>
      <c r="E4" s="30"/>
      <c r="F4" s="30"/>
      <c r="G4" s="30"/>
      <c r="H4" s="154"/>
      <c r="I4" s="155"/>
      <c r="J4" s="155"/>
      <c r="K4" s="155"/>
      <c r="L4" s="155"/>
      <c r="M4" s="155"/>
      <c r="N4" s="155"/>
      <c r="O4" s="155"/>
      <c r="P4" s="155"/>
      <c r="Q4" s="155"/>
      <c r="R4" s="155"/>
      <c r="S4" s="155"/>
      <c r="T4" s="151" t="s">
        <v>52</v>
      </c>
      <c r="U4" s="151"/>
      <c r="V4" s="151"/>
      <c r="W4" s="151"/>
      <c r="X4" s="151"/>
      <c r="Y4" s="151"/>
      <c r="Z4" s="151"/>
      <c r="AA4" s="151"/>
      <c r="AB4" s="151"/>
      <c r="AC4" s="151"/>
      <c r="AD4" s="151"/>
      <c r="AE4" s="151" t="s">
        <v>53</v>
      </c>
      <c r="AF4" s="151"/>
      <c r="AG4" s="151"/>
      <c r="AH4" s="151"/>
      <c r="AI4" s="151"/>
      <c r="AJ4" s="151"/>
      <c r="AK4" s="151"/>
      <c r="AL4" s="151"/>
      <c r="AM4" s="151"/>
      <c r="AN4" s="151"/>
      <c r="AO4" s="151"/>
      <c r="AP4" s="151" t="s">
        <v>54</v>
      </c>
      <c r="AQ4" s="151"/>
      <c r="AR4" s="151"/>
      <c r="AS4" s="151"/>
      <c r="AT4" s="151"/>
      <c r="AU4" s="151"/>
      <c r="AV4" s="151"/>
      <c r="AW4" s="151"/>
      <c r="AX4" s="151"/>
      <c r="AY4" s="151"/>
      <c r="AZ4" s="151"/>
      <c r="BA4" s="151" t="s">
        <v>55</v>
      </c>
      <c r="BB4" s="151"/>
      <c r="BC4" s="151"/>
      <c r="BD4" s="151"/>
      <c r="BE4" s="151"/>
      <c r="BF4" s="151"/>
      <c r="BG4" s="151"/>
      <c r="BH4" s="151"/>
      <c r="BI4" s="151"/>
      <c r="BJ4" s="151"/>
      <c r="BK4" s="151"/>
      <c r="BL4" s="151" t="s">
        <v>56</v>
      </c>
      <c r="BM4" s="151"/>
      <c r="BN4" s="151"/>
      <c r="BO4" s="151"/>
      <c r="BP4" s="151"/>
      <c r="BQ4" s="151"/>
      <c r="BR4" s="151"/>
      <c r="BS4" s="151"/>
      <c r="BT4" s="151"/>
      <c r="BU4" s="151"/>
      <c r="BV4" s="151"/>
      <c r="BW4" s="151" t="s">
        <v>57</v>
      </c>
      <c r="BX4" s="151"/>
      <c r="BY4" s="151"/>
      <c r="BZ4" s="151"/>
      <c r="CA4" s="151"/>
      <c r="CB4" s="151"/>
      <c r="CC4" s="151"/>
      <c r="CD4" s="151"/>
      <c r="CE4" s="151"/>
      <c r="CF4" s="151"/>
      <c r="CG4" s="151"/>
      <c r="CH4" s="151" t="s">
        <v>58</v>
      </c>
      <c r="CI4" s="151"/>
      <c r="CJ4" s="151"/>
      <c r="CK4" s="151"/>
      <c r="CL4" s="151"/>
      <c r="CM4" s="151"/>
      <c r="CN4" s="151"/>
      <c r="CO4" s="151"/>
      <c r="CP4" s="151"/>
      <c r="CQ4" s="151"/>
      <c r="CR4" s="151"/>
      <c r="CS4" s="151" t="s">
        <v>59</v>
      </c>
      <c r="CT4" s="151"/>
      <c r="CU4" s="151"/>
      <c r="CV4" s="151"/>
      <c r="CW4" s="151"/>
      <c r="CX4" s="151"/>
      <c r="CY4" s="151"/>
      <c r="CZ4" s="151"/>
      <c r="DA4" s="151"/>
      <c r="DB4" s="151"/>
      <c r="DC4" s="151"/>
      <c r="DD4" s="151" t="s">
        <v>60</v>
      </c>
      <c r="DE4" s="151"/>
      <c r="DF4" s="151"/>
      <c r="DG4" s="151"/>
      <c r="DH4" s="151"/>
      <c r="DI4" s="151"/>
      <c r="DJ4" s="151"/>
      <c r="DK4" s="151"/>
      <c r="DL4" s="151"/>
      <c r="DM4" s="151"/>
      <c r="DN4" s="151"/>
      <c r="DO4" s="151" t="s">
        <v>61</v>
      </c>
      <c r="DP4" s="151"/>
      <c r="DQ4" s="151"/>
      <c r="DR4" s="151"/>
      <c r="DS4" s="151"/>
      <c r="DT4" s="151"/>
      <c r="DU4" s="151"/>
      <c r="DV4" s="151"/>
      <c r="DW4" s="151"/>
      <c r="DX4" s="151"/>
      <c r="DY4" s="151"/>
      <c r="DZ4" s="151" t="s">
        <v>62</v>
      </c>
      <c r="EA4" s="151"/>
      <c r="EB4" s="151"/>
      <c r="EC4" s="151"/>
      <c r="ED4" s="151"/>
      <c r="EE4" s="151"/>
      <c r="EF4" s="151"/>
      <c r="EG4" s="151"/>
      <c r="EH4" s="151"/>
      <c r="EI4" s="151"/>
      <c r="EJ4" s="151"/>
    </row>
    <row r="5" spans="1:140" x14ac:dyDescent="0.15">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x14ac:dyDescent="0.15">
      <c r="A6" s="28" t="s">
        <v>88</v>
      </c>
      <c r="B6" s="33"/>
      <c r="C6" s="33"/>
      <c r="D6" s="33"/>
      <c r="E6" s="33"/>
      <c r="F6" s="33"/>
      <c r="G6" s="33"/>
      <c r="H6" s="33"/>
      <c r="I6" s="33"/>
      <c r="J6" s="33"/>
      <c r="K6" s="33"/>
      <c r="L6" s="33"/>
      <c r="M6" s="33"/>
      <c r="N6" s="33"/>
      <c r="O6" s="33"/>
      <c r="P6" s="33"/>
      <c r="Q6" s="34"/>
      <c r="R6" s="33"/>
      <c r="S6" s="33"/>
      <c r="T6" s="35">
        <f t="shared" ref="T6:CE6" si="3">T7</f>
        <v>85.86</v>
      </c>
      <c r="U6" s="35">
        <f>U7</f>
        <v>94.81</v>
      </c>
      <c r="V6" s="35">
        <f>V7</f>
        <v>115.66</v>
      </c>
      <c r="W6" s="35">
        <f>W7</f>
        <v>109.71</v>
      </c>
      <c r="X6" s="35">
        <f t="shared" si="3"/>
        <v>108.97</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734.9</v>
      </c>
      <c r="AQ6" s="35">
        <f>AQ7</f>
        <v>1060.81</v>
      </c>
      <c r="AR6" s="35">
        <f>AR7</f>
        <v>701.33</v>
      </c>
      <c r="AS6" s="35">
        <f>AS7</f>
        <v>662.82</v>
      </c>
      <c r="AT6" s="35">
        <f t="shared" si="3"/>
        <v>595.96</v>
      </c>
      <c r="AU6" s="35">
        <f t="shared" si="3"/>
        <v>771.18</v>
      </c>
      <c r="AV6" s="35">
        <f t="shared" si="3"/>
        <v>815.18</v>
      </c>
      <c r="AW6" s="35">
        <f t="shared" si="3"/>
        <v>808.62</v>
      </c>
      <c r="AX6" s="35">
        <f t="shared" si="3"/>
        <v>717.27</v>
      </c>
      <c r="AY6" s="35">
        <f t="shared" si="3"/>
        <v>676.82</v>
      </c>
      <c r="AZ6" s="33" t="str">
        <f>IF(AZ7="-","【-】","【"&amp;SUBSTITUTE(TEXT(AZ7,"#,##0.00"),"-","△")&amp;"】")</f>
        <v>【439.16】</v>
      </c>
      <c r="BA6" s="35">
        <f t="shared" si="3"/>
        <v>1240.3499999999999</v>
      </c>
      <c r="BB6" s="35">
        <f>BB7</f>
        <v>1112.6099999999999</v>
      </c>
      <c r="BC6" s="35">
        <f>BC7</f>
        <v>1066.5999999999999</v>
      </c>
      <c r="BD6" s="35">
        <f>BD7</f>
        <v>1046.1500000000001</v>
      </c>
      <c r="BE6" s="35">
        <f t="shared" si="3"/>
        <v>979.23</v>
      </c>
      <c r="BF6" s="35">
        <f t="shared" si="3"/>
        <v>444.01</v>
      </c>
      <c r="BG6" s="35">
        <f t="shared" si="3"/>
        <v>413.29</v>
      </c>
      <c r="BH6" s="35">
        <f t="shared" si="3"/>
        <v>408.48</v>
      </c>
      <c r="BI6" s="35">
        <f t="shared" si="3"/>
        <v>383.72</v>
      </c>
      <c r="BJ6" s="35">
        <f t="shared" si="3"/>
        <v>356.59</v>
      </c>
      <c r="BK6" s="33" t="str">
        <f>IF(BK7="-","【-】","【"&amp;SUBSTITUTE(TEXT(BK7,"#,##0.00"),"-","△")&amp;"】")</f>
        <v>【227.97】</v>
      </c>
      <c r="BL6" s="35">
        <f t="shared" si="3"/>
        <v>79.959999999999994</v>
      </c>
      <c r="BM6" s="35">
        <f>BM7</f>
        <v>91.63</v>
      </c>
      <c r="BN6" s="35">
        <f>BN7</f>
        <v>123.53</v>
      </c>
      <c r="BO6" s="35">
        <f>BO7</f>
        <v>113.55</v>
      </c>
      <c r="BP6" s="35">
        <f t="shared" si="3"/>
        <v>112.05</v>
      </c>
      <c r="BQ6" s="35">
        <f t="shared" si="3"/>
        <v>96.49</v>
      </c>
      <c r="BR6" s="35">
        <f t="shared" si="3"/>
        <v>101.92</v>
      </c>
      <c r="BS6" s="35">
        <f t="shared" si="3"/>
        <v>98.05</v>
      </c>
      <c r="BT6" s="35">
        <f t="shared" si="3"/>
        <v>100.19</v>
      </c>
      <c r="BU6" s="35">
        <f t="shared" si="3"/>
        <v>99.63</v>
      </c>
      <c r="BV6" s="33" t="str">
        <f>IF(BV7="-","【-】","【"&amp;SUBSTITUTE(TEXT(BV7,"#,##0.00"),"-","△")&amp;"】")</f>
        <v>【107.69】</v>
      </c>
      <c r="BW6" s="35">
        <f t="shared" si="3"/>
        <v>49.74</v>
      </c>
      <c r="BX6" s="35">
        <f>BX7</f>
        <v>49.13</v>
      </c>
      <c r="BY6" s="35">
        <f>BY7</f>
        <v>36.67</v>
      </c>
      <c r="BZ6" s="35">
        <f>BZ7</f>
        <v>39.75</v>
      </c>
      <c r="CA6" s="35">
        <f t="shared" si="3"/>
        <v>40.39</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70.75</v>
      </c>
      <c r="CI6" s="35">
        <f>CI7</f>
        <v>67.22</v>
      </c>
      <c r="CJ6" s="35">
        <f>CJ7</f>
        <v>62.4</v>
      </c>
      <c r="CK6" s="35">
        <f>CK7</f>
        <v>61.87</v>
      </c>
      <c r="CL6" s="35">
        <f t="shared" si="5"/>
        <v>60.28</v>
      </c>
      <c r="CM6" s="35">
        <f t="shared" si="5"/>
        <v>44.67</v>
      </c>
      <c r="CN6" s="35">
        <f t="shared" si="5"/>
        <v>41.71</v>
      </c>
      <c r="CO6" s="35">
        <f t="shared" si="5"/>
        <v>47.02</v>
      </c>
      <c r="CP6" s="35">
        <f t="shared" si="5"/>
        <v>47.4</v>
      </c>
      <c r="CQ6" s="35">
        <f t="shared" si="5"/>
        <v>47.6</v>
      </c>
      <c r="CR6" s="33" t="str">
        <f>IF(CR7="-","【-】","【"&amp;SUBSTITUTE(TEXT(CR7,"#,##0.00"),"-","△")&amp;"】")</f>
        <v>【52.31】</v>
      </c>
      <c r="CS6" s="35">
        <f t="shared" ref="CS6:DB6" si="6">CS7</f>
        <v>92.63</v>
      </c>
      <c r="CT6" s="35">
        <f>CT7</f>
        <v>89.05</v>
      </c>
      <c r="CU6" s="35">
        <f>CU7</f>
        <v>89.33</v>
      </c>
      <c r="CV6" s="35">
        <f>CV7</f>
        <v>86.31</v>
      </c>
      <c r="CW6" s="35">
        <f t="shared" si="6"/>
        <v>86.27</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44.77</v>
      </c>
      <c r="DE6" s="35">
        <f>DE7</f>
        <v>46.37</v>
      </c>
      <c r="DF6" s="35">
        <f>DF7</f>
        <v>48.38</v>
      </c>
      <c r="DG6" s="35">
        <f>DG7</f>
        <v>50.35</v>
      </c>
      <c r="DH6" s="35">
        <f t="shared" si="7"/>
        <v>52.5</v>
      </c>
      <c r="DI6" s="35">
        <f t="shared" si="7"/>
        <v>55.38</v>
      </c>
      <c r="DJ6" s="35">
        <f t="shared" si="7"/>
        <v>56.07</v>
      </c>
      <c r="DK6" s="35">
        <f t="shared" si="7"/>
        <v>55.87</v>
      </c>
      <c r="DL6" s="35">
        <f t="shared" si="7"/>
        <v>56.81</v>
      </c>
      <c r="DM6" s="35">
        <f t="shared" si="7"/>
        <v>57.34</v>
      </c>
      <c r="DN6" s="33" t="str">
        <f>IF(DN7="-","【-】","【"&amp;SUBSTITUTE(TEXT(DN7,"#,##0.00"),"-","△")&amp;"】")</f>
        <v>【61.29】</v>
      </c>
      <c r="DO6" s="35">
        <f t="shared" ref="DO6:DX6" si="8">DO7</f>
        <v>44.67</v>
      </c>
      <c r="DP6" s="35">
        <f>DP7</f>
        <v>44.67</v>
      </c>
      <c r="DQ6" s="35">
        <f>DQ7</f>
        <v>44.67</v>
      </c>
      <c r="DR6" s="35">
        <f>DR7</f>
        <v>44.67</v>
      </c>
      <c r="DS6" s="35">
        <f t="shared" si="8"/>
        <v>44.67</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89</v>
      </c>
      <c r="C7" s="37" t="s">
        <v>90</v>
      </c>
      <c r="D7" s="37" t="s">
        <v>91</v>
      </c>
      <c r="E7" s="37" t="s">
        <v>92</v>
      </c>
      <c r="F7" s="37" t="s">
        <v>93</v>
      </c>
      <c r="G7" s="37" t="s">
        <v>94</v>
      </c>
      <c r="H7" s="37" t="s">
        <v>95</v>
      </c>
      <c r="I7" s="37" t="s">
        <v>96</v>
      </c>
      <c r="J7" s="37" t="s">
        <v>97</v>
      </c>
      <c r="K7" s="38">
        <v>18600</v>
      </c>
      <c r="L7" s="37" t="s">
        <v>98</v>
      </c>
      <c r="M7" s="38">
        <v>1</v>
      </c>
      <c r="N7" s="38">
        <v>11212</v>
      </c>
      <c r="O7" s="39" t="s">
        <v>99</v>
      </c>
      <c r="P7" s="39">
        <v>56.9</v>
      </c>
      <c r="Q7" s="38">
        <v>44</v>
      </c>
      <c r="R7" s="38">
        <v>16046</v>
      </c>
      <c r="S7" s="37" t="s">
        <v>100</v>
      </c>
      <c r="T7" s="40">
        <v>85.86</v>
      </c>
      <c r="U7" s="40">
        <v>94.81</v>
      </c>
      <c r="V7" s="40">
        <v>115.66</v>
      </c>
      <c r="W7" s="40">
        <v>109.71</v>
      </c>
      <c r="X7" s="40">
        <v>108.97</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734.9</v>
      </c>
      <c r="AQ7" s="40">
        <v>1060.81</v>
      </c>
      <c r="AR7" s="40">
        <v>701.33</v>
      </c>
      <c r="AS7" s="40">
        <v>662.82</v>
      </c>
      <c r="AT7" s="40">
        <v>595.96</v>
      </c>
      <c r="AU7" s="40">
        <v>771.18</v>
      </c>
      <c r="AV7" s="40">
        <v>815.18</v>
      </c>
      <c r="AW7" s="40">
        <v>808.62</v>
      </c>
      <c r="AX7" s="40">
        <v>717.27</v>
      </c>
      <c r="AY7" s="40">
        <v>676.82</v>
      </c>
      <c r="AZ7" s="40">
        <v>439.16</v>
      </c>
      <c r="BA7" s="40">
        <v>1240.3499999999999</v>
      </c>
      <c r="BB7" s="40">
        <v>1112.6099999999999</v>
      </c>
      <c r="BC7" s="40">
        <v>1066.5999999999999</v>
      </c>
      <c r="BD7" s="40">
        <v>1046.1500000000001</v>
      </c>
      <c r="BE7" s="40">
        <v>979.23</v>
      </c>
      <c r="BF7" s="40">
        <v>444.01</v>
      </c>
      <c r="BG7" s="40">
        <v>413.29</v>
      </c>
      <c r="BH7" s="40">
        <v>408.48</v>
      </c>
      <c r="BI7" s="40">
        <v>383.72</v>
      </c>
      <c r="BJ7" s="40">
        <v>356.59</v>
      </c>
      <c r="BK7" s="40">
        <v>227.97</v>
      </c>
      <c r="BL7" s="40">
        <v>79.959999999999994</v>
      </c>
      <c r="BM7" s="40">
        <v>91.63</v>
      </c>
      <c r="BN7" s="40">
        <v>123.53</v>
      </c>
      <c r="BO7" s="40">
        <v>113.55</v>
      </c>
      <c r="BP7" s="40">
        <v>112.05</v>
      </c>
      <c r="BQ7" s="40">
        <v>96.49</v>
      </c>
      <c r="BR7" s="40">
        <v>101.92</v>
      </c>
      <c r="BS7" s="40">
        <v>98.05</v>
      </c>
      <c r="BT7" s="40">
        <v>100.19</v>
      </c>
      <c r="BU7" s="40">
        <v>99.63</v>
      </c>
      <c r="BV7" s="40">
        <v>107.69</v>
      </c>
      <c r="BW7" s="40">
        <v>49.74</v>
      </c>
      <c r="BX7" s="40">
        <v>49.13</v>
      </c>
      <c r="BY7" s="40">
        <v>36.67</v>
      </c>
      <c r="BZ7" s="40">
        <v>39.75</v>
      </c>
      <c r="CA7" s="40">
        <v>40.39</v>
      </c>
      <c r="CB7" s="40">
        <v>33.229999999999997</v>
      </c>
      <c r="CC7" s="40">
        <v>31.6</v>
      </c>
      <c r="CD7" s="40">
        <v>33.26</v>
      </c>
      <c r="CE7" s="40">
        <v>32.869999999999997</v>
      </c>
      <c r="CF7" s="40">
        <v>34.1</v>
      </c>
      <c r="CG7" s="40">
        <v>20.260000000000002</v>
      </c>
      <c r="CH7" s="40">
        <v>70.75</v>
      </c>
      <c r="CI7" s="40">
        <v>67.22</v>
      </c>
      <c r="CJ7" s="40">
        <v>62.4</v>
      </c>
      <c r="CK7" s="40">
        <v>61.87</v>
      </c>
      <c r="CL7" s="40">
        <v>60.28</v>
      </c>
      <c r="CM7" s="40">
        <v>44.67</v>
      </c>
      <c r="CN7" s="40">
        <v>41.71</v>
      </c>
      <c r="CO7" s="40">
        <v>47.02</v>
      </c>
      <c r="CP7" s="40">
        <v>47.4</v>
      </c>
      <c r="CQ7" s="40">
        <v>47.6</v>
      </c>
      <c r="CR7" s="40">
        <v>52.31</v>
      </c>
      <c r="CS7" s="40">
        <v>92.63</v>
      </c>
      <c r="CT7" s="40">
        <v>89.05</v>
      </c>
      <c r="CU7" s="40">
        <v>89.33</v>
      </c>
      <c r="CV7" s="40">
        <v>86.31</v>
      </c>
      <c r="CW7" s="40">
        <v>86.27</v>
      </c>
      <c r="CX7" s="40">
        <v>63.89</v>
      </c>
      <c r="CY7" s="40">
        <v>64.7</v>
      </c>
      <c r="CZ7" s="40">
        <v>65.38</v>
      </c>
      <c r="DA7" s="40">
        <v>68.25</v>
      </c>
      <c r="DB7" s="40">
        <v>68.150000000000006</v>
      </c>
      <c r="DC7" s="40">
        <v>77.2</v>
      </c>
      <c r="DD7" s="40">
        <v>44.77</v>
      </c>
      <c r="DE7" s="40">
        <v>46.37</v>
      </c>
      <c r="DF7" s="40">
        <v>48.38</v>
      </c>
      <c r="DG7" s="40">
        <v>50.35</v>
      </c>
      <c r="DH7" s="40">
        <v>52.5</v>
      </c>
      <c r="DI7" s="40">
        <v>55.38</v>
      </c>
      <c r="DJ7" s="40">
        <v>56.07</v>
      </c>
      <c r="DK7" s="40">
        <v>55.87</v>
      </c>
      <c r="DL7" s="40">
        <v>56.81</v>
      </c>
      <c r="DM7" s="40">
        <v>57.34</v>
      </c>
      <c r="DN7" s="40">
        <v>61.29</v>
      </c>
      <c r="DO7" s="40">
        <v>44.67</v>
      </c>
      <c r="DP7" s="40">
        <v>44.67</v>
      </c>
      <c r="DQ7" s="40">
        <v>44.67</v>
      </c>
      <c r="DR7" s="40">
        <v>44.67</v>
      </c>
      <c r="DS7" s="40">
        <v>44.67</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42</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85.86</v>
      </c>
      <c r="V11" s="48">
        <f>IF(U6="-",NA(),U6)</f>
        <v>94.81</v>
      </c>
      <c r="W11" s="48">
        <f>IF(V6="-",NA(),V6)</f>
        <v>115.66</v>
      </c>
      <c r="X11" s="48">
        <f>IF(W6="-",NA(),W6)</f>
        <v>109.71</v>
      </c>
      <c r="Y11" s="48">
        <f>IF(X6="-",NA(),X6)</f>
        <v>108.97</v>
      </c>
      <c r="AE11" s="47" t="s">
        <v>23</v>
      </c>
      <c r="AF11" s="48">
        <f>IF(AE6="-",NA(),AE6)</f>
        <v>0</v>
      </c>
      <c r="AG11" s="48">
        <f>IF(AF6="-",NA(),AF6)</f>
        <v>0</v>
      </c>
      <c r="AH11" s="48">
        <f>IF(AG6="-",NA(),AG6)</f>
        <v>0</v>
      </c>
      <c r="AI11" s="48">
        <f>IF(AH6="-",NA(),AH6)</f>
        <v>0</v>
      </c>
      <c r="AJ11" s="48">
        <f>IF(AI6="-",NA(),AI6)</f>
        <v>0</v>
      </c>
      <c r="AP11" s="47" t="s">
        <v>23</v>
      </c>
      <c r="AQ11" s="48">
        <f>IF(AP6="-",NA(),AP6)</f>
        <v>734.9</v>
      </c>
      <c r="AR11" s="48">
        <f>IF(AQ6="-",NA(),AQ6)</f>
        <v>1060.81</v>
      </c>
      <c r="AS11" s="48">
        <f>IF(AR6="-",NA(),AR6)</f>
        <v>701.33</v>
      </c>
      <c r="AT11" s="48">
        <f>IF(AS6="-",NA(),AS6)</f>
        <v>662.82</v>
      </c>
      <c r="AU11" s="48">
        <f>IF(AT6="-",NA(),AT6)</f>
        <v>595.96</v>
      </c>
      <c r="BA11" s="47" t="s">
        <v>23</v>
      </c>
      <c r="BB11" s="48">
        <f>IF(BA6="-",NA(),BA6)</f>
        <v>1240.3499999999999</v>
      </c>
      <c r="BC11" s="48">
        <f>IF(BB6="-",NA(),BB6)</f>
        <v>1112.6099999999999</v>
      </c>
      <c r="BD11" s="48">
        <f>IF(BC6="-",NA(),BC6)</f>
        <v>1066.5999999999999</v>
      </c>
      <c r="BE11" s="48">
        <f>IF(BD6="-",NA(),BD6)</f>
        <v>1046.1500000000001</v>
      </c>
      <c r="BF11" s="48">
        <f>IF(BE6="-",NA(),BE6)</f>
        <v>979.23</v>
      </c>
      <c r="BL11" s="47" t="s">
        <v>23</v>
      </c>
      <c r="BM11" s="48">
        <f>IF(BL6="-",NA(),BL6)</f>
        <v>79.959999999999994</v>
      </c>
      <c r="BN11" s="48">
        <f>IF(BM6="-",NA(),BM6)</f>
        <v>91.63</v>
      </c>
      <c r="BO11" s="48">
        <f>IF(BN6="-",NA(),BN6)</f>
        <v>123.53</v>
      </c>
      <c r="BP11" s="48">
        <f>IF(BO6="-",NA(),BO6)</f>
        <v>113.55</v>
      </c>
      <c r="BQ11" s="48">
        <f>IF(BP6="-",NA(),BP6)</f>
        <v>112.05</v>
      </c>
      <c r="BW11" s="47" t="s">
        <v>23</v>
      </c>
      <c r="BX11" s="48">
        <f>IF(BW6="-",NA(),BW6)</f>
        <v>49.74</v>
      </c>
      <c r="BY11" s="48">
        <f>IF(BX6="-",NA(),BX6)</f>
        <v>49.13</v>
      </c>
      <c r="BZ11" s="48">
        <f>IF(BY6="-",NA(),BY6)</f>
        <v>36.67</v>
      </c>
      <c r="CA11" s="48">
        <f>IF(BZ6="-",NA(),BZ6)</f>
        <v>39.75</v>
      </c>
      <c r="CB11" s="48">
        <f>IF(CA6="-",NA(),CA6)</f>
        <v>40.39</v>
      </c>
      <c r="CH11" s="47" t="s">
        <v>23</v>
      </c>
      <c r="CI11" s="48">
        <f>IF(CH6="-",NA(),CH6)</f>
        <v>70.75</v>
      </c>
      <c r="CJ11" s="48">
        <f>IF(CI6="-",NA(),CI6)</f>
        <v>67.22</v>
      </c>
      <c r="CK11" s="48">
        <f>IF(CJ6="-",NA(),CJ6)</f>
        <v>62.4</v>
      </c>
      <c r="CL11" s="48">
        <f>IF(CK6="-",NA(),CK6)</f>
        <v>61.87</v>
      </c>
      <c r="CM11" s="48">
        <f>IF(CL6="-",NA(),CL6)</f>
        <v>60.28</v>
      </c>
      <c r="CS11" s="47" t="s">
        <v>23</v>
      </c>
      <c r="CT11" s="48">
        <f>IF(CS6="-",NA(),CS6)</f>
        <v>92.63</v>
      </c>
      <c r="CU11" s="48">
        <f>IF(CT6="-",NA(),CT6)</f>
        <v>89.05</v>
      </c>
      <c r="CV11" s="48">
        <f>IF(CU6="-",NA(),CU6)</f>
        <v>89.33</v>
      </c>
      <c r="CW11" s="48">
        <f>IF(CV6="-",NA(),CV6)</f>
        <v>86.31</v>
      </c>
      <c r="CX11" s="48">
        <f>IF(CW6="-",NA(),CW6)</f>
        <v>86.27</v>
      </c>
      <c r="DD11" s="47" t="s">
        <v>23</v>
      </c>
      <c r="DE11" s="48">
        <f>IF(DD6="-",NA(),DD6)</f>
        <v>44.77</v>
      </c>
      <c r="DF11" s="48">
        <f>IF(DE6="-",NA(),DE6)</f>
        <v>46.37</v>
      </c>
      <c r="DG11" s="48">
        <f>IF(DF6="-",NA(),DF6)</f>
        <v>48.38</v>
      </c>
      <c r="DH11" s="48">
        <f>IF(DG6="-",NA(),DG6)</f>
        <v>50.35</v>
      </c>
      <c r="DI11" s="48">
        <f>IF(DH6="-",NA(),DH6)</f>
        <v>52.5</v>
      </c>
      <c r="DO11" s="47" t="s">
        <v>23</v>
      </c>
      <c r="DP11" s="48">
        <f>IF(DO6="-",NA(),DO6)</f>
        <v>44.67</v>
      </c>
      <c r="DQ11" s="48">
        <f>IF(DP6="-",NA(),DP6)</f>
        <v>44.67</v>
      </c>
      <c r="DR11" s="48">
        <f>IF(DQ6="-",NA(),DQ6)</f>
        <v>44.67</v>
      </c>
      <c r="DS11" s="48">
        <f>IF(DR6="-",NA(),DR6)</f>
        <v>44.67</v>
      </c>
      <c r="DT11" s="48">
        <f>IF(DS6="-",NA(),DS6)</f>
        <v>44.67</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E4FECB6-212C-46C5-9650-173AC8F13185}"/>
</file>

<file path=customXml/itemProps2.xml><?xml version="1.0" encoding="utf-8"?>
<ds:datastoreItem xmlns:ds="http://schemas.openxmlformats.org/officeDocument/2006/customXml" ds:itemID="{689C273E-769C-4B37-82DF-8322CD219E6E}"/>
</file>

<file path=customXml/itemProps3.xml><?xml version="1.0" encoding="utf-8"?>
<ds:datastoreItem xmlns:ds="http://schemas.openxmlformats.org/officeDocument/2006/customXml" ds:itemID="{26B7279F-D21F-4577-B3F6-F0A58CECCD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2026-01-30T00:10:44Z</dcterms:created>
  <dcterms:modified xsi:type="dcterms:W3CDTF">2026-01-30T00:12:48Z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