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46_鹿児島県/"/>
    </mc:Choice>
  </mc:AlternateContent>
  <xr:revisionPtr revIDLastSave="0" documentId="13_ncr:1_{E04C7AD2-5417-4660-B735-1697F4F14B0E}" xr6:coauthVersionLast="47" xr6:coauthVersionMax="47" xr10:uidLastSave="{00000000-0000-0000-0000-000000000000}"/>
  <workbookProtection workbookAlgorithmName="SHA-512" workbookHashValue="mnSThOJXuzaKV9DtQpmKnxkEZokWvgwz7/aNzUGGyjuUQyJlfSTyh4LiGVnN15AJasVl/dzk1kSC3Mm9Ocir6Q==" workbookSaltValue="LgxiQfLIS3seLE9oAQCSj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KV80" i="4" s="1"/>
  <c r="FE7" i="5"/>
  <c r="FD7" i="5"/>
  <c r="FC7" i="5"/>
  <c r="LZ79" i="4" s="1"/>
  <c r="FB7" i="5"/>
  <c r="LK79" i="4" s="1"/>
  <c r="FA7" i="5"/>
  <c r="EZ7" i="5"/>
  <c r="EX7" i="5"/>
  <c r="JB80" i="4" s="1"/>
  <c r="EW7" i="5"/>
  <c r="IM80" i="4" s="1"/>
  <c r="EV7" i="5"/>
  <c r="EU7" i="5"/>
  <c r="ET7" i="5"/>
  <c r="ES7" i="5"/>
  <c r="JB79" i="4" s="1"/>
  <c r="ER7" i="5"/>
  <c r="EQ7" i="5"/>
  <c r="EP7" i="5"/>
  <c r="EO7" i="5"/>
  <c r="GT79" i="4" s="1"/>
  <c r="EM7" i="5"/>
  <c r="FO80" i="4" s="1"/>
  <c r="EL7" i="5"/>
  <c r="EZ80" i="4" s="1"/>
  <c r="EK7" i="5"/>
  <c r="EK80" i="4" s="1"/>
  <c r="EJ7" i="5"/>
  <c r="DV80" i="4" s="1"/>
  <c r="EI7" i="5"/>
  <c r="EH7" i="5"/>
  <c r="EG7" i="5"/>
  <c r="EF7" i="5"/>
  <c r="EE7" i="5"/>
  <c r="DV79" i="4" s="1"/>
  <c r="ED7" i="5"/>
  <c r="EB7" i="5"/>
  <c r="BX80" i="4" s="1"/>
  <c r="EA7" i="5"/>
  <c r="BI80" i="4" s="1"/>
  <c r="DZ7" i="5"/>
  <c r="AT80" i="4" s="1"/>
  <c r="DY7" i="5"/>
  <c r="AE80" i="4" s="1"/>
  <c r="DX7" i="5"/>
  <c r="P80" i="4" s="1"/>
  <c r="DW7" i="5"/>
  <c r="BX79" i="4" s="1"/>
  <c r="DV7" i="5"/>
  <c r="DU7" i="5"/>
  <c r="DT7" i="5"/>
  <c r="AE79" i="4" s="1"/>
  <c r="DS7" i="5"/>
  <c r="P79" i="4" s="1"/>
  <c r="DQ7" i="5"/>
  <c r="DP7" i="5"/>
  <c r="DO7" i="5"/>
  <c r="DN7" i="5"/>
  <c r="KU56" i="4" s="1"/>
  <c r="DM7" i="5"/>
  <c r="KF56" i="4" s="1"/>
  <c r="DL7" i="5"/>
  <c r="MN55" i="4" s="1"/>
  <c r="DK7" i="5"/>
  <c r="LY55" i="4" s="1"/>
  <c r="DJ7" i="5"/>
  <c r="LJ55" i="4" s="1"/>
  <c r="DI7" i="5"/>
  <c r="DH7" i="5"/>
  <c r="DF7" i="5"/>
  <c r="DE7" i="5"/>
  <c r="IK56" i="4" s="1"/>
  <c r="DD7" i="5"/>
  <c r="HV56" i="4" s="1"/>
  <c r="DC7" i="5"/>
  <c r="DB7" i="5"/>
  <c r="GR56" i="4" s="1"/>
  <c r="DA7" i="5"/>
  <c r="IZ55" i="4" s="1"/>
  <c r="CZ7" i="5"/>
  <c r="IK55" i="4" s="1"/>
  <c r="CY7" i="5"/>
  <c r="HV55" i="4" s="1"/>
  <c r="CX7" i="5"/>
  <c r="HG55" i="4" s="1"/>
  <c r="CW7" i="5"/>
  <c r="GR55" i="4" s="1"/>
  <c r="CU7" i="5"/>
  <c r="CT7" i="5"/>
  <c r="CS7" i="5"/>
  <c r="CR7" i="5"/>
  <c r="CQ7" i="5"/>
  <c r="CP7" i="5"/>
  <c r="CO7" i="5"/>
  <c r="CN7" i="5"/>
  <c r="CM7" i="5"/>
  <c r="DS55" i="4" s="1"/>
  <c r="CL7" i="5"/>
  <c r="DD55" i="4" s="1"/>
  <c r="CJ7" i="5"/>
  <c r="BX56" i="4" s="1"/>
  <c r="CI7" i="5"/>
  <c r="BI56" i="4" s="1"/>
  <c r="CH7" i="5"/>
  <c r="CG7" i="5"/>
  <c r="CF7" i="5"/>
  <c r="CE7" i="5"/>
  <c r="BX55" i="4" s="1"/>
  <c r="CD7" i="5"/>
  <c r="BI55" i="4" s="1"/>
  <c r="CC7" i="5"/>
  <c r="CB7" i="5"/>
  <c r="CA7" i="5"/>
  <c r="P55" i="4" s="1"/>
  <c r="BY7" i="5"/>
  <c r="MN34" i="4" s="1"/>
  <c r="BX7" i="5"/>
  <c r="LY34" i="4" s="1"/>
  <c r="BW7" i="5"/>
  <c r="LJ34" i="4" s="1"/>
  <c r="BV7" i="5"/>
  <c r="KU34" i="4" s="1"/>
  <c r="BU7" i="5"/>
  <c r="BT7" i="5"/>
  <c r="BS7" i="5"/>
  <c r="LY33" i="4" s="1"/>
  <c r="BR7" i="5"/>
  <c r="LJ33" i="4" s="1"/>
  <c r="BQ7" i="5"/>
  <c r="BP7" i="5"/>
  <c r="BN7" i="5"/>
  <c r="BM7" i="5"/>
  <c r="BL7" i="5"/>
  <c r="BK7" i="5"/>
  <c r="HG34" i="4" s="1"/>
  <c r="BJ7" i="5"/>
  <c r="GR34" i="4" s="1"/>
  <c r="BI7" i="5"/>
  <c r="IZ33" i="4" s="1"/>
  <c r="BH7" i="5"/>
  <c r="BG7" i="5"/>
  <c r="BF7" i="5"/>
  <c r="BE7" i="5"/>
  <c r="BC7" i="5"/>
  <c r="FL34" i="4" s="1"/>
  <c r="BB7" i="5"/>
  <c r="BA7" i="5"/>
  <c r="EH34" i="4" s="1"/>
  <c r="AZ7" i="5"/>
  <c r="DS34" i="4" s="1"/>
  <c r="AY7" i="5"/>
  <c r="DD34" i="4" s="1"/>
  <c r="AX7" i="5"/>
  <c r="FL33" i="4" s="1"/>
  <c r="AW7" i="5"/>
  <c r="EW33" i="4" s="1"/>
  <c r="AV7" i="5"/>
  <c r="EH33" i="4" s="1"/>
  <c r="AU7" i="5"/>
  <c r="AT7" i="5"/>
  <c r="AR7" i="5"/>
  <c r="AQ7" i="5"/>
  <c r="BI34" i="4" s="1"/>
  <c r="AP7" i="5"/>
  <c r="AT34" i="4" s="1"/>
  <c r="AO7" i="5"/>
  <c r="AN7" i="5"/>
  <c r="AM7" i="5"/>
  <c r="BX33" i="4" s="1"/>
  <c r="AL7" i="5"/>
  <c r="AK7" i="5"/>
  <c r="AJ7" i="5"/>
  <c r="AE33" i="4" s="1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ID12" i="4" s="1"/>
  <c r="AE6" i="5"/>
  <c r="LP10" i="4" s="1"/>
  <c r="AD6" i="5"/>
  <c r="JW10" i="4" s="1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EG10" i="4" s="1"/>
  <c r="R6" i="5"/>
  <c r="CN10" i="4" s="1"/>
  <c r="Q6" i="5"/>
  <c r="AU10" i="4" s="1"/>
  <c r="P6" i="5"/>
  <c r="B10" i="4" s="1"/>
  <c r="O6" i="5"/>
  <c r="N6" i="5"/>
  <c r="EG8" i="4" s="1"/>
  <c r="M6" i="5"/>
  <c r="CN8" i="4" s="1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H90" i="4"/>
  <c r="G90" i="4"/>
  <c r="MO80" i="4"/>
  <c r="LZ80" i="4"/>
  <c r="LK80" i="4"/>
  <c r="KG80" i="4"/>
  <c r="HX80" i="4"/>
  <c r="HI80" i="4"/>
  <c r="GT80" i="4"/>
  <c r="DG80" i="4"/>
  <c r="MO79" i="4"/>
  <c r="KV79" i="4"/>
  <c r="KG79" i="4"/>
  <c r="IM79" i="4"/>
  <c r="HX79" i="4"/>
  <c r="HI79" i="4"/>
  <c r="FO79" i="4"/>
  <c r="EZ79" i="4"/>
  <c r="EK79" i="4"/>
  <c r="DG79" i="4"/>
  <c r="BI79" i="4"/>
  <c r="AT79" i="4"/>
  <c r="MN56" i="4"/>
  <c r="LY56" i="4"/>
  <c r="LJ56" i="4"/>
  <c r="IZ56" i="4"/>
  <c r="HG56" i="4"/>
  <c r="FL56" i="4"/>
  <c r="EW56" i="4"/>
  <c r="EH56" i="4"/>
  <c r="DS56" i="4"/>
  <c r="DD56" i="4"/>
  <c r="AT56" i="4"/>
  <c r="AE56" i="4"/>
  <c r="P56" i="4"/>
  <c r="KU55" i="4"/>
  <c r="KF55" i="4"/>
  <c r="FL55" i="4"/>
  <c r="EW55" i="4"/>
  <c r="EH55" i="4"/>
  <c r="AT55" i="4"/>
  <c r="AE55" i="4"/>
  <c r="KF34" i="4"/>
  <c r="IZ34" i="4"/>
  <c r="IK34" i="4"/>
  <c r="HV34" i="4"/>
  <c r="EW34" i="4"/>
  <c r="BX34" i="4"/>
  <c r="AE34" i="4"/>
  <c r="P34" i="4"/>
  <c r="MN33" i="4"/>
  <c r="KU33" i="4"/>
  <c r="KF33" i="4"/>
  <c r="IK33" i="4"/>
  <c r="HV33" i="4"/>
  <c r="HG33" i="4"/>
  <c r="GR33" i="4"/>
  <c r="DS33" i="4"/>
  <c r="DD33" i="4"/>
  <c r="BI33" i="4"/>
  <c r="AT33" i="4"/>
  <c r="LP12" i="4"/>
  <c r="CN12" i="4"/>
  <c r="JW8" i="4"/>
  <c r="ID8" i="4"/>
  <c r="AU8" i="4"/>
  <c r="B8" i="4"/>
  <c r="B6" i="4"/>
  <c r="BX78" i="4" l="1"/>
  <c r="BX54" i="4"/>
  <c r="BX32" i="4"/>
  <c r="MO78" i="4"/>
  <c r="JB78" i="4"/>
  <c r="IZ54" i="4"/>
  <c r="IZ32" i="4"/>
  <c r="FO78" i="4"/>
  <c r="MN54" i="4"/>
  <c r="MN32" i="4"/>
  <c r="FL54" i="4"/>
  <c r="FL32" i="4"/>
  <c r="C11" i="5"/>
  <c r="D11" i="5"/>
  <c r="E11" i="5"/>
  <c r="B11" i="5"/>
  <c r="KV78" i="4" l="1"/>
  <c r="KU54" i="4"/>
  <c r="KU32" i="4"/>
  <c r="HI78" i="4"/>
  <c r="HG54" i="4"/>
  <c r="DV78" i="4"/>
  <c r="DS32" i="4"/>
  <c r="AE54" i="4"/>
  <c r="HG32" i="4"/>
  <c r="DS54" i="4"/>
  <c r="AE78" i="4"/>
  <c r="AE32" i="4"/>
  <c r="P78" i="4"/>
  <c r="P54" i="4"/>
  <c r="P32" i="4"/>
  <c r="KG78" i="4"/>
  <c r="KF54" i="4"/>
  <c r="KF32" i="4"/>
  <c r="GR54" i="4"/>
  <c r="GR32" i="4"/>
  <c r="DG78" i="4"/>
  <c r="DD54" i="4"/>
  <c r="DD32" i="4"/>
  <c r="GT78" i="4"/>
  <c r="EZ78" i="4"/>
  <c r="EW54" i="4"/>
  <c r="EW32" i="4"/>
  <c r="BI78" i="4"/>
  <c r="BI54" i="4"/>
  <c r="LZ78" i="4"/>
  <c r="IM78" i="4"/>
  <c r="IK54" i="4"/>
  <c r="IK32" i="4"/>
  <c r="BI32" i="4"/>
  <c r="LY54" i="4"/>
  <c r="LY32" i="4"/>
  <c r="LJ32" i="4"/>
  <c r="HX78" i="4"/>
  <c r="HV54" i="4"/>
  <c r="HV32" i="4"/>
  <c r="EH32" i="4"/>
  <c r="AT54" i="4"/>
  <c r="LK78" i="4"/>
  <c r="EK78" i="4"/>
  <c r="EH54" i="4"/>
  <c r="AT78" i="4"/>
  <c r="AT32" i="4"/>
  <c r="LJ54" i="4"/>
</calcChain>
</file>

<file path=xl/sharedStrings.xml><?xml version="1.0" encoding="utf-8"?>
<sst xmlns="http://schemas.openxmlformats.org/spreadsheetml/2006/main" count="344" uniqueCount="193">
  <si>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</si>
  <si>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</si>
  <si>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</si>
  <si>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</si>
  <si>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</si>
  <si>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</si>
  <si>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</si>
  <si>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</si>
  <si>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</si>
  <si>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</si>
  <si>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</si>
  <si>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</si>
  <si>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</si>
  <si>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</si>
  <si>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</si>
  <si>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</si>
  <si>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</si>
  <si>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</si>
  <si>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</si>
  <si>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</si>
  <si>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</si>
  <si>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</si>
  <si>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</si>
  <si>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</si>
  <si>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</si>
  <si>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</si>
  <si>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</si>
  <si>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</si>
  <si>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</si>
  <si>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</si>
  <si>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</si>
  <si>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</si>
  <si>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</si>
  <si>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</si>
  <si>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</si>
  <si>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</si>
  <si>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</si>
  <si>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</si>
  <si>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</si>
  <si>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</si>
  <si>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</si>
  <si>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</si>
  <si>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</si>
  <si>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</si>
  <si>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</si>
  <si>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</si>
  <si>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</si>
  <si>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</si>
  <si>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</si>
  <si>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</si>
  <si>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</si>
  <si>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</si>
  <si>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</si>
  <si>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</si>
  <si>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</si>
  <si>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</si>
  <si>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</si>
  <si>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</si>
  <si>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</si>
  <si>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</si>
  <si>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</si>
  <si>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</si>
  <si>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</si>
  <si>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</si>
  <si>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</si>
  <si>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</si>
  <si>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</si>
  <si>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</si>
  <si>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</si>
  <si>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</si>
  <si>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</si>
  <si>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</si>
  <si>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</si>
  <si>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</si>
  <si>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</si>
  <si>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</si>
  <si>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</si>
  <si>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</si>
  <si>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</si>
  <si>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</si>
  <si>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</si>
  <si>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</si>
  <si>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</si>
  <si>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</si>
  <si>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</si>
  <si>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</si>
  <si>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</si>
  <si>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</si>
  <si>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</si>
  <si>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</si>
  <si>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</si>
  <si>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</si>
  <si>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</si>
  <si>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</si>
  <si>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</si>
  <si>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</si>
  <si>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</si>
  <si>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</si>
  <si>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</si>
  <si>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</si>
  <si>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</si>
  <si>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</si>
  <si>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</si>
  <si>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</si>
  <si>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</si>
  <si>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</si>
  <si>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</si>
  <si>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</si>
  <si>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</si>
  <si>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</si>
  <si>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</si>
  <si>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</si>
  <si>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</si>
  <si>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</si>
  <si>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</si>
  <si>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</si>
  <si>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</si>
  <si>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</si>
  <si>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</si>
  <si>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</si>
  <si>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</si>
  <si>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</si>
  <si>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</si>
  <si>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</si>
  <si>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</si>
  <si>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</si>
  <si>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</si>
  <si>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</si>
  <si>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</si>
  <si>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</si>
  <si>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</si>
  <si>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</si>
  <si>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</si>
  <si>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</si>
  <si>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</si>
  <si>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</si>
  <si>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</si>
  <si>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</si>
  <si>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</si>
  <si>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</si>
  <si>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</si>
  <si>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</si>
  <si>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</si>
  <si>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</si>
  <si>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</si>
  <si>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</si>
  <si>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</si>
  <si>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</si>
  <si>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</si>
  <si>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</si>
  <si>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</si>
  <si>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</si>
  <si>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</si>
  <si>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</si>
  <si>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</si>
  <si>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</si>
  <si>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</si>
  <si>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</si>
  <si>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</si>
  <si>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</si>
  <si>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</si>
  <si>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</si>
  <si>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</si>
  <si>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</si>
  <si>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</si>
  <si>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</si>
  <si>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</si>
  <si>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</si>
  <si>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</si>
  <si>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</si>
  <si>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</si>
  <si>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鹿児島県</t>
  </si>
  <si>
    <t>北薩病院</t>
  </si>
  <si>
    <t>条例全部</t>
  </si>
  <si>
    <t>病院事業</t>
  </si>
  <si>
    <t>一般病院</t>
  </si>
  <si>
    <t>100床以上～200床未満</t>
  </si>
  <si>
    <t>自治体職員</t>
  </si>
  <si>
    <t>直営</t>
  </si>
  <si>
    <t>対象</t>
  </si>
  <si>
    <t>ド 訓</t>
  </si>
  <si>
    <t>救 臨 感 へ 災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</si>
  <si>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</si>
  <si>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</si>
  <si>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</si>
  <si>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</si>
  <si>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</si>
  <si>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</si>
  <si>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</si>
  <si>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北薩地域の中核的医療機関として，地域に不足する医療や政策医療，高度・専門医療，救急医療などの提供</t>
    <rPh sb="0" eb="2">
      <t>ホクサツ</t>
    </rPh>
    <rPh sb="2" eb="4">
      <t>チイキ</t>
    </rPh>
    <rPh sb="5" eb="7">
      <t>チュウカク</t>
    </rPh>
    <rPh sb="7" eb="8">
      <t>テキ</t>
    </rPh>
    <rPh sb="8" eb="10">
      <t>イリョウ</t>
    </rPh>
    <rPh sb="10" eb="12">
      <t>キカン</t>
    </rPh>
    <rPh sb="16" eb="18">
      <t>チイキ</t>
    </rPh>
    <rPh sb="19" eb="21">
      <t>フソク</t>
    </rPh>
    <rPh sb="23" eb="25">
      <t>イリョウ</t>
    </rPh>
    <rPh sb="26" eb="28">
      <t>セイサク</t>
    </rPh>
    <rPh sb="28" eb="30">
      <t>イリョウ</t>
    </rPh>
    <rPh sb="31" eb="33">
      <t>コウド</t>
    </rPh>
    <rPh sb="34" eb="36">
      <t>センモン</t>
    </rPh>
    <rPh sb="36" eb="38">
      <t>イリョウ</t>
    </rPh>
    <rPh sb="39" eb="41">
      <t>キュウキュウ</t>
    </rPh>
    <rPh sb="41" eb="43">
      <t>イリョウ</t>
    </rPh>
    <rPh sb="46" eb="48">
      <t>テイキョウ</t>
    </rPh>
    <phoneticPr fontId="5"/>
  </si>
  <si>
    <t>　コロナ禍以前から人口減少に比例して減少傾向であった患者数が，コロナ禍前の水準に戻りきっていないところに，医療費抑制に向けた診療報酬改定，コロナ関連の補助金終了，賃上げ対応，物価高騰，医師不足（医師の引揚げ）による診療体制の縮小などが重なり，極めて厳しい経営環境に置かれている。
　診療収益の大幅な増加が見込めない中，人件費の増や労務費高騰による費用増や，施設の老朽化に伴う更新費用の増が見込まれ，今後も極めて厳しい状況が続く見込みとなっている。
　引き続き「県立病院第三次中期事業計画」に基づき，各県立病院が主体的な考えのもと，それぞれの置かれた環境や医療機能の違いを踏まえつつ，県立病院として，地域における役割を明確にし，医療機能の充実・強化と経営の安定化を目指す。</t>
    <rPh sb="4" eb="5">
      <t>カ</t>
    </rPh>
    <rPh sb="5" eb="7">
      <t>イゼン</t>
    </rPh>
    <rPh sb="9" eb="11">
      <t>ジンコウ</t>
    </rPh>
    <rPh sb="11" eb="13">
      <t>ゲンショウ</t>
    </rPh>
    <rPh sb="14" eb="16">
      <t>ヒレイ</t>
    </rPh>
    <rPh sb="18" eb="20">
      <t>ゲンショウ</t>
    </rPh>
    <rPh sb="20" eb="22">
      <t>ケイコウ</t>
    </rPh>
    <rPh sb="26" eb="29">
      <t>カンジャスウ</t>
    </rPh>
    <rPh sb="34" eb="35">
      <t>カ</t>
    </rPh>
    <rPh sb="35" eb="36">
      <t>マエ</t>
    </rPh>
    <rPh sb="37" eb="39">
      <t>スイジュン</t>
    </rPh>
    <rPh sb="40" eb="41">
      <t>モド</t>
    </rPh>
    <rPh sb="53" eb="56">
      <t>イリョウヒ</t>
    </rPh>
    <rPh sb="56" eb="58">
      <t>ヨクセイ</t>
    </rPh>
    <rPh sb="59" eb="60">
      <t>ム</t>
    </rPh>
    <rPh sb="62" eb="64">
      <t>シンリョウ</t>
    </rPh>
    <rPh sb="64" eb="66">
      <t>ホウシュウ</t>
    </rPh>
    <rPh sb="66" eb="68">
      <t>カイテイ</t>
    </rPh>
    <rPh sb="72" eb="74">
      <t>カンレン</t>
    </rPh>
    <rPh sb="75" eb="78">
      <t>ホジョキン</t>
    </rPh>
    <rPh sb="78" eb="80">
      <t>シュウリョウ</t>
    </rPh>
    <rPh sb="81" eb="83">
      <t>チンア</t>
    </rPh>
    <rPh sb="84" eb="86">
      <t>タイオウ</t>
    </rPh>
    <rPh sb="87" eb="89">
      <t>ブッカ</t>
    </rPh>
    <rPh sb="89" eb="91">
      <t>コウトウ</t>
    </rPh>
    <rPh sb="92" eb="94">
      <t>イシ</t>
    </rPh>
    <rPh sb="94" eb="96">
      <t>ブソク</t>
    </rPh>
    <rPh sb="97" eb="99">
      <t>イシ</t>
    </rPh>
    <rPh sb="100" eb="102">
      <t>ヒキア</t>
    </rPh>
    <rPh sb="107" eb="109">
      <t>シンリョウ</t>
    </rPh>
    <rPh sb="109" eb="111">
      <t>タイセイ</t>
    </rPh>
    <rPh sb="112" eb="114">
      <t>シュクショウ</t>
    </rPh>
    <rPh sb="117" eb="118">
      <t>カサ</t>
    </rPh>
    <rPh sb="121" eb="122">
      <t>キワ</t>
    </rPh>
    <rPh sb="124" eb="125">
      <t>キビ</t>
    </rPh>
    <rPh sb="127" eb="129">
      <t>ケイエイ</t>
    </rPh>
    <rPh sb="129" eb="131">
      <t>カンキョウ</t>
    </rPh>
    <rPh sb="132" eb="133">
      <t>オ</t>
    </rPh>
    <rPh sb="141" eb="143">
      <t>シンリョウ</t>
    </rPh>
    <rPh sb="143" eb="145">
      <t>シュウエキ</t>
    </rPh>
    <rPh sb="146" eb="148">
      <t>オオハバ</t>
    </rPh>
    <rPh sb="149" eb="151">
      <t>ゾウカ</t>
    </rPh>
    <rPh sb="152" eb="154">
      <t>ミコ</t>
    </rPh>
    <rPh sb="157" eb="158">
      <t>ナカ</t>
    </rPh>
    <rPh sb="159" eb="162">
      <t>ジンケンヒ</t>
    </rPh>
    <rPh sb="163" eb="164">
      <t>ゾウ</t>
    </rPh>
    <rPh sb="165" eb="168">
      <t>ロウムヒ</t>
    </rPh>
    <rPh sb="168" eb="170">
      <t>コウトウ</t>
    </rPh>
    <rPh sb="173" eb="176">
      <t>ヒヨウゾウ</t>
    </rPh>
    <rPh sb="189" eb="191">
      <t>ヒヨウ</t>
    </rPh>
    <rPh sb="194" eb="196">
      <t>ミコ</t>
    </rPh>
    <rPh sb="199" eb="201">
      <t>コンゴ</t>
    </rPh>
    <rPh sb="202" eb="203">
      <t>キワ</t>
    </rPh>
    <rPh sb="205" eb="206">
      <t>キビ</t>
    </rPh>
    <rPh sb="208" eb="210">
      <t>ジョウキョウ</t>
    </rPh>
    <rPh sb="211" eb="212">
      <t>ツヅ</t>
    </rPh>
    <rPh sb="213" eb="215">
      <t>ミコ</t>
    </rPh>
    <rPh sb="225" eb="226">
      <t>ヒ</t>
    </rPh>
    <rPh sb="227" eb="228">
      <t>ツヅ</t>
    </rPh>
    <rPh sb="230" eb="232">
      <t>ケンリツ</t>
    </rPh>
    <rPh sb="232" eb="234">
      <t>ビョウイン</t>
    </rPh>
    <rPh sb="234" eb="237">
      <t>ダイサンジ</t>
    </rPh>
    <rPh sb="237" eb="239">
      <t>チュウキ</t>
    </rPh>
    <rPh sb="239" eb="241">
      <t>ジギョウ</t>
    </rPh>
    <rPh sb="241" eb="243">
      <t>ケイカク</t>
    </rPh>
    <rPh sb="245" eb="246">
      <t>モト</t>
    </rPh>
    <rPh sb="249" eb="250">
      <t>カク</t>
    </rPh>
    <rPh sb="250" eb="252">
      <t>ケンリツ</t>
    </rPh>
    <rPh sb="252" eb="254">
      <t>ビョウイン</t>
    </rPh>
    <rPh sb="255" eb="258">
      <t>シュタイテキ</t>
    </rPh>
    <rPh sb="259" eb="260">
      <t>カンガ</t>
    </rPh>
    <rPh sb="270" eb="271">
      <t>オ</t>
    </rPh>
    <rPh sb="274" eb="276">
      <t>カンキョウ</t>
    </rPh>
    <rPh sb="277" eb="279">
      <t>イリョウ</t>
    </rPh>
    <rPh sb="279" eb="281">
      <t>キノウ</t>
    </rPh>
    <rPh sb="282" eb="283">
      <t>チガ</t>
    </rPh>
    <rPh sb="285" eb="286">
      <t>フ</t>
    </rPh>
    <rPh sb="291" eb="293">
      <t>ケンリツ</t>
    </rPh>
    <rPh sb="293" eb="295">
      <t>ビョウイン</t>
    </rPh>
    <rPh sb="299" eb="301">
      <t>チイキ</t>
    </rPh>
    <rPh sb="305" eb="307">
      <t>ヤクワリ</t>
    </rPh>
    <rPh sb="308" eb="310">
      <t>メイカク</t>
    </rPh>
    <rPh sb="313" eb="315">
      <t>イリョウ</t>
    </rPh>
    <rPh sb="315" eb="317">
      <t>キノウ</t>
    </rPh>
    <rPh sb="318" eb="320">
      <t>ジュウジツ</t>
    </rPh>
    <rPh sb="321" eb="323">
      <t>キョウカ</t>
    </rPh>
    <rPh sb="324" eb="326">
      <t>ケイエイ</t>
    </rPh>
    <rPh sb="327" eb="330">
      <t>アンテイカ</t>
    </rPh>
    <rPh sb="331" eb="333">
      <t>メザ</t>
    </rPh>
    <phoneticPr fontId="5"/>
  </si>
  <si>
    <t>　①経常収支比率は，経常収支がいずれの年度も赤字で類似病院平均値を下回っている。
　②医業収支比率及び③修正医業収支比率についても，いずれの年度も類似病院平均値を下回っている。
　④病床利用率は，類似病院平均値を下回る数値で推移している。
　⑤入院患者1人1日当たり収益は，令和４年度以降，類似病院平均値を上回る数値で推移している。
　⑥外来患者1人1日当たり収益は，いずれの年度も類似病院平均値を上回る数値で推移している。
　⑦職員給与費対医業収益比率は，いずれの年度も類似病院平均値を上回る数値で推移している。
　⑧材料費対医業収益比率は，いずれの年度も類似病院平均値を下回る数値で推移している。
　⑨累積欠損比率は，いずれの年度も純損益が赤字で，類似病院平均値を上回る数値で推移している。</t>
    <rPh sb="10" eb="12">
      <t>ケイジョウ</t>
    </rPh>
    <rPh sb="142" eb="144">
      <t>イコウ</t>
    </rPh>
    <phoneticPr fontId="5"/>
  </si>
  <si>
    <t>　①有形固定資産減価償却率は，大きな割合を占める建物が築38年を経過していることもあり，いずれの年度も類似病院平均値を上回る数値で推移している。
　②器械備品減価償却率は，令和３年度以降，類似病院平均値を下回る数値で推移している。
　③1床当たり有形固定資産は，いずれの年度も類似病院平均値を下回る数値で推移している。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</si>
</sst>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43.3</c:v>
                </c:pt>
                <c:pt idx="1">
                  <c:v>40.1</c:v>
                </c:pt>
                <c:pt idx="2">
                  <c:v>33</c:v>
                </c:pt>
                <c:pt idx="3">
                  <c:v>26.7</c:v>
                </c:pt>
                <c:pt idx="4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4C2-A135-2AFA81513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4C2-A135-2AFA81513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12731</c:v>
                </c:pt>
                <c:pt idx="1">
                  <c:v>13403</c:v>
                </c:pt>
                <c:pt idx="2">
                  <c:v>14601</c:v>
                </c:pt>
                <c:pt idx="3">
                  <c:v>15634</c:v>
                </c:pt>
                <c:pt idx="4">
                  <c:v>14468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F-4FFC-A9F4-CAAB39D1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F-4FFC-A9F4-CAAB39D13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38451</c:v>
                </c:pt>
                <c:pt idx="1">
                  <c:v>38467</c:v>
                </c:pt>
                <c:pt idx="2">
                  <c:v>43862</c:v>
                </c:pt>
                <c:pt idx="3">
                  <c:v>44262</c:v>
                </c:pt>
                <c:pt idx="4">
                  <c:v>43202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B-4CE9-B660-CE2648C2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B-4CE9-B660-CE2648C2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424</c:v>
                </c:pt>
                <c:pt idx="1">
                  <c:v>445.8</c:v>
                </c:pt>
                <c:pt idx="2">
                  <c:v>456.3</c:v>
                </c:pt>
                <c:pt idx="3">
                  <c:v>572.70000000000005</c:v>
                </c:pt>
                <c:pt idx="4">
                  <c:v>798.3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D-4319-A46F-E0D74B70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D-4319-A46F-E0D74B70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68.099999999999994</c:v>
                </c:pt>
                <c:pt idx="1">
                  <c:v>65.8</c:v>
                </c:pt>
                <c:pt idx="2">
                  <c:v>65.7</c:v>
                </c:pt>
                <c:pt idx="3">
                  <c:v>54.9</c:v>
                </c:pt>
                <c:pt idx="4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6-4769-AAB1-F5F0138E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6-4769-AAB1-F5F0138E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71.5</c:v>
                </c:pt>
                <c:pt idx="2">
                  <c:v>71.3</c:v>
                </c:pt>
                <c:pt idx="3">
                  <c:v>61.1</c:v>
                </c:pt>
                <c:pt idx="4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2-4769-8758-53CAC8230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2-4769-8758-53CAC8230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92.5</c:v>
                </c:pt>
                <c:pt idx="1">
                  <c:v>93.9</c:v>
                </c:pt>
                <c:pt idx="2">
                  <c:v>93.9</c:v>
                </c:pt>
                <c:pt idx="3">
                  <c:v>75.5</c:v>
                </c:pt>
                <c:pt idx="4">
                  <c:v>61.6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F-4B55-998E-23DEEA80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F-4B55-998E-23DEEA807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</c:v>
                </c:pt>
                <c:pt idx="2">
                  <c:v>72.8</c:v>
                </c:pt>
                <c:pt idx="3">
                  <c:v>73.5</c:v>
                </c:pt>
                <c:pt idx="4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2-4CED-8F12-FC970BAE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2-4CED-8F12-FC970BAE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74.5</c:v>
                </c:pt>
                <c:pt idx="1">
                  <c:v>68.7</c:v>
                </c:pt>
                <c:pt idx="2">
                  <c:v>69</c:v>
                </c:pt>
                <c:pt idx="3">
                  <c:v>68.5</c:v>
                </c:pt>
                <c:pt idx="4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7-4E55-868B-B5F1C71DD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7-4E55-868B-B5F1C71DD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42488333</c:v>
                </c:pt>
                <c:pt idx="1">
                  <c:v>42486773</c:v>
                </c:pt>
                <c:pt idx="2">
                  <c:v>43063407</c:v>
                </c:pt>
                <c:pt idx="3">
                  <c:v>42959427</c:v>
                </c:pt>
                <c:pt idx="4">
                  <c:v>45282353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8-49D6-9791-52DC4D38A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8-49D6-9791-52DC4D38A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15.4</c:v>
                </c:pt>
                <c:pt idx="1">
                  <c:v>14.2</c:v>
                </c:pt>
                <c:pt idx="2">
                  <c:v>16.100000000000001</c:v>
                </c:pt>
                <c:pt idx="3">
                  <c:v>17.899999999999999</c:v>
                </c:pt>
                <c:pt idx="4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7-4AC0-960A-00B1FAC6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7-4AC0-960A-00B1FAC6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90</c:v>
                </c:pt>
                <c:pt idx="2">
                  <c:v>86.8</c:v>
                </c:pt>
                <c:pt idx="3">
                  <c:v>100.9</c:v>
                </c:pt>
                <c:pt idx="4">
                  <c:v>126.2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E-4F40-8F98-ABB77FB8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E-4F40-8F98-ABB77FB8D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4"/>
      <c r="LG2" s="64"/>
      <c r="LH2" s="64"/>
      <c r="LI2" s="64"/>
      <c r="LJ2" s="64"/>
      <c r="LK2" s="64"/>
      <c r="LL2" s="64"/>
      <c r="LM2" s="64"/>
      <c r="LN2" s="64"/>
      <c r="LO2" s="64"/>
      <c r="LP2" s="64"/>
      <c r="LQ2" s="64"/>
      <c r="LR2" s="64"/>
      <c r="LS2" s="64"/>
      <c r="LT2" s="64"/>
      <c r="LU2" s="64"/>
      <c r="LV2" s="64"/>
      <c r="LW2" s="64"/>
      <c r="LX2" s="64"/>
      <c r="LY2" s="64"/>
      <c r="LZ2" s="64"/>
      <c r="MA2" s="64"/>
      <c r="MB2" s="64"/>
      <c r="MC2" s="64"/>
      <c r="MD2" s="64"/>
      <c r="ME2" s="64"/>
      <c r="MF2" s="64"/>
      <c r="MG2" s="64"/>
      <c r="MH2" s="64"/>
      <c r="MI2" s="64"/>
      <c r="MJ2" s="64"/>
      <c r="MK2" s="64"/>
      <c r="ML2" s="64"/>
      <c r="MM2" s="64"/>
      <c r="MN2" s="64"/>
      <c r="MO2" s="64"/>
      <c r="MP2" s="64"/>
      <c r="MQ2" s="64"/>
      <c r="MR2" s="64"/>
      <c r="MS2" s="64"/>
      <c r="MT2" s="64"/>
      <c r="MU2" s="64"/>
      <c r="MV2" s="64"/>
      <c r="MW2" s="64"/>
      <c r="MX2" s="64"/>
      <c r="MY2" s="64"/>
      <c r="MZ2" s="64"/>
      <c r="NA2" s="64"/>
      <c r="NB2" s="64"/>
      <c r="NC2" s="64"/>
      <c r="ND2" s="64"/>
      <c r="NE2" s="64"/>
      <c r="NF2" s="64"/>
      <c r="NG2" s="64"/>
      <c r="NH2" s="64"/>
      <c r="NI2" s="64"/>
      <c r="NJ2" s="64"/>
      <c r="NK2" s="64"/>
      <c r="NL2" s="64"/>
      <c r="NM2" s="64"/>
      <c r="NN2" s="64"/>
      <c r="NO2" s="64"/>
      <c r="NP2" s="64"/>
      <c r="NQ2" s="64"/>
      <c r="NR2" s="64"/>
      <c r="NS2" s="64"/>
      <c r="NT2" s="64"/>
      <c r="NU2" s="64"/>
      <c r="NV2" s="64"/>
      <c r="NW2" s="64"/>
      <c r="NX2" s="64"/>
    </row>
    <row r="3" spans="1:388" ht="9.75" customHeight="1" x14ac:dyDescent="0.2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</row>
    <row r="4" spans="1:388" ht="9.75" customHeight="1" x14ac:dyDescent="0.2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65" t="str">
        <f>データ!H6</f>
        <v>鹿児島県　北薩病院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8"/>
      <c r="AU7" s="66" t="s">
        <v>2</v>
      </c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8"/>
      <c r="CN7" s="66" t="s">
        <v>3</v>
      </c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8"/>
      <c r="EG7" s="66" t="s">
        <v>4</v>
      </c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8"/>
      <c r="FZ7" s="66" t="s">
        <v>5</v>
      </c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8"/>
      <c r="ID7" s="66" t="s">
        <v>6</v>
      </c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8"/>
      <c r="JW7" s="66" t="s">
        <v>7</v>
      </c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8"/>
      <c r="LP7" s="66" t="s">
        <v>8</v>
      </c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8"/>
      <c r="NI7" s="3"/>
      <c r="NJ7" s="69" t="s">
        <v>9</v>
      </c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1"/>
      <c r="NX7" s="3"/>
    </row>
    <row r="8" spans="1:388" ht="18.75" customHeight="1" x14ac:dyDescent="0.2">
      <c r="A8" s="2"/>
      <c r="B8" s="72" t="str">
        <f>データ!K6</f>
        <v>条例全部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4"/>
      <c r="AU8" s="72" t="str">
        <f>データ!L6</f>
        <v>病院事業</v>
      </c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4"/>
      <c r="CN8" s="72" t="str">
        <f>データ!M6</f>
        <v>一般病院</v>
      </c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4"/>
      <c r="EG8" s="72" t="str">
        <f>データ!N6</f>
        <v>100床以上～200床未満</v>
      </c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4"/>
      <c r="FZ8" s="72" t="str">
        <f>データ!O7</f>
        <v>自治体職員</v>
      </c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4"/>
      <c r="ID8" s="75">
        <f>データ!Z6</f>
        <v>146</v>
      </c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7"/>
      <c r="JW8" s="75" t="str">
        <f>データ!AA6</f>
        <v>-</v>
      </c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7"/>
      <c r="LP8" s="75" t="str">
        <f>データ!AB6</f>
        <v>-</v>
      </c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7"/>
      <c r="NI8" s="3"/>
      <c r="NJ8" s="78" t="s">
        <v>10</v>
      </c>
      <c r="NK8" s="79"/>
      <c r="NL8" s="80" t="s">
        <v>11</v>
      </c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1"/>
      <c r="NX8" s="3"/>
    </row>
    <row r="9" spans="1:388" ht="18.75" customHeight="1" x14ac:dyDescent="0.2">
      <c r="A9" s="2"/>
      <c r="B9" s="66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8"/>
      <c r="AU9" s="66" t="s">
        <v>13</v>
      </c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8"/>
      <c r="CN9" s="66" t="s">
        <v>14</v>
      </c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8"/>
      <c r="EG9" s="66" t="s">
        <v>15</v>
      </c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8"/>
      <c r="FZ9" s="66" t="s">
        <v>16</v>
      </c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8"/>
      <c r="ID9" s="66" t="s">
        <v>17</v>
      </c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8"/>
      <c r="JW9" s="66" t="s">
        <v>18</v>
      </c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8"/>
      <c r="LP9" s="66" t="s">
        <v>19</v>
      </c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8"/>
      <c r="NI9" s="3"/>
      <c r="NJ9" s="82" t="s">
        <v>20</v>
      </c>
      <c r="NK9" s="83"/>
      <c r="NL9" s="84" t="s">
        <v>21</v>
      </c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5"/>
      <c r="NX9" s="3"/>
    </row>
    <row r="10" spans="1:388" ht="18.75" customHeight="1" x14ac:dyDescent="0.2">
      <c r="A10" s="2"/>
      <c r="B10" s="72" t="str">
        <f>データ!P6</f>
        <v>直営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75">
        <f>データ!Q6</f>
        <v>9</v>
      </c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7"/>
      <c r="CN10" s="72" t="str">
        <f>データ!R6</f>
        <v>対象</v>
      </c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4"/>
      <c r="EG10" s="72" t="str">
        <f>データ!S6</f>
        <v>ド 訓</v>
      </c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4"/>
      <c r="FZ10" s="72" t="str">
        <f>データ!T6</f>
        <v>救 臨 感 へ 災 輪</v>
      </c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4"/>
      <c r="ID10" s="75" t="str">
        <f>データ!AC6</f>
        <v>-</v>
      </c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76"/>
      <c r="JT10" s="76"/>
      <c r="JU10" s="76"/>
      <c r="JV10" s="77"/>
      <c r="JW10" s="75">
        <f>データ!AD6</f>
        <v>4</v>
      </c>
      <c r="JX10" s="76"/>
      <c r="JY10" s="76"/>
      <c r="JZ10" s="76"/>
      <c r="KA10" s="76"/>
      <c r="KB10" s="76"/>
      <c r="KC10" s="76"/>
      <c r="KD10" s="76"/>
      <c r="KE10" s="76"/>
      <c r="KF10" s="76"/>
      <c r="KG10" s="76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7"/>
      <c r="LP10" s="75">
        <f>データ!AE6</f>
        <v>150</v>
      </c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7"/>
      <c r="NI10" s="2"/>
      <c r="NJ10" s="86" t="s">
        <v>22</v>
      </c>
      <c r="NK10" s="87"/>
      <c r="NL10" s="88" t="s">
        <v>23</v>
      </c>
      <c r="NM10" s="88"/>
      <c r="NN10" s="88"/>
      <c r="NO10" s="88"/>
      <c r="NP10" s="88"/>
      <c r="NQ10" s="88"/>
      <c r="NR10" s="88"/>
      <c r="NS10" s="88"/>
      <c r="NT10" s="88"/>
      <c r="NU10" s="88"/>
      <c r="NV10" s="88"/>
      <c r="NW10" s="89"/>
      <c r="NX10" s="3"/>
    </row>
    <row r="11" spans="1:388" ht="18.75" customHeight="1" x14ac:dyDescent="0.2">
      <c r="A11" s="2"/>
      <c r="B11" s="66" t="s">
        <v>24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8"/>
      <c r="AU11" s="66" t="s">
        <v>25</v>
      </c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8"/>
      <c r="CN11" s="66" t="s">
        <v>26</v>
      </c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8"/>
      <c r="EG11" s="66" t="s">
        <v>27</v>
      </c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8"/>
      <c r="FZ11" s="66" t="s">
        <v>28</v>
      </c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8"/>
      <c r="ID11" s="66" t="s">
        <v>29</v>
      </c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8"/>
      <c r="JW11" s="66" t="s">
        <v>30</v>
      </c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8"/>
      <c r="LP11" s="66" t="s">
        <v>31</v>
      </c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8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75">
        <f>データ!U6</f>
        <v>1558920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7"/>
      <c r="AU12" s="75">
        <f>データ!V6</f>
        <v>11704</v>
      </c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7"/>
      <c r="CN12" s="72" t="str">
        <f>データ!W6</f>
        <v>-</v>
      </c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4"/>
      <c r="EG12" s="72" t="str">
        <f>データ!X6</f>
        <v>第２種該当</v>
      </c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4"/>
      <c r="FZ12" s="72" t="str">
        <f>データ!Y6</f>
        <v>１０：１</v>
      </c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4"/>
      <c r="ID12" s="75">
        <f>データ!AF6</f>
        <v>42</v>
      </c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6"/>
      <c r="JB12" s="76"/>
      <c r="JC12" s="76"/>
      <c r="JD12" s="76"/>
      <c r="JE12" s="76"/>
      <c r="JF12" s="76"/>
      <c r="JG12" s="76"/>
      <c r="JH12" s="76"/>
      <c r="JI12" s="76"/>
      <c r="JJ12" s="76"/>
      <c r="JK12" s="76"/>
      <c r="JL12" s="76"/>
      <c r="JM12" s="76"/>
      <c r="JN12" s="76"/>
      <c r="JO12" s="76"/>
      <c r="JP12" s="76"/>
      <c r="JQ12" s="76"/>
      <c r="JR12" s="76"/>
      <c r="JS12" s="76"/>
      <c r="JT12" s="76"/>
      <c r="JU12" s="76"/>
      <c r="JV12" s="77"/>
      <c r="JW12" s="75" t="str">
        <f>データ!AG6</f>
        <v>-</v>
      </c>
      <c r="JX12" s="76"/>
      <c r="JY12" s="76"/>
      <c r="JZ12" s="76"/>
      <c r="KA12" s="76"/>
      <c r="KB12" s="76"/>
      <c r="KC12" s="76"/>
      <c r="KD12" s="76"/>
      <c r="KE12" s="76"/>
      <c r="KF12" s="76"/>
      <c r="KG12" s="76"/>
      <c r="KH12" s="76"/>
      <c r="KI12" s="76"/>
      <c r="KJ12" s="76"/>
      <c r="KK12" s="76"/>
      <c r="KL12" s="76"/>
      <c r="KM12" s="76"/>
      <c r="KN12" s="76"/>
      <c r="KO12" s="76"/>
      <c r="KP12" s="76"/>
      <c r="KQ12" s="76"/>
      <c r="KR12" s="76"/>
      <c r="KS12" s="76"/>
      <c r="KT12" s="76"/>
      <c r="KU12" s="76"/>
      <c r="KV12" s="76"/>
      <c r="KW12" s="76"/>
      <c r="KX12" s="76"/>
      <c r="KY12" s="76"/>
      <c r="KZ12" s="76"/>
      <c r="LA12" s="76"/>
      <c r="LB12" s="76"/>
      <c r="LC12" s="76"/>
      <c r="LD12" s="76"/>
      <c r="LE12" s="76"/>
      <c r="LF12" s="76"/>
      <c r="LG12" s="76"/>
      <c r="LH12" s="76"/>
      <c r="LI12" s="76"/>
      <c r="LJ12" s="76"/>
      <c r="LK12" s="76"/>
      <c r="LL12" s="76"/>
      <c r="LM12" s="76"/>
      <c r="LN12" s="76"/>
      <c r="LO12" s="77"/>
      <c r="LP12" s="75">
        <f>データ!AH6</f>
        <v>42</v>
      </c>
      <c r="LQ12" s="76"/>
      <c r="LR12" s="76"/>
      <c r="LS12" s="76"/>
      <c r="LT12" s="76"/>
      <c r="LU12" s="76"/>
      <c r="LV12" s="76"/>
      <c r="LW12" s="76"/>
      <c r="LX12" s="76"/>
      <c r="LY12" s="76"/>
      <c r="LZ12" s="76"/>
      <c r="MA12" s="76"/>
      <c r="MB12" s="76"/>
      <c r="MC12" s="76"/>
      <c r="MD12" s="76"/>
      <c r="ME12" s="76"/>
      <c r="MF12" s="76"/>
      <c r="MG12" s="76"/>
      <c r="MH12" s="76"/>
      <c r="MI12" s="76"/>
      <c r="MJ12" s="76"/>
      <c r="MK12" s="76"/>
      <c r="ML12" s="76"/>
      <c r="MM12" s="76"/>
      <c r="MN12" s="76"/>
      <c r="MO12" s="76"/>
      <c r="MP12" s="76"/>
      <c r="MQ12" s="76"/>
      <c r="MR12" s="76"/>
      <c r="MS12" s="76"/>
      <c r="MT12" s="76"/>
      <c r="MU12" s="76"/>
      <c r="MV12" s="76"/>
      <c r="MW12" s="76"/>
      <c r="MX12" s="76"/>
      <c r="MY12" s="76"/>
      <c r="MZ12" s="76"/>
      <c r="NA12" s="76"/>
      <c r="NB12" s="76"/>
      <c r="NC12" s="76"/>
      <c r="ND12" s="76"/>
      <c r="NE12" s="76"/>
      <c r="NF12" s="76"/>
      <c r="NG12" s="76"/>
      <c r="NH12" s="77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98" t="s">
        <v>32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2">
      <c r="A14" s="2"/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5"/>
      <c r="NJ14" s="99" t="s">
        <v>34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2">
      <c r="A16" s="7"/>
      <c r="B16" s="8"/>
      <c r="C16" s="9"/>
      <c r="D16" s="9"/>
      <c r="E16" s="9"/>
      <c r="F16" s="100" t="s">
        <v>35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9"/>
      <c r="NF16" s="9"/>
      <c r="NG16" s="9"/>
      <c r="NH16" s="10"/>
      <c r="NI16" s="2"/>
      <c r="NJ16" s="102" t="s">
        <v>36</v>
      </c>
      <c r="NK16" s="103"/>
      <c r="NL16" s="103"/>
      <c r="NM16" s="103"/>
      <c r="NN16" s="104"/>
      <c r="NO16" s="105" t="s">
        <v>37</v>
      </c>
      <c r="NP16" s="106"/>
      <c r="NQ16" s="106"/>
      <c r="NR16" s="106"/>
      <c r="NS16" s="107"/>
      <c r="NT16" s="105" t="s">
        <v>38</v>
      </c>
      <c r="NU16" s="106"/>
      <c r="NV16" s="106"/>
      <c r="NW16" s="106"/>
      <c r="NX16" s="107"/>
    </row>
    <row r="17" spans="1:393" ht="13.5" customHeight="1" x14ac:dyDescent="0.2">
      <c r="A17" s="2"/>
      <c r="B17" s="11"/>
      <c r="C17" s="12"/>
      <c r="D17" s="12"/>
      <c r="E17" s="12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2"/>
      <c r="NF17" s="12"/>
      <c r="NG17" s="12"/>
      <c r="NH17" s="13"/>
      <c r="NI17" s="2"/>
      <c r="NJ17" s="111" t="s">
        <v>39</v>
      </c>
      <c r="NK17" s="112"/>
      <c r="NL17" s="112"/>
      <c r="NM17" s="112"/>
      <c r="NN17" s="113"/>
      <c r="NO17" s="108"/>
      <c r="NP17" s="109"/>
      <c r="NQ17" s="109"/>
      <c r="NR17" s="109"/>
      <c r="NS17" s="110"/>
      <c r="NT17" s="108"/>
      <c r="NU17" s="109"/>
      <c r="NV17" s="109"/>
      <c r="NW17" s="109"/>
      <c r="NX17" s="11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0" t="s">
        <v>40</v>
      </c>
      <c r="NK18" s="91"/>
      <c r="NL18" s="91"/>
      <c r="NM18" s="94" t="s">
        <v>41</v>
      </c>
      <c r="NN18" s="95"/>
      <c r="NO18" s="90" t="s">
        <v>40</v>
      </c>
      <c r="NP18" s="91"/>
      <c r="NQ18" s="91"/>
      <c r="NR18" s="94" t="s">
        <v>41</v>
      </c>
      <c r="NS18" s="95"/>
      <c r="NT18" s="90" t="s">
        <v>40</v>
      </c>
      <c r="NU18" s="91"/>
      <c r="NV18" s="91"/>
      <c r="NW18" s="94" t="s">
        <v>41</v>
      </c>
      <c r="NX18" s="9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2"/>
      <c r="NK19" s="93"/>
      <c r="NL19" s="93"/>
      <c r="NM19" s="96"/>
      <c r="NN19" s="97"/>
      <c r="NO19" s="92"/>
      <c r="NP19" s="93"/>
      <c r="NQ19" s="93"/>
      <c r="NR19" s="96"/>
      <c r="NS19" s="97"/>
      <c r="NT19" s="92"/>
      <c r="NU19" s="93"/>
      <c r="NV19" s="93"/>
      <c r="NW19" s="96"/>
      <c r="NX19" s="9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99" t="s">
        <v>44</v>
      </c>
      <c r="NK20" s="99"/>
      <c r="NL20" s="99"/>
      <c r="NM20" s="99"/>
      <c r="NN20" s="99"/>
      <c r="NO20" s="99"/>
      <c r="NP20" s="99"/>
      <c r="NQ20" s="99"/>
      <c r="NR20" s="99"/>
      <c r="NS20" s="99"/>
      <c r="NT20" s="99"/>
      <c r="NU20" s="99"/>
      <c r="NV20" s="99"/>
      <c r="NW20" s="99"/>
      <c r="NX20" s="9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14"/>
      <c r="NK21" s="114"/>
      <c r="NL21" s="114"/>
      <c r="NM21" s="114"/>
      <c r="NN21" s="114"/>
      <c r="NO21" s="114"/>
      <c r="NP21" s="114"/>
      <c r="NQ21" s="114"/>
      <c r="NR21" s="114"/>
      <c r="NS21" s="114"/>
      <c r="NT21" s="114"/>
      <c r="NU21" s="114"/>
      <c r="NV21" s="114"/>
      <c r="NW21" s="114"/>
      <c r="NX21" s="114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15" t="s">
        <v>189</v>
      </c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7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4" t="str">
        <f>データ!$B$11</f>
        <v>R02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 t="str">
        <f>データ!$C$11</f>
        <v>R03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 t="str">
        <f>データ!$D$11</f>
        <v>R04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 t="str">
        <f>データ!$E$11</f>
        <v>R05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 t="str">
        <f>データ!$F$11</f>
        <v>R06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4" t="str">
        <f>データ!$B$11</f>
        <v>R02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 t="str">
        <f>データ!$C$11</f>
        <v>R03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 t="str">
        <f>データ!$D$11</f>
        <v>R04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 t="str">
        <f>データ!$E$11</f>
        <v>R05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 t="str">
        <f>データ!$F$11</f>
        <v>R06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4" t="str">
        <f>データ!$B$11</f>
        <v>R02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 t="str">
        <f>データ!$C$11</f>
        <v>R03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 t="str">
        <f>データ!$D$11</f>
        <v>R04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 t="str">
        <f>データ!$E$11</f>
        <v>R05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 t="str">
        <f>データ!$F$11</f>
        <v>R06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4" t="str">
        <f>データ!$B$11</f>
        <v>R02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 t="str">
        <f>データ!$C$11</f>
        <v>R03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 t="str">
        <f>データ!$D$11</f>
        <v>R04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 t="str">
        <f>データ!$E$11</f>
        <v>R05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 t="str">
        <f>データ!$F$11</f>
        <v>R06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2"/>
      <c r="NE32" s="2"/>
      <c r="NF32" s="2"/>
      <c r="NG32" s="2"/>
      <c r="NH32" s="15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27" t="s">
        <v>58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データ!AI7</f>
        <v>92.5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データ!AJ7</f>
        <v>93.9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データ!AK7</f>
        <v>93.9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データ!AL7</f>
        <v>75.5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データ!AM7</f>
        <v>61.6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2"/>
      <c r="CP33" s="2"/>
      <c r="CQ33" s="2"/>
      <c r="CR33" s="2"/>
      <c r="CS33" s="2"/>
      <c r="CT33" s="2"/>
      <c r="CU33" s="127" t="s">
        <v>58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データ!AT7</f>
        <v>73.8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データ!AU7</f>
        <v>71.5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データ!AV7</f>
        <v>71.3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データ!AW7</f>
        <v>61.1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データ!AX7</f>
        <v>49.7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2"/>
      <c r="GB33" s="2"/>
      <c r="GC33" s="2"/>
      <c r="GD33" s="2"/>
      <c r="GE33" s="2"/>
      <c r="GF33" s="2"/>
      <c r="GG33" s="2"/>
      <c r="GH33" s="2"/>
      <c r="GI33" s="127" t="s">
        <v>58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データ!BE7</f>
        <v>68.099999999999994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データ!BF7</f>
        <v>65.8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データ!BG7</f>
        <v>65.7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データ!BH7</f>
        <v>54.9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データ!BI7</f>
        <v>43.3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2"/>
      <c r="JP33" s="2"/>
      <c r="JQ33" s="2"/>
      <c r="JR33" s="2"/>
      <c r="JS33" s="2"/>
      <c r="JT33" s="2"/>
      <c r="JU33" s="2"/>
      <c r="JV33" s="2"/>
      <c r="JW33" s="127" t="s">
        <v>58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データ!BP7</f>
        <v>43.3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データ!BQ7</f>
        <v>40.1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データ!BR7</f>
        <v>33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データ!BS7</f>
        <v>26.7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データ!BT7</f>
        <v>20.8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2"/>
      <c r="NE33" s="2"/>
      <c r="NF33" s="2"/>
      <c r="NG33" s="2"/>
      <c r="NH33" s="15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27" t="s">
        <v>60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データ!AN7</f>
        <v>100.6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データ!AO7</f>
        <v>105.9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データ!AP7</f>
        <v>104.3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データ!AQ7</f>
        <v>96.3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データ!AR7</f>
        <v>93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2"/>
      <c r="CP34" s="2"/>
      <c r="CQ34" s="2"/>
      <c r="CR34" s="2"/>
      <c r="CS34" s="2"/>
      <c r="CT34" s="2"/>
      <c r="CU34" s="127" t="s">
        <v>60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データ!AY7</f>
        <v>80.7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データ!AZ7</f>
        <v>82.2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データ!BA7</f>
        <v>81.7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データ!BB7</f>
        <v>81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データ!BC7</f>
        <v>79.7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2"/>
      <c r="GB34" s="2"/>
      <c r="GC34" s="2"/>
      <c r="GD34" s="2"/>
      <c r="GE34" s="2"/>
      <c r="GF34" s="2"/>
      <c r="GG34" s="2"/>
      <c r="GH34" s="2"/>
      <c r="GI34" s="127" t="s">
        <v>60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データ!BJ7</f>
        <v>77.099999999999994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データ!BK7</f>
        <v>78.599999999999994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データ!BL7</f>
        <v>78.099999999999994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データ!BM7</f>
        <v>77.5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データ!BN7</f>
        <v>76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2"/>
      <c r="JP34" s="2"/>
      <c r="JQ34" s="2"/>
      <c r="JR34" s="2"/>
      <c r="JS34" s="2"/>
      <c r="JT34" s="2"/>
      <c r="JU34" s="2"/>
      <c r="JV34" s="2"/>
      <c r="JW34" s="127" t="s">
        <v>60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データ!BU7</f>
        <v>65.8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データ!BV7</f>
        <v>65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データ!BW7</f>
        <v>63.3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データ!BX7</f>
        <v>64.7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データ!BY7</f>
        <v>67.900000000000006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2"/>
      <c r="NE34" s="2"/>
      <c r="NF34" s="2"/>
      <c r="NG34" s="2"/>
      <c r="NH34" s="15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99" t="s">
        <v>62</v>
      </c>
      <c r="NK35" s="99"/>
      <c r="NL35" s="99"/>
      <c r="NM35" s="99"/>
      <c r="NN35" s="99"/>
      <c r="NO35" s="99"/>
      <c r="NP35" s="99"/>
      <c r="NQ35" s="99"/>
      <c r="NR35" s="99"/>
      <c r="NS35" s="99"/>
      <c r="NT35" s="99"/>
      <c r="NU35" s="99"/>
      <c r="NV35" s="99"/>
      <c r="NW35" s="99"/>
      <c r="NX35" s="9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14"/>
      <c r="NK36" s="114"/>
      <c r="NL36" s="114"/>
      <c r="NM36" s="114"/>
      <c r="NN36" s="114"/>
      <c r="NO36" s="114"/>
      <c r="NP36" s="114"/>
      <c r="NQ36" s="114"/>
      <c r="NR36" s="114"/>
      <c r="NS36" s="114"/>
      <c r="NT36" s="114"/>
      <c r="NU36" s="114"/>
      <c r="NV36" s="114"/>
      <c r="NW36" s="114"/>
      <c r="NX36" s="114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1" t="s">
        <v>65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37" t="s">
        <v>191</v>
      </c>
      <c r="NK39" s="138"/>
      <c r="NL39" s="138"/>
      <c r="NM39" s="138"/>
      <c r="NN39" s="138"/>
      <c r="NO39" s="138"/>
      <c r="NP39" s="138"/>
      <c r="NQ39" s="138"/>
      <c r="NR39" s="138"/>
      <c r="NS39" s="138"/>
      <c r="NT39" s="138"/>
      <c r="NU39" s="138"/>
      <c r="NV39" s="138"/>
      <c r="NW39" s="138"/>
      <c r="NX39" s="13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37"/>
      <c r="NK40" s="138"/>
      <c r="NL40" s="138"/>
      <c r="NM40" s="138"/>
      <c r="NN40" s="138"/>
      <c r="NO40" s="138"/>
      <c r="NP40" s="138"/>
      <c r="NQ40" s="138"/>
      <c r="NR40" s="138"/>
      <c r="NS40" s="138"/>
      <c r="NT40" s="138"/>
      <c r="NU40" s="138"/>
      <c r="NV40" s="138"/>
      <c r="NW40" s="138"/>
      <c r="NX40" s="13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37"/>
      <c r="NK41" s="138"/>
      <c r="NL41" s="138"/>
      <c r="NM41" s="138"/>
      <c r="NN41" s="138"/>
      <c r="NO41" s="138"/>
      <c r="NP41" s="138"/>
      <c r="NQ41" s="138"/>
      <c r="NR41" s="138"/>
      <c r="NS41" s="138"/>
      <c r="NT41" s="138"/>
      <c r="NU41" s="138"/>
      <c r="NV41" s="138"/>
      <c r="NW41" s="138"/>
      <c r="NX41" s="13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37"/>
      <c r="NK42" s="138"/>
      <c r="NL42" s="138"/>
      <c r="NM42" s="138"/>
      <c r="NN42" s="138"/>
      <c r="NO42" s="138"/>
      <c r="NP42" s="138"/>
      <c r="NQ42" s="138"/>
      <c r="NR42" s="138"/>
      <c r="NS42" s="138"/>
      <c r="NT42" s="138"/>
      <c r="NU42" s="138"/>
      <c r="NV42" s="138"/>
      <c r="NW42" s="138"/>
      <c r="NX42" s="13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37"/>
      <c r="NK43" s="138"/>
      <c r="NL43" s="138"/>
      <c r="NM43" s="138"/>
      <c r="NN43" s="138"/>
      <c r="NO43" s="138"/>
      <c r="NP43" s="138"/>
      <c r="NQ43" s="138"/>
      <c r="NR43" s="138"/>
      <c r="NS43" s="138"/>
      <c r="NT43" s="138"/>
      <c r="NU43" s="138"/>
      <c r="NV43" s="138"/>
      <c r="NW43" s="138"/>
      <c r="NX43" s="13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37"/>
      <c r="NK44" s="138"/>
      <c r="NL44" s="138"/>
      <c r="NM44" s="138"/>
      <c r="NN44" s="138"/>
      <c r="NO44" s="138"/>
      <c r="NP44" s="138"/>
      <c r="NQ44" s="138"/>
      <c r="NR44" s="138"/>
      <c r="NS44" s="138"/>
      <c r="NT44" s="138"/>
      <c r="NU44" s="138"/>
      <c r="NV44" s="138"/>
      <c r="NW44" s="138"/>
      <c r="NX44" s="13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37"/>
      <c r="NK45" s="138"/>
      <c r="NL45" s="138"/>
      <c r="NM45" s="138"/>
      <c r="NN45" s="138"/>
      <c r="NO45" s="138"/>
      <c r="NP45" s="138"/>
      <c r="NQ45" s="138"/>
      <c r="NR45" s="138"/>
      <c r="NS45" s="138"/>
      <c r="NT45" s="138"/>
      <c r="NU45" s="138"/>
      <c r="NV45" s="138"/>
      <c r="NW45" s="138"/>
      <c r="NX45" s="13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37"/>
      <c r="NK46" s="138"/>
      <c r="NL46" s="138"/>
      <c r="NM46" s="138"/>
      <c r="NN46" s="138"/>
      <c r="NO46" s="138"/>
      <c r="NP46" s="138"/>
      <c r="NQ46" s="138"/>
      <c r="NR46" s="138"/>
      <c r="NS46" s="138"/>
      <c r="NT46" s="138"/>
      <c r="NU46" s="138"/>
      <c r="NV46" s="138"/>
      <c r="NW46" s="138"/>
      <c r="NX46" s="13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37"/>
      <c r="NK47" s="138"/>
      <c r="NL47" s="138"/>
      <c r="NM47" s="138"/>
      <c r="NN47" s="138"/>
      <c r="NO47" s="138"/>
      <c r="NP47" s="138"/>
      <c r="NQ47" s="138"/>
      <c r="NR47" s="138"/>
      <c r="NS47" s="138"/>
      <c r="NT47" s="138"/>
      <c r="NU47" s="138"/>
      <c r="NV47" s="138"/>
      <c r="NW47" s="138"/>
      <c r="NX47" s="13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37"/>
      <c r="NK48" s="138"/>
      <c r="NL48" s="138"/>
      <c r="NM48" s="138"/>
      <c r="NN48" s="138"/>
      <c r="NO48" s="138"/>
      <c r="NP48" s="138"/>
      <c r="NQ48" s="138"/>
      <c r="NR48" s="138"/>
      <c r="NS48" s="138"/>
      <c r="NT48" s="138"/>
      <c r="NU48" s="138"/>
      <c r="NV48" s="138"/>
      <c r="NW48" s="138"/>
      <c r="NX48" s="13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37"/>
      <c r="NK49" s="138"/>
      <c r="NL49" s="138"/>
      <c r="NM49" s="138"/>
      <c r="NN49" s="138"/>
      <c r="NO49" s="138"/>
      <c r="NP49" s="138"/>
      <c r="NQ49" s="138"/>
      <c r="NR49" s="138"/>
      <c r="NS49" s="138"/>
      <c r="NT49" s="138"/>
      <c r="NU49" s="138"/>
      <c r="NV49" s="138"/>
      <c r="NW49" s="138"/>
      <c r="NX49" s="13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37"/>
      <c r="NK50" s="138"/>
      <c r="NL50" s="138"/>
      <c r="NM50" s="138"/>
      <c r="NN50" s="138"/>
      <c r="NO50" s="138"/>
      <c r="NP50" s="138"/>
      <c r="NQ50" s="138"/>
      <c r="NR50" s="138"/>
      <c r="NS50" s="138"/>
      <c r="NT50" s="138"/>
      <c r="NU50" s="138"/>
      <c r="NV50" s="138"/>
      <c r="NW50" s="138"/>
      <c r="NX50" s="13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40"/>
      <c r="NK51" s="141"/>
      <c r="NL51" s="141"/>
      <c r="NM51" s="141"/>
      <c r="NN51" s="141"/>
      <c r="NO51" s="141"/>
      <c r="NP51" s="141"/>
      <c r="NQ51" s="141"/>
      <c r="NR51" s="141"/>
      <c r="NS51" s="141"/>
      <c r="NT51" s="141"/>
      <c r="NU51" s="141"/>
      <c r="NV51" s="141"/>
      <c r="NW51" s="141"/>
      <c r="NX51" s="14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1" t="s">
        <v>81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4" t="str">
        <f>データ!$B$11</f>
        <v>R02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 t="str">
        <f>データ!$C$11</f>
        <v>R03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 t="str">
        <f>データ!$D$11</f>
        <v>R04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 t="str">
        <f>データ!$E$11</f>
        <v>R05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 t="str">
        <f>データ!$F$11</f>
        <v>R06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4" t="str">
        <f>データ!$B$11</f>
        <v>R02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 t="str">
        <f>データ!$C$11</f>
        <v>R03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 t="str">
        <f>データ!$D$11</f>
        <v>R04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 t="str">
        <f>データ!$E$11</f>
        <v>R05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 t="str">
        <f>データ!$F$11</f>
        <v>R06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4" t="str">
        <f>データ!$B$11</f>
        <v>R02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 t="str">
        <f>データ!$C$11</f>
        <v>R03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 t="str">
        <f>データ!$D$11</f>
        <v>R04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 t="str">
        <f>データ!$E$11</f>
        <v>R05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 t="str">
        <f>データ!$F$11</f>
        <v>R06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4" t="str">
        <f>データ!$B$11</f>
        <v>R02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 t="str">
        <f>データ!$C$11</f>
        <v>R03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 t="str">
        <f>データ!$D$11</f>
        <v>R04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 t="str">
        <f>データ!$E$11</f>
        <v>R05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 t="str">
        <f>データ!$F$11</f>
        <v>R06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2"/>
      <c r="ND54" s="2"/>
      <c r="NE54" s="2"/>
      <c r="NF54" s="2"/>
      <c r="NG54" s="2"/>
      <c r="NH54" s="15"/>
      <c r="NI54" s="2"/>
      <c r="NJ54" s="118" t="s">
        <v>192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27" t="s">
        <v>58</v>
      </c>
      <c r="H55" s="127"/>
      <c r="I55" s="127"/>
      <c r="J55" s="127"/>
      <c r="K55" s="127"/>
      <c r="L55" s="127"/>
      <c r="M55" s="127"/>
      <c r="N55" s="127"/>
      <c r="O55" s="127"/>
      <c r="P55" s="143">
        <f>データ!CA7</f>
        <v>38451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38467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43862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44262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43202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27" t="s">
        <v>58</v>
      </c>
      <c r="CV55" s="127"/>
      <c r="CW55" s="127"/>
      <c r="CX55" s="127"/>
      <c r="CY55" s="127"/>
      <c r="CZ55" s="127"/>
      <c r="DA55" s="127"/>
      <c r="DB55" s="127"/>
      <c r="DC55" s="127"/>
      <c r="DD55" s="143">
        <f>データ!CL7</f>
        <v>12731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13403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14601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15634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14468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27" t="s">
        <v>58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データ!CW7</f>
        <v>87.5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データ!CX7</f>
        <v>90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データ!CY7</f>
        <v>86.8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データ!CZ7</f>
        <v>100.9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データ!DA7</f>
        <v>126.2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2"/>
      <c r="JP55" s="2"/>
      <c r="JQ55" s="2"/>
      <c r="JR55" s="2"/>
      <c r="JS55" s="2"/>
      <c r="JT55" s="2"/>
      <c r="JU55" s="2"/>
      <c r="JV55" s="2"/>
      <c r="JW55" s="127" t="s">
        <v>58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データ!DH7</f>
        <v>15.4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データ!DI7</f>
        <v>14.2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データ!DJ7</f>
        <v>16.100000000000001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データ!DK7</f>
        <v>17.899999999999999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データ!DL7</f>
        <v>17.2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2"/>
      <c r="ND55" s="2"/>
      <c r="NE55" s="2"/>
      <c r="NF55" s="2"/>
      <c r="NG55" s="2"/>
      <c r="NH55" s="15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27" t="s">
        <v>60</v>
      </c>
      <c r="H56" s="127"/>
      <c r="I56" s="127"/>
      <c r="J56" s="127"/>
      <c r="K56" s="127"/>
      <c r="L56" s="127"/>
      <c r="M56" s="127"/>
      <c r="N56" s="127"/>
      <c r="O56" s="127"/>
      <c r="P56" s="143">
        <f>データ!CF7</f>
        <v>37855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39289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40846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41075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41859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27" t="s">
        <v>60</v>
      </c>
      <c r="CV56" s="127"/>
      <c r="CW56" s="127"/>
      <c r="CX56" s="127"/>
      <c r="CY56" s="127"/>
      <c r="CZ56" s="127"/>
      <c r="DA56" s="127"/>
      <c r="DB56" s="127"/>
      <c r="DC56" s="127"/>
      <c r="DD56" s="143">
        <f>データ!CQ7</f>
        <v>11234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11512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11831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11652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11744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27" t="s">
        <v>60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データ!DB7</f>
        <v>68.5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データ!DC7</f>
        <v>67.099999999999994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データ!DD7</f>
        <v>66.900000000000006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データ!DE7</f>
        <v>68.099999999999994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データ!DF7</f>
        <v>69.2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2"/>
      <c r="JP56" s="2"/>
      <c r="JQ56" s="2"/>
      <c r="JR56" s="2"/>
      <c r="JS56" s="2"/>
      <c r="JT56" s="2"/>
      <c r="JU56" s="2"/>
      <c r="JV56" s="2"/>
      <c r="JW56" s="127" t="s">
        <v>60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データ!DM7</f>
        <v>17.5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データ!DN7</f>
        <v>17.3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データ!DO7</f>
        <v>17.899999999999999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データ!DP7</f>
        <v>18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データ!DQ7</f>
        <v>18.100000000000001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2"/>
      <c r="ND56" s="2"/>
      <c r="NE56" s="2"/>
      <c r="NF56" s="2"/>
      <c r="NG56" s="2"/>
      <c r="NH56" s="15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100" t="s">
        <v>88</v>
      </c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100"/>
      <c r="NF62" s="12"/>
      <c r="NG62" s="12"/>
      <c r="NH62" s="13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2"/>
      <c r="NG63" s="12"/>
      <c r="NH63" s="13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1" t="s">
        <v>89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146" t="s">
        <v>190</v>
      </c>
      <c r="NK70" s="147"/>
      <c r="NL70" s="147"/>
      <c r="NM70" s="147"/>
      <c r="NN70" s="147"/>
      <c r="NO70" s="147"/>
      <c r="NP70" s="147"/>
      <c r="NQ70" s="147"/>
      <c r="NR70" s="147"/>
      <c r="NS70" s="147"/>
      <c r="NT70" s="147"/>
      <c r="NU70" s="147"/>
      <c r="NV70" s="147"/>
      <c r="NW70" s="147"/>
      <c r="NX70" s="148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146"/>
      <c r="NK71" s="147"/>
      <c r="NL71" s="147"/>
      <c r="NM71" s="147"/>
      <c r="NN71" s="147"/>
      <c r="NO71" s="147"/>
      <c r="NP71" s="147"/>
      <c r="NQ71" s="147"/>
      <c r="NR71" s="147"/>
      <c r="NS71" s="147"/>
      <c r="NT71" s="147"/>
      <c r="NU71" s="147"/>
      <c r="NV71" s="147"/>
      <c r="NW71" s="147"/>
      <c r="NX71" s="148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146"/>
      <c r="NK72" s="147"/>
      <c r="NL72" s="147"/>
      <c r="NM72" s="147"/>
      <c r="NN72" s="147"/>
      <c r="NO72" s="147"/>
      <c r="NP72" s="147"/>
      <c r="NQ72" s="147"/>
      <c r="NR72" s="147"/>
      <c r="NS72" s="147"/>
      <c r="NT72" s="147"/>
      <c r="NU72" s="147"/>
      <c r="NV72" s="147"/>
      <c r="NW72" s="147"/>
      <c r="NX72" s="148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146"/>
      <c r="NK73" s="147"/>
      <c r="NL73" s="147"/>
      <c r="NM73" s="147"/>
      <c r="NN73" s="147"/>
      <c r="NO73" s="147"/>
      <c r="NP73" s="147"/>
      <c r="NQ73" s="147"/>
      <c r="NR73" s="147"/>
      <c r="NS73" s="147"/>
      <c r="NT73" s="147"/>
      <c r="NU73" s="147"/>
      <c r="NV73" s="147"/>
      <c r="NW73" s="147"/>
      <c r="NX73" s="148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146"/>
      <c r="NK74" s="147"/>
      <c r="NL74" s="147"/>
      <c r="NM74" s="147"/>
      <c r="NN74" s="147"/>
      <c r="NO74" s="147"/>
      <c r="NP74" s="147"/>
      <c r="NQ74" s="147"/>
      <c r="NR74" s="147"/>
      <c r="NS74" s="147"/>
      <c r="NT74" s="147"/>
      <c r="NU74" s="147"/>
      <c r="NV74" s="147"/>
      <c r="NW74" s="147"/>
      <c r="NX74" s="148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146"/>
      <c r="NK75" s="147"/>
      <c r="NL75" s="147"/>
      <c r="NM75" s="147"/>
      <c r="NN75" s="147"/>
      <c r="NO75" s="147"/>
      <c r="NP75" s="147"/>
      <c r="NQ75" s="147"/>
      <c r="NR75" s="147"/>
      <c r="NS75" s="147"/>
      <c r="NT75" s="147"/>
      <c r="NU75" s="147"/>
      <c r="NV75" s="147"/>
      <c r="NW75" s="147"/>
      <c r="NX75" s="148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146"/>
      <c r="NK76" s="147"/>
      <c r="NL76" s="147"/>
      <c r="NM76" s="147"/>
      <c r="NN76" s="147"/>
      <c r="NO76" s="147"/>
      <c r="NP76" s="147"/>
      <c r="NQ76" s="147"/>
      <c r="NR76" s="147"/>
      <c r="NS76" s="147"/>
      <c r="NT76" s="147"/>
      <c r="NU76" s="147"/>
      <c r="NV76" s="147"/>
      <c r="NW76" s="147"/>
      <c r="NX76" s="148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146"/>
      <c r="NK77" s="147"/>
      <c r="NL77" s="147"/>
      <c r="NM77" s="147"/>
      <c r="NN77" s="147"/>
      <c r="NO77" s="147"/>
      <c r="NP77" s="147"/>
      <c r="NQ77" s="147"/>
      <c r="NR77" s="147"/>
      <c r="NS77" s="147"/>
      <c r="NT77" s="147"/>
      <c r="NU77" s="147"/>
      <c r="NV77" s="147"/>
      <c r="NW77" s="147"/>
      <c r="NX77" s="148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4" t="str">
        <f>データ!$B$11</f>
        <v>R02</v>
      </c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6"/>
      <c r="AE78" s="124" t="str">
        <f>データ!$C$11</f>
        <v>R03</v>
      </c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6"/>
      <c r="AT78" s="124" t="str">
        <f>データ!$D$11</f>
        <v>R04</v>
      </c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6"/>
      <c r="BI78" s="124" t="str">
        <f>データ!$E$11</f>
        <v>R05</v>
      </c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6"/>
      <c r="BX78" s="124" t="str">
        <f>データ!$F$11</f>
        <v>R06</v>
      </c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6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4" t="str">
        <f>データ!$B$11</f>
        <v>R02</v>
      </c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6"/>
      <c r="DV78" s="124" t="str">
        <f>データ!$C$11</f>
        <v>R03</v>
      </c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6"/>
      <c r="EK78" s="124" t="str">
        <f>データ!$D$11</f>
        <v>R04</v>
      </c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6"/>
      <c r="EZ78" s="124" t="str">
        <f>データ!$E$11</f>
        <v>R05</v>
      </c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6"/>
      <c r="FO78" s="124" t="str">
        <f>データ!$F$11</f>
        <v>R06</v>
      </c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6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4" t="str">
        <f>データ!$B$11</f>
        <v>R02</v>
      </c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6"/>
      <c r="HI78" s="124" t="str">
        <f>データ!$C$11</f>
        <v>R03</v>
      </c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6"/>
      <c r="HX78" s="124" t="str">
        <f>データ!$D$11</f>
        <v>R04</v>
      </c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6"/>
      <c r="IM78" s="124" t="str">
        <f>データ!$E$11</f>
        <v>R05</v>
      </c>
      <c r="IN78" s="125"/>
      <c r="IO78" s="125"/>
      <c r="IP78" s="125"/>
      <c r="IQ78" s="125"/>
      <c r="IR78" s="125"/>
      <c r="IS78" s="125"/>
      <c r="IT78" s="125"/>
      <c r="IU78" s="125"/>
      <c r="IV78" s="125"/>
      <c r="IW78" s="125"/>
      <c r="IX78" s="125"/>
      <c r="IY78" s="125"/>
      <c r="IZ78" s="125"/>
      <c r="JA78" s="126"/>
      <c r="JB78" s="124" t="str">
        <f>データ!$F$11</f>
        <v>R06</v>
      </c>
      <c r="JC78" s="125"/>
      <c r="JD78" s="125"/>
      <c r="JE78" s="125"/>
      <c r="JF78" s="125"/>
      <c r="JG78" s="125"/>
      <c r="JH78" s="125"/>
      <c r="JI78" s="125"/>
      <c r="JJ78" s="125"/>
      <c r="JK78" s="125"/>
      <c r="JL78" s="125"/>
      <c r="JM78" s="125"/>
      <c r="JN78" s="125"/>
      <c r="JO78" s="125"/>
      <c r="JP78" s="126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4" t="str">
        <f>データ!$B$11</f>
        <v>R02</v>
      </c>
      <c r="KH78" s="125"/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6"/>
      <c r="KV78" s="124" t="str">
        <f>データ!$C$11</f>
        <v>R03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6"/>
      <c r="LK78" s="124" t="str">
        <f>データ!$D$11</f>
        <v>R04</v>
      </c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/>
      <c r="LY78" s="126"/>
      <c r="LZ78" s="124" t="str">
        <f>データ!$E$11</f>
        <v>R05</v>
      </c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/>
      <c r="MM78" s="125"/>
      <c r="MN78" s="126"/>
      <c r="MO78" s="124" t="str">
        <f>データ!$F$11</f>
        <v>R06</v>
      </c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125"/>
      <c r="NA78" s="125"/>
      <c r="NB78" s="125"/>
      <c r="NC78" s="126"/>
      <c r="ND78" s="2"/>
      <c r="NE78" s="2"/>
      <c r="NF78" s="2"/>
      <c r="NG78" s="21"/>
      <c r="NH78" s="15"/>
      <c r="NI78" s="2"/>
      <c r="NJ78" s="146"/>
      <c r="NK78" s="147"/>
      <c r="NL78" s="147"/>
      <c r="NM78" s="147"/>
      <c r="NN78" s="147"/>
      <c r="NO78" s="147"/>
      <c r="NP78" s="147"/>
      <c r="NQ78" s="147"/>
      <c r="NR78" s="147"/>
      <c r="NS78" s="147"/>
      <c r="NT78" s="147"/>
      <c r="NU78" s="147"/>
      <c r="NV78" s="147"/>
      <c r="NW78" s="147"/>
      <c r="NX78" s="148"/>
    </row>
    <row r="79" spans="1:388" ht="13.5" customHeight="1" x14ac:dyDescent="0.2">
      <c r="A79" s="2"/>
      <c r="B79" s="14"/>
      <c r="C79" s="2"/>
      <c r="D79" s="2"/>
      <c r="E79" s="2"/>
      <c r="F79" s="2"/>
      <c r="G79" s="127" t="s">
        <v>58</v>
      </c>
      <c r="H79" s="127"/>
      <c r="I79" s="127"/>
      <c r="J79" s="127"/>
      <c r="K79" s="127"/>
      <c r="L79" s="127"/>
      <c r="M79" s="127"/>
      <c r="N79" s="127"/>
      <c r="O79" s="127"/>
      <c r="P79" s="128">
        <f>データ!DS7</f>
        <v>424</v>
      </c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30"/>
      <c r="AE79" s="128">
        <f>データ!DT7</f>
        <v>445.8</v>
      </c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30"/>
      <c r="AT79" s="128">
        <f>データ!DU7</f>
        <v>456.3</v>
      </c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30"/>
      <c r="BI79" s="128">
        <f>データ!DV7</f>
        <v>572.70000000000005</v>
      </c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30"/>
      <c r="BX79" s="128">
        <f>データ!DW7</f>
        <v>798.3</v>
      </c>
      <c r="BY79" s="129"/>
      <c r="BZ79" s="129"/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30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27" t="s">
        <v>58</v>
      </c>
      <c r="CY79" s="127"/>
      <c r="CZ79" s="127"/>
      <c r="DA79" s="127"/>
      <c r="DB79" s="127"/>
      <c r="DC79" s="127"/>
      <c r="DD79" s="127"/>
      <c r="DE79" s="127"/>
      <c r="DF79" s="127"/>
      <c r="DG79" s="128">
        <f>データ!ED7</f>
        <v>72.5</v>
      </c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30"/>
      <c r="DV79" s="128">
        <f>データ!EE7</f>
        <v>72</v>
      </c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30"/>
      <c r="EK79" s="128">
        <f>データ!EF7</f>
        <v>72.8</v>
      </c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30"/>
      <c r="EZ79" s="128">
        <f>データ!EG7</f>
        <v>73.5</v>
      </c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30"/>
      <c r="FO79" s="128">
        <f>データ!EH7</f>
        <v>69.900000000000006</v>
      </c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/>
      <c r="GB79" s="129"/>
      <c r="GC79" s="130"/>
      <c r="GD79" s="24"/>
      <c r="GE79" s="24"/>
      <c r="GF79" s="24"/>
      <c r="GG79" s="24"/>
      <c r="GH79" s="24"/>
      <c r="GI79" s="17"/>
      <c r="GJ79" s="17"/>
      <c r="GK79" s="127" t="s">
        <v>58</v>
      </c>
      <c r="GL79" s="127"/>
      <c r="GM79" s="127"/>
      <c r="GN79" s="127"/>
      <c r="GO79" s="127"/>
      <c r="GP79" s="127"/>
      <c r="GQ79" s="127"/>
      <c r="GR79" s="127"/>
      <c r="GS79" s="127"/>
      <c r="GT79" s="128">
        <f>データ!EO7</f>
        <v>74.5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30"/>
      <c r="HI79" s="128">
        <f>データ!EP7</f>
        <v>68.7</v>
      </c>
      <c r="HJ79" s="129"/>
      <c r="HK79" s="129"/>
      <c r="HL79" s="129"/>
      <c r="HM79" s="129"/>
      <c r="HN79" s="129"/>
      <c r="HO79" s="129"/>
      <c r="HP79" s="129"/>
      <c r="HQ79" s="129"/>
      <c r="HR79" s="129"/>
      <c r="HS79" s="129"/>
      <c r="HT79" s="129"/>
      <c r="HU79" s="129"/>
      <c r="HV79" s="129"/>
      <c r="HW79" s="130"/>
      <c r="HX79" s="128">
        <f>データ!EQ7</f>
        <v>69</v>
      </c>
      <c r="HY79" s="129"/>
      <c r="HZ79" s="129"/>
      <c r="IA79" s="129"/>
      <c r="IB79" s="129"/>
      <c r="IC79" s="129"/>
      <c r="ID79" s="129"/>
      <c r="IE79" s="129"/>
      <c r="IF79" s="129"/>
      <c r="IG79" s="129"/>
      <c r="IH79" s="129"/>
      <c r="II79" s="129"/>
      <c r="IJ79" s="129"/>
      <c r="IK79" s="129"/>
      <c r="IL79" s="130"/>
      <c r="IM79" s="128">
        <f>データ!ER7</f>
        <v>68.5</v>
      </c>
      <c r="IN79" s="129"/>
      <c r="IO79" s="129"/>
      <c r="IP79" s="129"/>
      <c r="IQ79" s="129"/>
      <c r="IR79" s="129"/>
      <c r="IS79" s="129"/>
      <c r="IT79" s="129"/>
      <c r="IU79" s="129"/>
      <c r="IV79" s="129"/>
      <c r="IW79" s="129"/>
      <c r="IX79" s="129"/>
      <c r="IY79" s="129"/>
      <c r="IZ79" s="129"/>
      <c r="JA79" s="130"/>
      <c r="JB79" s="128">
        <f>データ!ES7</f>
        <v>70.900000000000006</v>
      </c>
      <c r="JC79" s="129"/>
      <c r="JD79" s="129"/>
      <c r="JE79" s="129"/>
      <c r="JF79" s="129"/>
      <c r="JG79" s="129"/>
      <c r="JH79" s="129"/>
      <c r="JI79" s="129"/>
      <c r="JJ79" s="129"/>
      <c r="JK79" s="129"/>
      <c r="JL79" s="129"/>
      <c r="JM79" s="129"/>
      <c r="JN79" s="129"/>
      <c r="JO79" s="129"/>
      <c r="JP79" s="130"/>
      <c r="JQ79" s="26"/>
      <c r="JR79" s="26"/>
      <c r="JS79" s="26"/>
      <c r="JT79" s="26"/>
      <c r="JU79" s="26"/>
      <c r="JV79" s="26"/>
      <c r="JW79" s="17"/>
      <c r="JX79" s="127" t="s">
        <v>58</v>
      </c>
      <c r="JY79" s="127"/>
      <c r="JZ79" s="127"/>
      <c r="KA79" s="127"/>
      <c r="KB79" s="127"/>
      <c r="KC79" s="127"/>
      <c r="KD79" s="127"/>
      <c r="KE79" s="127"/>
      <c r="KF79" s="127"/>
      <c r="KG79" s="143">
        <f>データ!EZ7</f>
        <v>42488333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42486773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43063407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42959427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45282353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146"/>
      <c r="NK79" s="147"/>
      <c r="NL79" s="147"/>
      <c r="NM79" s="147"/>
      <c r="NN79" s="147"/>
      <c r="NO79" s="147"/>
      <c r="NP79" s="147"/>
      <c r="NQ79" s="147"/>
      <c r="NR79" s="147"/>
      <c r="NS79" s="147"/>
      <c r="NT79" s="147"/>
      <c r="NU79" s="147"/>
      <c r="NV79" s="147"/>
      <c r="NW79" s="147"/>
      <c r="NX79" s="148"/>
    </row>
    <row r="80" spans="1:388" ht="13.5" customHeight="1" x14ac:dyDescent="0.2">
      <c r="A80" s="2"/>
      <c r="B80" s="14"/>
      <c r="C80" s="2"/>
      <c r="D80" s="2"/>
      <c r="E80" s="2"/>
      <c r="F80" s="2"/>
      <c r="G80" s="127" t="s">
        <v>60</v>
      </c>
      <c r="H80" s="127"/>
      <c r="I80" s="127"/>
      <c r="J80" s="127"/>
      <c r="K80" s="127"/>
      <c r="L80" s="127"/>
      <c r="M80" s="127"/>
      <c r="N80" s="127"/>
      <c r="O80" s="127"/>
      <c r="P80" s="128">
        <f>データ!DX7</f>
        <v>124.2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30"/>
      <c r="AE80" s="128">
        <f>データ!DY7</f>
        <v>121.6</v>
      </c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30"/>
      <c r="AT80" s="128">
        <f>データ!DZ7</f>
        <v>118.9</v>
      </c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30"/>
      <c r="BI80" s="128">
        <f>データ!EA7</f>
        <v>121.9</v>
      </c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30"/>
      <c r="BX80" s="128">
        <f>データ!EB7</f>
        <v>114.5</v>
      </c>
      <c r="BY80" s="129"/>
      <c r="BZ80" s="129"/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30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27" t="s">
        <v>60</v>
      </c>
      <c r="CY80" s="127"/>
      <c r="CZ80" s="127"/>
      <c r="DA80" s="127"/>
      <c r="DB80" s="127"/>
      <c r="DC80" s="127"/>
      <c r="DD80" s="127"/>
      <c r="DE80" s="127"/>
      <c r="DF80" s="127"/>
      <c r="DG80" s="128">
        <f>データ!EI7</f>
        <v>56.9</v>
      </c>
      <c r="DH80" s="129"/>
      <c r="DI80" s="129"/>
      <c r="DJ80" s="129"/>
      <c r="DK80" s="129"/>
      <c r="DL80" s="129"/>
      <c r="DM80" s="129"/>
      <c r="DN80" s="129"/>
      <c r="DO80" s="129"/>
      <c r="DP80" s="129"/>
      <c r="DQ80" s="129"/>
      <c r="DR80" s="129"/>
      <c r="DS80" s="129"/>
      <c r="DT80" s="129"/>
      <c r="DU80" s="130"/>
      <c r="DV80" s="128">
        <f>データ!EJ7</f>
        <v>58.1</v>
      </c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30"/>
      <c r="EK80" s="128">
        <f>データ!EK7</f>
        <v>59.4</v>
      </c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30"/>
      <c r="EZ80" s="128">
        <f>データ!EL7</f>
        <v>59.1</v>
      </c>
      <c r="FA80" s="129"/>
      <c r="FB80" s="129"/>
      <c r="FC80" s="129"/>
      <c r="FD80" s="129"/>
      <c r="FE80" s="129"/>
      <c r="FF80" s="129"/>
      <c r="FG80" s="129"/>
      <c r="FH80" s="129"/>
      <c r="FI80" s="129"/>
      <c r="FJ80" s="129"/>
      <c r="FK80" s="129"/>
      <c r="FL80" s="129"/>
      <c r="FM80" s="129"/>
      <c r="FN80" s="130"/>
      <c r="FO80" s="128">
        <f>データ!EM7</f>
        <v>60</v>
      </c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/>
      <c r="GB80" s="129"/>
      <c r="GC80" s="130"/>
      <c r="GD80" s="24"/>
      <c r="GE80" s="24"/>
      <c r="GF80" s="24"/>
      <c r="GG80" s="24"/>
      <c r="GH80" s="24"/>
      <c r="GI80" s="17"/>
      <c r="GJ80" s="17"/>
      <c r="GK80" s="127" t="s">
        <v>60</v>
      </c>
      <c r="GL80" s="127"/>
      <c r="GM80" s="127"/>
      <c r="GN80" s="127"/>
      <c r="GO80" s="127"/>
      <c r="GP80" s="127"/>
      <c r="GQ80" s="127"/>
      <c r="GR80" s="127"/>
      <c r="GS80" s="127"/>
      <c r="GT80" s="128">
        <f>データ!ET7</f>
        <v>72.900000000000006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30"/>
      <c r="HI80" s="128">
        <f>データ!EU7</f>
        <v>73.900000000000006</v>
      </c>
      <c r="HJ80" s="129"/>
      <c r="HK80" s="129"/>
      <c r="HL80" s="129"/>
      <c r="HM80" s="129"/>
      <c r="HN80" s="129"/>
      <c r="HO80" s="129"/>
      <c r="HP80" s="129"/>
      <c r="HQ80" s="129"/>
      <c r="HR80" s="129"/>
      <c r="HS80" s="129"/>
      <c r="HT80" s="129"/>
      <c r="HU80" s="129"/>
      <c r="HV80" s="129"/>
      <c r="HW80" s="130"/>
      <c r="HX80" s="128">
        <f>データ!EV7</f>
        <v>74.3</v>
      </c>
      <c r="HY80" s="129"/>
      <c r="HZ80" s="129"/>
      <c r="IA80" s="129"/>
      <c r="IB80" s="129"/>
      <c r="IC80" s="129"/>
      <c r="ID80" s="129"/>
      <c r="IE80" s="129"/>
      <c r="IF80" s="129"/>
      <c r="IG80" s="129"/>
      <c r="IH80" s="129"/>
      <c r="II80" s="129"/>
      <c r="IJ80" s="129"/>
      <c r="IK80" s="129"/>
      <c r="IL80" s="130"/>
      <c r="IM80" s="128">
        <f>データ!EW7</f>
        <v>72.2</v>
      </c>
      <c r="IN80" s="129"/>
      <c r="IO80" s="129"/>
      <c r="IP80" s="129"/>
      <c r="IQ80" s="129"/>
      <c r="IR80" s="129"/>
      <c r="IS80" s="129"/>
      <c r="IT80" s="129"/>
      <c r="IU80" s="129"/>
      <c r="IV80" s="129"/>
      <c r="IW80" s="129"/>
      <c r="IX80" s="129"/>
      <c r="IY80" s="129"/>
      <c r="IZ80" s="129"/>
      <c r="JA80" s="130"/>
      <c r="JB80" s="128">
        <f>データ!EX7</f>
        <v>72.400000000000006</v>
      </c>
      <c r="JC80" s="129"/>
      <c r="JD80" s="129"/>
      <c r="JE80" s="129"/>
      <c r="JF80" s="129"/>
      <c r="JG80" s="129"/>
      <c r="JH80" s="129"/>
      <c r="JI80" s="129"/>
      <c r="JJ80" s="129"/>
      <c r="JK80" s="129"/>
      <c r="JL80" s="129"/>
      <c r="JM80" s="129"/>
      <c r="JN80" s="129"/>
      <c r="JO80" s="129"/>
      <c r="JP80" s="130"/>
      <c r="JQ80" s="26"/>
      <c r="JR80" s="26"/>
      <c r="JS80" s="26"/>
      <c r="JT80" s="26"/>
      <c r="JU80" s="26"/>
      <c r="JV80" s="26"/>
      <c r="JW80" s="17"/>
      <c r="JX80" s="127" t="s">
        <v>60</v>
      </c>
      <c r="JY80" s="127"/>
      <c r="JZ80" s="127"/>
      <c r="KA80" s="127"/>
      <c r="KB80" s="127"/>
      <c r="KC80" s="127"/>
      <c r="KD80" s="127"/>
      <c r="KE80" s="127"/>
      <c r="KF80" s="127"/>
      <c r="KG80" s="143">
        <f>データ!FE7</f>
        <v>42806727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43530781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44196357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45484013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48248884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146"/>
      <c r="NK80" s="147"/>
      <c r="NL80" s="147"/>
      <c r="NM80" s="147"/>
      <c r="NN80" s="147"/>
      <c r="NO80" s="147"/>
      <c r="NP80" s="147"/>
      <c r="NQ80" s="147"/>
      <c r="NR80" s="147"/>
      <c r="NS80" s="147"/>
      <c r="NT80" s="147"/>
      <c r="NU80" s="147"/>
      <c r="NV80" s="147"/>
      <c r="NW80" s="147"/>
      <c r="NX80" s="148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146"/>
      <c r="NK81" s="147"/>
      <c r="NL81" s="147"/>
      <c r="NM81" s="147"/>
      <c r="NN81" s="147"/>
      <c r="NO81" s="147"/>
      <c r="NP81" s="147"/>
      <c r="NQ81" s="147"/>
      <c r="NR81" s="147"/>
      <c r="NS81" s="147"/>
      <c r="NT81" s="147"/>
      <c r="NU81" s="147"/>
      <c r="NV81" s="147"/>
      <c r="NW81" s="147"/>
      <c r="NX81" s="148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146"/>
      <c r="NK82" s="147"/>
      <c r="NL82" s="147"/>
      <c r="NM82" s="147"/>
      <c r="NN82" s="147"/>
      <c r="NO82" s="147"/>
      <c r="NP82" s="147"/>
      <c r="NQ82" s="147"/>
      <c r="NR82" s="147"/>
      <c r="NS82" s="147"/>
      <c r="NT82" s="147"/>
      <c r="NU82" s="147"/>
      <c r="NV82" s="147"/>
      <c r="NW82" s="147"/>
      <c r="NX82" s="148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146"/>
      <c r="NK83" s="147"/>
      <c r="NL83" s="147"/>
      <c r="NM83" s="147"/>
      <c r="NN83" s="147"/>
      <c r="NO83" s="147"/>
      <c r="NP83" s="147"/>
      <c r="NQ83" s="147"/>
      <c r="NR83" s="147"/>
      <c r="NS83" s="147"/>
      <c r="NT83" s="147"/>
      <c r="NU83" s="147"/>
      <c r="NV83" s="147"/>
      <c r="NW83" s="147"/>
      <c r="NX83" s="148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149"/>
      <c r="NK84" s="150"/>
      <c r="NL84" s="150"/>
      <c r="NM84" s="150"/>
      <c r="NN84" s="150"/>
      <c r="NO84" s="150"/>
      <c r="NP84" s="150"/>
      <c r="NQ84" s="150"/>
      <c r="NR84" s="150"/>
      <c r="NS84" s="150"/>
      <c r="NT84" s="150"/>
      <c r="NU84" s="150"/>
      <c r="NV84" s="150"/>
      <c r="NW84" s="150"/>
      <c r="NX84" s="151"/>
    </row>
    <row r="85" spans="1:388" x14ac:dyDescent="0.2">
      <c r="B85" s="152" t="s">
        <v>90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2"/>
      <c r="BN85" s="152"/>
      <c r="BO85" s="152"/>
      <c r="BP85" s="152"/>
      <c r="BQ85" s="152"/>
      <c r="BR85" s="152"/>
      <c r="BS85" s="152"/>
      <c r="BT85" s="152"/>
      <c r="BU85" s="152"/>
      <c r="BV85" s="152"/>
      <c r="BW85" s="152"/>
      <c r="BX85" s="152"/>
      <c r="BY85" s="152"/>
      <c r="BZ85" s="152"/>
      <c r="CA85" s="152"/>
      <c r="CB85" s="152"/>
      <c r="CC85" s="152"/>
      <c r="CD85" s="152"/>
      <c r="CE85" s="152"/>
      <c r="CF85" s="152"/>
      <c r="CG85" s="152"/>
      <c r="CH85" s="152"/>
      <c r="CI85" s="152"/>
      <c r="CJ85" s="152"/>
      <c r="CK85" s="152"/>
      <c r="CL85" s="152"/>
      <c r="CM85" s="152"/>
      <c r="CN85" s="152"/>
      <c r="CO85" s="152"/>
      <c r="CP85" s="152"/>
      <c r="CQ85" s="152"/>
      <c r="CR85" s="152"/>
      <c r="CS85" s="152"/>
      <c r="CT85" s="152"/>
      <c r="CU85" s="152"/>
      <c r="CV85" s="152"/>
      <c r="CW85" s="152"/>
      <c r="CX85" s="152"/>
      <c r="CY85" s="152"/>
      <c r="CZ85" s="152"/>
      <c r="DA85" s="152"/>
      <c r="DB85" s="152"/>
      <c r="DC85" s="152"/>
      <c r="DD85" s="152"/>
      <c r="DE85" s="152"/>
      <c r="DF85" s="152"/>
      <c r="DG85" s="152"/>
      <c r="DH85" s="152"/>
      <c r="DI85" s="152"/>
      <c r="DJ85" s="152"/>
      <c r="DK85" s="152"/>
      <c r="DL85" s="152"/>
      <c r="DM85" s="152"/>
      <c r="DN85" s="152"/>
      <c r="DO85" s="152"/>
      <c r="DP85" s="152"/>
      <c r="DQ85" s="152"/>
      <c r="DR85" s="152"/>
      <c r="DS85" s="152"/>
      <c r="DT85" s="152"/>
      <c r="DU85" s="152"/>
      <c r="DV85" s="152"/>
      <c r="DW85" s="152"/>
      <c r="DX85" s="152"/>
      <c r="DY85" s="152"/>
      <c r="DZ85" s="152"/>
      <c r="EA85" s="152"/>
      <c r="EB85" s="152"/>
      <c r="EC85" s="152"/>
      <c r="ED85" s="152"/>
      <c r="EE85" s="152"/>
      <c r="EF85" s="152"/>
      <c r="EG85" s="152"/>
      <c r="EH85" s="152"/>
      <c r="EI85" s="152"/>
      <c r="EJ85" s="152"/>
      <c r="EK85" s="152"/>
      <c r="EL85" s="152"/>
      <c r="EM85" s="152"/>
      <c r="EN85" s="152"/>
      <c r="EO85" s="152"/>
      <c r="EP85" s="152"/>
      <c r="EQ85" s="152"/>
      <c r="ER85" s="152"/>
      <c r="ES85" s="152"/>
      <c r="ET85" s="152"/>
      <c r="EU85" s="152"/>
      <c r="EV85" s="152"/>
      <c r="EW85" s="152"/>
      <c r="EX85" s="152"/>
      <c r="EY85" s="152"/>
      <c r="EZ85" s="152"/>
      <c r="FA85" s="152"/>
      <c r="FB85" s="152"/>
      <c r="FC85" s="152"/>
      <c r="FD85" s="152"/>
      <c r="FE85" s="152"/>
      <c r="FF85" s="152"/>
      <c r="FG85" s="152"/>
      <c r="FH85" s="152"/>
      <c r="FI85" s="152"/>
      <c r="FJ85" s="152"/>
      <c r="FK85" s="152"/>
      <c r="FL85" s="152"/>
      <c r="FM85" s="152"/>
      <c r="FN85" s="152"/>
      <c r="FO85" s="152"/>
      <c r="FP85" s="152"/>
      <c r="FQ85" s="152"/>
      <c r="FR85" s="152"/>
      <c r="FS85" s="152"/>
      <c r="FT85" s="152"/>
      <c r="FU85" s="152"/>
      <c r="FV85" s="152"/>
      <c r="FW85" s="152"/>
      <c r="FX85" s="152"/>
      <c r="FY85" s="152"/>
      <c r="FZ85" s="152"/>
      <c r="GA85" s="152"/>
      <c r="GB85" s="152"/>
      <c r="GC85" s="152"/>
      <c r="GD85" s="152"/>
      <c r="GE85" s="152"/>
      <c r="GF85" s="152"/>
      <c r="GG85" s="152"/>
      <c r="GH85" s="152"/>
      <c r="GI85" s="152"/>
      <c r="GJ85" s="152"/>
      <c r="GK85" s="152"/>
      <c r="GL85" s="152"/>
      <c r="GM85" s="152"/>
      <c r="GN85" s="152"/>
      <c r="GO85" s="152"/>
      <c r="GP85" s="152"/>
      <c r="GQ85" s="152"/>
      <c r="GR85" s="152"/>
      <c r="GS85" s="152"/>
      <c r="GT85" s="152"/>
      <c r="GU85" s="152"/>
      <c r="GV85" s="152"/>
      <c r="GW85" s="152"/>
      <c r="GX85" s="152"/>
      <c r="GY85" s="152"/>
      <c r="GZ85" s="152"/>
      <c r="HA85" s="152"/>
      <c r="HB85" s="152"/>
      <c r="HC85" s="152"/>
      <c r="HD85" s="152"/>
      <c r="HE85" s="152"/>
      <c r="HF85" s="152"/>
      <c r="HG85" s="152"/>
      <c r="HH85" s="152"/>
      <c r="HI85" s="152"/>
      <c r="HJ85" s="152"/>
      <c r="HK85" s="152"/>
      <c r="HL85" s="152"/>
      <c r="HM85" s="152"/>
      <c r="HN85" s="152"/>
      <c r="HO85" s="152"/>
      <c r="HP85" s="152"/>
      <c r="HQ85" s="152"/>
      <c r="HR85" s="152"/>
      <c r="HS85" s="152"/>
      <c r="HT85" s="152"/>
      <c r="HU85" s="152"/>
      <c r="HV85" s="152"/>
      <c r="HW85" s="152"/>
      <c r="HX85" s="152"/>
      <c r="HY85" s="152"/>
      <c r="HZ85" s="152"/>
      <c r="IA85" s="152"/>
      <c r="IB85" s="152"/>
      <c r="IC85" s="152"/>
      <c r="ID85" s="152"/>
      <c r="IE85" s="152"/>
      <c r="IF85" s="152"/>
      <c r="IG85" s="152"/>
      <c r="IH85" s="152"/>
      <c r="II85" s="152"/>
      <c r="IJ85" s="152"/>
      <c r="IK85" s="152"/>
      <c r="IL85" s="152"/>
      <c r="IM85" s="152"/>
      <c r="IN85" s="152"/>
      <c r="IO85" s="152"/>
      <c r="IP85" s="152"/>
      <c r="IQ85" s="152"/>
      <c r="IR85" s="152"/>
      <c r="IS85" s="152"/>
      <c r="IT85" s="152"/>
      <c r="IU85" s="152"/>
      <c r="IV85" s="152"/>
      <c r="IW85" s="152"/>
      <c r="IX85" s="152"/>
      <c r="IY85" s="152"/>
      <c r="IZ85" s="152"/>
      <c r="JA85" s="152"/>
      <c r="JB85" s="152"/>
      <c r="JC85" s="152"/>
      <c r="JD85" s="152"/>
      <c r="JE85" s="152"/>
      <c r="JF85" s="152"/>
      <c r="JG85" s="152"/>
      <c r="JH85" s="152"/>
      <c r="JI85" s="152"/>
      <c r="JJ85" s="152"/>
      <c r="JK85" s="152"/>
      <c r="JL85" s="152"/>
      <c r="JM85" s="152"/>
      <c r="JN85" s="152"/>
      <c r="JO85" s="152"/>
      <c r="JP85" s="152"/>
      <c r="JQ85" s="152"/>
      <c r="JR85" s="152"/>
      <c r="JS85" s="152"/>
      <c r="JT85" s="152"/>
      <c r="JU85" s="152"/>
      <c r="JV85" s="152"/>
      <c r="JW85" s="152"/>
      <c r="JX85" s="152"/>
      <c r="JY85" s="152"/>
      <c r="JZ85" s="152"/>
      <c r="KA85" s="152"/>
      <c r="KB85" s="152"/>
      <c r="KC85" s="152"/>
      <c r="KD85" s="152"/>
      <c r="KE85" s="152"/>
      <c r="KF85" s="152"/>
      <c r="KG85" s="152"/>
      <c r="KH85" s="152"/>
      <c r="KI85" s="152"/>
      <c r="KJ85" s="152"/>
      <c r="KK85" s="152"/>
      <c r="KL85" s="152"/>
      <c r="KM85" s="152"/>
      <c r="KN85" s="152"/>
      <c r="KO85" s="152"/>
      <c r="KP85" s="152"/>
      <c r="KQ85" s="152"/>
      <c r="KR85" s="152"/>
      <c r="KS85" s="152"/>
      <c r="KT85" s="152"/>
      <c r="KU85" s="152"/>
      <c r="KV85" s="152"/>
      <c r="KW85" s="152"/>
      <c r="KX85" s="152"/>
      <c r="KY85" s="152"/>
      <c r="KZ85" s="152"/>
      <c r="LA85" s="152"/>
      <c r="LB85" s="152"/>
      <c r="LC85" s="152"/>
      <c r="LD85" s="152"/>
      <c r="LE85" s="152"/>
      <c r="LF85" s="152"/>
      <c r="LG85" s="152"/>
      <c r="LH85" s="152"/>
      <c r="LI85" s="152"/>
      <c r="LJ85" s="152"/>
      <c r="LK85" s="152"/>
      <c r="LL85" s="152"/>
      <c r="LM85" s="152"/>
      <c r="LN85" s="152"/>
      <c r="LO85" s="152"/>
      <c r="LP85" s="152"/>
      <c r="LQ85" s="152"/>
      <c r="LR85" s="152"/>
      <c r="LS85" s="152"/>
      <c r="LT85" s="152"/>
      <c r="LU85" s="152"/>
      <c r="LV85" s="152"/>
      <c r="LW85" s="152"/>
      <c r="LX85" s="152"/>
      <c r="LY85" s="152"/>
      <c r="LZ85" s="152"/>
      <c r="MA85" s="152"/>
      <c r="MB85" s="152"/>
      <c r="MC85" s="152"/>
      <c r="MD85" s="152"/>
      <c r="ME85" s="152"/>
      <c r="MF85" s="152"/>
      <c r="MG85" s="152"/>
      <c r="MH85" s="152"/>
      <c r="MI85" s="152"/>
      <c r="MJ85" s="152"/>
      <c r="MK85" s="152"/>
      <c r="ML85" s="152"/>
      <c r="MM85" s="152"/>
      <c r="MN85" s="152"/>
      <c r="MO85" s="152"/>
      <c r="MP85" s="152"/>
      <c r="MQ85" s="152"/>
      <c r="MR85" s="152"/>
      <c r="MS85" s="152"/>
      <c r="MT85" s="152"/>
      <c r="MU85" s="152"/>
      <c r="MV85" s="152"/>
      <c r="MW85" s="152"/>
      <c r="MX85" s="152"/>
      <c r="MY85" s="152"/>
      <c r="MZ85" s="152"/>
      <c r="NA85" s="152"/>
      <c r="NB85" s="152"/>
      <c r="NC85" s="152"/>
      <c r="ND85" s="152"/>
      <c r="NE85" s="152"/>
      <c r="NF85" s="152"/>
      <c r="NG85" s="152"/>
      <c r="NH85" s="15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9l6YT0WIlNvFhQTicuw/vW9bA1NB0TaeMGURiIdDgUmaNg32j3udvTUqB6X6NP9ApFWE7PsYLNQ1ZzQMaREanQ==" saltValue="PRdMFf3QOKA/YuLSiqfzug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4" t="s">
        <v>112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113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114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115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116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117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118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119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7" t="s">
        <v>120</v>
      </c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4" t="s">
        <v>121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6"/>
      <c r="EO4" s="153" t="s">
        <v>122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 t="s">
        <v>123</v>
      </c>
      <c r="FA4" s="153"/>
      <c r="FB4" s="153"/>
      <c r="FC4" s="153"/>
      <c r="FD4" s="153"/>
      <c r="FE4" s="153"/>
      <c r="FF4" s="153"/>
      <c r="FG4" s="153"/>
      <c r="FH4" s="153"/>
      <c r="FI4" s="153"/>
      <c r="FJ4" s="153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160</v>
      </c>
      <c r="AV5" s="49" t="s">
        <v>150</v>
      </c>
      <c r="AW5" s="49" t="s">
        <v>161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162</v>
      </c>
      <c r="BH5" s="49" t="s">
        <v>151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162</v>
      </c>
      <c r="BS5" s="49" t="s">
        <v>151</v>
      </c>
      <c r="BT5" s="49" t="s">
        <v>163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164</v>
      </c>
      <c r="CB5" s="49" t="s">
        <v>165</v>
      </c>
      <c r="CC5" s="49" t="s">
        <v>162</v>
      </c>
      <c r="CD5" s="49" t="s">
        <v>161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160</v>
      </c>
      <c r="CN5" s="49" t="s">
        <v>166</v>
      </c>
      <c r="CO5" s="49" t="s">
        <v>161</v>
      </c>
      <c r="CP5" s="49" t="s">
        <v>167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159</v>
      </c>
      <c r="CX5" s="49" t="s">
        <v>160</v>
      </c>
      <c r="CY5" s="49" t="s">
        <v>150</v>
      </c>
      <c r="CZ5" s="49" t="s">
        <v>151</v>
      </c>
      <c r="DA5" s="49" t="s">
        <v>163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161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166</v>
      </c>
      <c r="DV5" s="49" t="s">
        <v>161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149</v>
      </c>
      <c r="EF5" s="49" t="s">
        <v>162</v>
      </c>
      <c r="EG5" s="49" t="s">
        <v>161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162</v>
      </c>
      <c r="ER5" s="49" t="s">
        <v>161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168</v>
      </c>
      <c r="EZ5" s="49" t="s">
        <v>164</v>
      </c>
      <c r="FA5" s="49" t="s">
        <v>149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169</v>
      </c>
      <c r="B6" s="50">
        <f>B8</f>
        <v>2024</v>
      </c>
      <c r="C6" s="50">
        <f t="shared" ref="C6:M6" si="2">C8</f>
        <v>460001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5</v>
      </c>
      <c r="H6" s="158" t="str">
        <f>IF(H8&lt;&gt;I8,H8,"")&amp;IF(I8&lt;&gt;J8,I8,"")&amp;"　"&amp;J8</f>
        <v>鹿児島県　北薩病院</v>
      </c>
      <c r="I6" s="159"/>
      <c r="J6" s="160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100床以上～200床未満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9</v>
      </c>
      <c r="R6" s="50" t="str">
        <f t="shared" si="3"/>
        <v>対象</v>
      </c>
      <c r="S6" s="50" t="str">
        <f t="shared" si="3"/>
        <v>ド 訓</v>
      </c>
      <c r="T6" s="50" t="str">
        <f t="shared" si="3"/>
        <v>救 臨 感 へ 災 輪</v>
      </c>
      <c r="U6" s="51">
        <f>U8</f>
        <v>1558920</v>
      </c>
      <c r="V6" s="51">
        <f>V8</f>
        <v>11704</v>
      </c>
      <c r="W6" s="50" t="str">
        <f>W8</f>
        <v>-</v>
      </c>
      <c r="X6" s="50" t="str">
        <f t="shared" ref="X6" si="4">X8</f>
        <v>第２種該当</v>
      </c>
      <c r="Y6" s="50" t="str">
        <f t="shared" si="3"/>
        <v>１０：１</v>
      </c>
      <c r="Z6" s="51">
        <f t="shared" si="3"/>
        <v>146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4</v>
      </c>
      <c r="AE6" s="51">
        <f t="shared" si="3"/>
        <v>150</v>
      </c>
      <c r="AF6" s="51">
        <f t="shared" si="3"/>
        <v>42</v>
      </c>
      <c r="AG6" s="51" t="str">
        <f t="shared" si="3"/>
        <v>-</v>
      </c>
      <c r="AH6" s="51">
        <f t="shared" si="3"/>
        <v>42</v>
      </c>
      <c r="AI6" s="52">
        <f>IF(AI8="-",NA(),AI8)</f>
        <v>92.5</v>
      </c>
      <c r="AJ6" s="52">
        <f t="shared" ref="AJ6:AR6" si="5">IF(AJ8="-",NA(),AJ8)</f>
        <v>93.9</v>
      </c>
      <c r="AK6" s="52">
        <f t="shared" si="5"/>
        <v>93.9</v>
      </c>
      <c r="AL6" s="52">
        <f t="shared" si="5"/>
        <v>75.5</v>
      </c>
      <c r="AM6" s="52">
        <f t="shared" si="5"/>
        <v>61.6</v>
      </c>
      <c r="AN6" s="52">
        <f t="shared" si="5"/>
        <v>100.6</v>
      </c>
      <c r="AO6" s="52">
        <f t="shared" si="5"/>
        <v>105.9</v>
      </c>
      <c r="AP6" s="52">
        <f t="shared" si="5"/>
        <v>104.3</v>
      </c>
      <c r="AQ6" s="52">
        <f t="shared" si="5"/>
        <v>96.3</v>
      </c>
      <c r="AR6" s="52">
        <f t="shared" si="5"/>
        <v>93</v>
      </c>
      <c r="AS6" s="52" t="str">
        <f>IF(AS8="-","【-】","【"&amp;SUBSTITUTE(TEXT(AS8,"#,##0.0"),"-","△")&amp;"】")</f>
        <v>【93.7】</v>
      </c>
      <c r="AT6" s="52">
        <f>IF(AT8="-",NA(),AT8)</f>
        <v>73.8</v>
      </c>
      <c r="AU6" s="52">
        <f t="shared" ref="AU6:BC6" si="6">IF(AU8="-",NA(),AU8)</f>
        <v>71.5</v>
      </c>
      <c r="AV6" s="52">
        <f t="shared" si="6"/>
        <v>71.3</v>
      </c>
      <c r="AW6" s="52">
        <f t="shared" si="6"/>
        <v>61.1</v>
      </c>
      <c r="AX6" s="52">
        <f t="shared" si="6"/>
        <v>49.7</v>
      </c>
      <c r="AY6" s="52">
        <f t="shared" si="6"/>
        <v>80.7</v>
      </c>
      <c r="AZ6" s="52">
        <f t="shared" si="6"/>
        <v>82.2</v>
      </c>
      <c r="BA6" s="52">
        <f t="shared" si="6"/>
        <v>81.7</v>
      </c>
      <c r="BB6" s="52">
        <f t="shared" si="6"/>
        <v>81</v>
      </c>
      <c r="BC6" s="52">
        <f t="shared" si="6"/>
        <v>79.7</v>
      </c>
      <c r="BD6" s="52" t="str">
        <f>IF(BD8="-","【-】","【"&amp;SUBSTITUTE(TEXT(BD8,"#,##0.0"),"-","△")&amp;"】")</f>
        <v>【85.2】</v>
      </c>
      <c r="BE6" s="52">
        <f>IF(BE8="-",NA(),BE8)</f>
        <v>68.099999999999994</v>
      </c>
      <c r="BF6" s="52">
        <f t="shared" ref="BF6:BN6" si="7">IF(BF8="-",NA(),BF8)</f>
        <v>65.8</v>
      </c>
      <c r="BG6" s="52">
        <f t="shared" si="7"/>
        <v>65.7</v>
      </c>
      <c r="BH6" s="52">
        <f t="shared" si="7"/>
        <v>54.9</v>
      </c>
      <c r="BI6" s="52">
        <f t="shared" si="7"/>
        <v>43.3</v>
      </c>
      <c r="BJ6" s="52">
        <f t="shared" si="7"/>
        <v>77.099999999999994</v>
      </c>
      <c r="BK6" s="52">
        <f t="shared" si="7"/>
        <v>78.599999999999994</v>
      </c>
      <c r="BL6" s="52">
        <f t="shared" si="7"/>
        <v>78.099999999999994</v>
      </c>
      <c r="BM6" s="52">
        <f t="shared" si="7"/>
        <v>77.5</v>
      </c>
      <c r="BN6" s="52">
        <f t="shared" si="7"/>
        <v>76</v>
      </c>
      <c r="BO6" s="52" t="str">
        <f>IF(BO8="-","【-】","【"&amp;SUBSTITUTE(TEXT(BO8,"#,##0.0"),"-","△")&amp;"】")</f>
        <v>【82.6】</v>
      </c>
      <c r="BP6" s="52">
        <f>IF(BP8="-",NA(),BP8)</f>
        <v>43.3</v>
      </c>
      <c r="BQ6" s="52">
        <f t="shared" ref="BQ6:BY6" si="8">IF(BQ8="-",NA(),BQ8)</f>
        <v>40.1</v>
      </c>
      <c r="BR6" s="52">
        <f t="shared" si="8"/>
        <v>33</v>
      </c>
      <c r="BS6" s="52">
        <f t="shared" si="8"/>
        <v>26.7</v>
      </c>
      <c r="BT6" s="52">
        <f t="shared" si="8"/>
        <v>20.8</v>
      </c>
      <c r="BU6" s="52">
        <f t="shared" si="8"/>
        <v>65.8</v>
      </c>
      <c r="BV6" s="52">
        <f t="shared" si="8"/>
        <v>65</v>
      </c>
      <c r="BW6" s="52">
        <f t="shared" si="8"/>
        <v>63.3</v>
      </c>
      <c r="BX6" s="52">
        <f t="shared" si="8"/>
        <v>64.7</v>
      </c>
      <c r="BY6" s="52">
        <f t="shared" si="8"/>
        <v>67.900000000000006</v>
      </c>
      <c r="BZ6" s="52" t="str">
        <f>IF(BZ8="-","【-】","【"&amp;SUBSTITUTE(TEXT(BZ8,"#,##0.0"),"-","△")&amp;"】")</f>
        <v>【70.7】</v>
      </c>
      <c r="CA6" s="53">
        <f>IF(CA8="-",NA(),CA8)</f>
        <v>38451</v>
      </c>
      <c r="CB6" s="53">
        <f t="shared" ref="CB6:CJ6" si="9">IF(CB8="-",NA(),CB8)</f>
        <v>38467</v>
      </c>
      <c r="CC6" s="53">
        <f t="shared" si="9"/>
        <v>43862</v>
      </c>
      <c r="CD6" s="53">
        <f t="shared" si="9"/>
        <v>44262</v>
      </c>
      <c r="CE6" s="53">
        <f t="shared" si="9"/>
        <v>43202</v>
      </c>
      <c r="CF6" s="53">
        <f t="shared" si="9"/>
        <v>37855</v>
      </c>
      <c r="CG6" s="53">
        <f t="shared" si="9"/>
        <v>39289</v>
      </c>
      <c r="CH6" s="53">
        <f t="shared" si="9"/>
        <v>40846</v>
      </c>
      <c r="CI6" s="53">
        <f t="shared" si="9"/>
        <v>41075</v>
      </c>
      <c r="CJ6" s="53">
        <f t="shared" si="9"/>
        <v>41859</v>
      </c>
      <c r="CK6" s="52" t="str">
        <f>IF(CK8="-","【-】","【"&amp;SUBSTITUTE(TEXT(CK8,"#,##0"),"-","△")&amp;"】")</f>
        <v>【63,608】</v>
      </c>
      <c r="CL6" s="53">
        <f>IF(CL8="-",NA(),CL8)</f>
        <v>12731</v>
      </c>
      <c r="CM6" s="53">
        <f t="shared" ref="CM6:CU6" si="10">IF(CM8="-",NA(),CM8)</f>
        <v>13403</v>
      </c>
      <c r="CN6" s="53">
        <f t="shared" si="10"/>
        <v>14601</v>
      </c>
      <c r="CO6" s="53">
        <f t="shared" si="10"/>
        <v>15634</v>
      </c>
      <c r="CP6" s="53">
        <f t="shared" si="10"/>
        <v>14468</v>
      </c>
      <c r="CQ6" s="53">
        <f t="shared" si="10"/>
        <v>11234</v>
      </c>
      <c r="CR6" s="53">
        <f t="shared" si="10"/>
        <v>11512</v>
      </c>
      <c r="CS6" s="53">
        <f t="shared" si="10"/>
        <v>11831</v>
      </c>
      <c r="CT6" s="53">
        <f t="shared" si="10"/>
        <v>11652</v>
      </c>
      <c r="CU6" s="53">
        <f t="shared" si="10"/>
        <v>11744</v>
      </c>
      <c r="CV6" s="52" t="str">
        <f>IF(CV8="-","【-】","【"&amp;SUBSTITUTE(TEXT(CV8,"#,##0"),"-","△")&amp;"】")</f>
        <v>【18,510】</v>
      </c>
      <c r="CW6" s="52">
        <f>IF(CW8="-",NA(),CW8)</f>
        <v>87.5</v>
      </c>
      <c r="CX6" s="52">
        <f t="shared" ref="CX6:DF6" si="11">IF(CX8="-",NA(),CX8)</f>
        <v>90</v>
      </c>
      <c r="CY6" s="52">
        <f t="shared" si="11"/>
        <v>86.8</v>
      </c>
      <c r="CZ6" s="52">
        <f t="shared" si="11"/>
        <v>100.9</v>
      </c>
      <c r="DA6" s="52">
        <f t="shared" si="11"/>
        <v>126.2</v>
      </c>
      <c r="DB6" s="52">
        <f t="shared" si="11"/>
        <v>68.5</v>
      </c>
      <c r="DC6" s="52">
        <f t="shared" si="11"/>
        <v>67.099999999999994</v>
      </c>
      <c r="DD6" s="52">
        <f t="shared" si="11"/>
        <v>66.900000000000006</v>
      </c>
      <c r="DE6" s="52">
        <f t="shared" si="11"/>
        <v>68.099999999999994</v>
      </c>
      <c r="DF6" s="52">
        <f t="shared" si="11"/>
        <v>69.2</v>
      </c>
      <c r="DG6" s="52" t="str">
        <f>IF(DG8="-","【-】","【"&amp;SUBSTITUTE(TEXT(DG8,"#,##0.0"),"-","△")&amp;"】")</f>
        <v>【57.7】</v>
      </c>
      <c r="DH6" s="52">
        <f>IF(DH8="-",NA(),DH8)</f>
        <v>15.4</v>
      </c>
      <c r="DI6" s="52">
        <f t="shared" ref="DI6:DQ6" si="12">IF(DI8="-",NA(),DI8)</f>
        <v>14.2</v>
      </c>
      <c r="DJ6" s="52">
        <f t="shared" si="12"/>
        <v>16.100000000000001</v>
      </c>
      <c r="DK6" s="52">
        <f t="shared" si="12"/>
        <v>17.899999999999999</v>
      </c>
      <c r="DL6" s="52">
        <f t="shared" si="12"/>
        <v>17.2</v>
      </c>
      <c r="DM6" s="52">
        <f t="shared" si="12"/>
        <v>17.5</v>
      </c>
      <c r="DN6" s="52">
        <f t="shared" si="12"/>
        <v>17.3</v>
      </c>
      <c r="DO6" s="52">
        <f t="shared" si="12"/>
        <v>17.899999999999999</v>
      </c>
      <c r="DP6" s="52">
        <f t="shared" si="12"/>
        <v>18</v>
      </c>
      <c r="DQ6" s="52">
        <f t="shared" si="12"/>
        <v>18.100000000000001</v>
      </c>
      <c r="DR6" s="52" t="str">
        <f>IF(DR8="-","【-】","【"&amp;SUBSTITUTE(TEXT(DR8,"#,##0.0"),"-","△")&amp;"】")</f>
        <v>【26.7】</v>
      </c>
      <c r="DS6" s="52">
        <f>IF(DS8="-",NA(),DS8)</f>
        <v>424</v>
      </c>
      <c r="DT6" s="52">
        <f t="shared" ref="DT6:EB6" si="13">IF(DT8="-",NA(),DT8)</f>
        <v>445.8</v>
      </c>
      <c r="DU6" s="52">
        <f t="shared" si="13"/>
        <v>456.3</v>
      </c>
      <c r="DV6" s="52">
        <f t="shared" si="13"/>
        <v>572.70000000000005</v>
      </c>
      <c r="DW6" s="52">
        <f t="shared" si="13"/>
        <v>798.3</v>
      </c>
      <c r="DX6" s="52">
        <f t="shared" si="13"/>
        <v>124.2</v>
      </c>
      <c r="DY6" s="52">
        <f t="shared" si="13"/>
        <v>121.6</v>
      </c>
      <c r="DZ6" s="52">
        <f t="shared" si="13"/>
        <v>118.9</v>
      </c>
      <c r="EA6" s="52">
        <f t="shared" si="13"/>
        <v>121.9</v>
      </c>
      <c r="EB6" s="52">
        <f t="shared" si="13"/>
        <v>114.5</v>
      </c>
      <c r="EC6" s="52" t="str">
        <f>IF(EC8="-","【-】","【"&amp;SUBSTITUTE(TEXT(EC8,"#,##0.0"),"-","△")&amp;"】")</f>
        <v>【54.3】</v>
      </c>
      <c r="ED6" s="52">
        <f>IF(ED8="-",NA(),ED8)</f>
        <v>72.5</v>
      </c>
      <c r="EE6" s="52">
        <f t="shared" ref="EE6:EM6" si="14">IF(EE8="-",NA(),EE8)</f>
        <v>72</v>
      </c>
      <c r="EF6" s="52">
        <f t="shared" si="14"/>
        <v>72.8</v>
      </c>
      <c r="EG6" s="52">
        <f t="shared" si="14"/>
        <v>73.5</v>
      </c>
      <c r="EH6" s="52">
        <f t="shared" si="14"/>
        <v>69.900000000000006</v>
      </c>
      <c r="EI6" s="52">
        <f t="shared" si="14"/>
        <v>56.9</v>
      </c>
      <c r="EJ6" s="52">
        <f t="shared" si="14"/>
        <v>58.1</v>
      </c>
      <c r="EK6" s="52">
        <f t="shared" si="14"/>
        <v>59.4</v>
      </c>
      <c r="EL6" s="52">
        <f t="shared" si="14"/>
        <v>59.1</v>
      </c>
      <c r="EM6" s="52">
        <f t="shared" si="14"/>
        <v>60</v>
      </c>
      <c r="EN6" s="52" t="str">
        <f>IF(EN8="-","【-】","【"&amp;SUBSTITUTE(TEXT(EN8,"#,##0.0"),"-","△")&amp;"】")</f>
        <v>【58.0】</v>
      </c>
      <c r="EO6" s="52">
        <f>IF(EO8="-",NA(),EO8)</f>
        <v>74.5</v>
      </c>
      <c r="EP6" s="52">
        <f t="shared" ref="EP6:EX6" si="15">IF(EP8="-",NA(),EP8)</f>
        <v>68.7</v>
      </c>
      <c r="EQ6" s="52">
        <f t="shared" si="15"/>
        <v>69</v>
      </c>
      <c r="ER6" s="52">
        <f t="shared" si="15"/>
        <v>68.5</v>
      </c>
      <c r="ES6" s="52">
        <f t="shared" si="15"/>
        <v>70.900000000000006</v>
      </c>
      <c r="ET6" s="52">
        <f t="shared" si="15"/>
        <v>72.900000000000006</v>
      </c>
      <c r="EU6" s="52">
        <f t="shared" si="15"/>
        <v>73.900000000000006</v>
      </c>
      <c r="EV6" s="52">
        <f t="shared" si="15"/>
        <v>74.3</v>
      </c>
      <c r="EW6" s="52">
        <f t="shared" si="15"/>
        <v>72.2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42488333</v>
      </c>
      <c r="FA6" s="53">
        <f t="shared" ref="FA6:FI6" si="16">IF(FA8="-",NA(),FA8)</f>
        <v>42486773</v>
      </c>
      <c r="FB6" s="53">
        <f t="shared" si="16"/>
        <v>43063407</v>
      </c>
      <c r="FC6" s="53">
        <f t="shared" si="16"/>
        <v>42959427</v>
      </c>
      <c r="FD6" s="53">
        <f t="shared" si="16"/>
        <v>45282353</v>
      </c>
      <c r="FE6" s="53">
        <f t="shared" si="16"/>
        <v>42806727</v>
      </c>
      <c r="FF6" s="53">
        <f t="shared" si="16"/>
        <v>43530781</v>
      </c>
      <c r="FG6" s="53">
        <f t="shared" si="16"/>
        <v>44196357</v>
      </c>
      <c r="FH6" s="53">
        <f t="shared" si="16"/>
        <v>45484013</v>
      </c>
      <c r="FI6" s="53">
        <f t="shared" si="16"/>
        <v>48248884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170</v>
      </c>
      <c r="B7" s="50">
        <f t="shared" ref="B7:AH7" si="17">B8</f>
        <v>2024</v>
      </c>
      <c r="C7" s="50">
        <f t="shared" si="17"/>
        <v>460001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5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100床以上～200床未満</v>
      </c>
      <c r="O7" s="50" t="str">
        <f>O8</f>
        <v>自治体職員</v>
      </c>
      <c r="P7" s="50" t="str">
        <f>P8</f>
        <v>直営</v>
      </c>
      <c r="Q7" s="51">
        <f t="shared" si="17"/>
        <v>9</v>
      </c>
      <c r="R7" s="50" t="str">
        <f t="shared" si="17"/>
        <v>対象</v>
      </c>
      <c r="S7" s="50" t="str">
        <f t="shared" si="17"/>
        <v>ド 訓</v>
      </c>
      <c r="T7" s="50" t="str">
        <f t="shared" si="17"/>
        <v>救 臨 感 へ 災 輪</v>
      </c>
      <c r="U7" s="51">
        <f>U8</f>
        <v>1558920</v>
      </c>
      <c r="V7" s="51">
        <f>V8</f>
        <v>11704</v>
      </c>
      <c r="W7" s="50" t="str">
        <f>W8</f>
        <v>-</v>
      </c>
      <c r="X7" s="50" t="str">
        <f t="shared" si="17"/>
        <v>第２種該当</v>
      </c>
      <c r="Y7" s="50" t="str">
        <f t="shared" si="17"/>
        <v>１０：１</v>
      </c>
      <c r="Z7" s="51">
        <f t="shared" si="17"/>
        <v>146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4</v>
      </c>
      <c r="AE7" s="51">
        <f t="shared" si="17"/>
        <v>150</v>
      </c>
      <c r="AF7" s="51">
        <f t="shared" si="17"/>
        <v>42</v>
      </c>
      <c r="AG7" s="51" t="str">
        <f t="shared" si="17"/>
        <v>-</v>
      </c>
      <c r="AH7" s="51">
        <f t="shared" si="17"/>
        <v>42</v>
      </c>
      <c r="AI7" s="52">
        <f>AI8</f>
        <v>92.5</v>
      </c>
      <c r="AJ7" s="52">
        <f t="shared" ref="AJ7:AR7" si="18">AJ8</f>
        <v>93.9</v>
      </c>
      <c r="AK7" s="52">
        <f t="shared" si="18"/>
        <v>93.9</v>
      </c>
      <c r="AL7" s="52">
        <f t="shared" si="18"/>
        <v>75.5</v>
      </c>
      <c r="AM7" s="52">
        <f t="shared" si="18"/>
        <v>61.6</v>
      </c>
      <c r="AN7" s="52">
        <f t="shared" si="18"/>
        <v>100.6</v>
      </c>
      <c r="AO7" s="52">
        <f t="shared" si="18"/>
        <v>105.9</v>
      </c>
      <c r="AP7" s="52">
        <f t="shared" si="18"/>
        <v>104.3</v>
      </c>
      <c r="AQ7" s="52">
        <f t="shared" si="18"/>
        <v>96.3</v>
      </c>
      <c r="AR7" s="52">
        <f t="shared" si="18"/>
        <v>93</v>
      </c>
      <c r="AS7" s="52"/>
      <c r="AT7" s="52">
        <f>AT8</f>
        <v>73.8</v>
      </c>
      <c r="AU7" s="52">
        <f t="shared" ref="AU7:BC7" si="19">AU8</f>
        <v>71.5</v>
      </c>
      <c r="AV7" s="52">
        <f t="shared" si="19"/>
        <v>71.3</v>
      </c>
      <c r="AW7" s="52">
        <f t="shared" si="19"/>
        <v>61.1</v>
      </c>
      <c r="AX7" s="52">
        <f t="shared" si="19"/>
        <v>49.7</v>
      </c>
      <c r="AY7" s="52">
        <f t="shared" si="19"/>
        <v>80.7</v>
      </c>
      <c r="AZ7" s="52">
        <f t="shared" si="19"/>
        <v>82.2</v>
      </c>
      <c r="BA7" s="52">
        <f t="shared" si="19"/>
        <v>81.7</v>
      </c>
      <c r="BB7" s="52">
        <f t="shared" si="19"/>
        <v>81</v>
      </c>
      <c r="BC7" s="52">
        <f t="shared" si="19"/>
        <v>79.7</v>
      </c>
      <c r="BD7" s="52"/>
      <c r="BE7" s="52">
        <f>BE8</f>
        <v>68.099999999999994</v>
      </c>
      <c r="BF7" s="52">
        <f t="shared" ref="BF7:BN7" si="20">BF8</f>
        <v>65.8</v>
      </c>
      <c r="BG7" s="52">
        <f t="shared" si="20"/>
        <v>65.7</v>
      </c>
      <c r="BH7" s="52">
        <f t="shared" si="20"/>
        <v>54.9</v>
      </c>
      <c r="BI7" s="52">
        <f t="shared" si="20"/>
        <v>43.3</v>
      </c>
      <c r="BJ7" s="52">
        <f t="shared" si="20"/>
        <v>77.099999999999994</v>
      </c>
      <c r="BK7" s="52">
        <f t="shared" si="20"/>
        <v>78.599999999999994</v>
      </c>
      <c r="BL7" s="52">
        <f t="shared" si="20"/>
        <v>78.099999999999994</v>
      </c>
      <c r="BM7" s="52">
        <f t="shared" si="20"/>
        <v>77.5</v>
      </c>
      <c r="BN7" s="52">
        <f t="shared" si="20"/>
        <v>76</v>
      </c>
      <c r="BO7" s="52"/>
      <c r="BP7" s="52">
        <f>BP8</f>
        <v>43.3</v>
      </c>
      <c r="BQ7" s="52">
        <f t="shared" ref="BQ7:BY7" si="21">BQ8</f>
        <v>40.1</v>
      </c>
      <c r="BR7" s="52">
        <f t="shared" si="21"/>
        <v>33</v>
      </c>
      <c r="BS7" s="52">
        <f t="shared" si="21"/>
        <v>26.7</v>
      </c>
      <c r="BT7" s="52">
        <f t="shared" si="21"/>
        <v>20.8</v>
      </c>
      <c r="BU7" s="52">
        <f t="shared" si="21"/>
        <v>65.8</v>
      </c>
      <c r="BV7" s="52">
        <f t="shared" si="21"/>
        <v>65</v>
      </c>
      <c r="BW7" s="52">
        <f t="shared" si="21"/>
        <v>63.3</v>
      </c>
      <c r="BX7" s="52">
        <f t="shared" si="21"/>
        <v>64.7</v>
      </c>
      <c r="BY7" s="52">
        <f t="shared" si="21"/>
        <v>67.900000000000006</v>
      </c>
      <c r="BZ7" s="52"/>
      <c r="CA7" s="53">
        <f>CA8</f>
        <v>38451</v>
      </c>
      <c r="CB7" s="53">
        <f t="shared" ref="CB7:CJ7" si="22">CB8</f>
        <v>38467</v>
      </c>
      <c r="CC7" s="53">
        <f t="shared" si="22"/>
        <v>43862</v>
      </c>
      <c r="CD7" s="53">
        <f t="shared" si="22"/>
        <v>44262</v>
      </c>
      <c r="CE7" s="53">
        <f t="shared" si="22"/>
        <v>43202</v>
      </c>
      <c r="CF7" s="53">
        <f t="shared" si="22"/>
        <v>37855</v>
      </c>
      <c r="CG7" s="53">
        <f t="shared" si="22"/>
        <v>39289</v>
      </c>
      <c r="CH7" s="53">
        <f t="shared" si="22"/>
        <v>40846</v>
      </c>
      <c r="CI7" s="53">
        <f t="shared" si="22"/>
        <v>41075</v>
      </c>
      <c r="CJ7" s="53">
        <f t="shared" si="22"/>
        <v>41859</v>
      </c>
      <c r="CK7" s="52"/>
      <c r="CL7" s="53">
        <f>CL8</f>
        <v>12731</v>
      </c>
      <c r="CM7" s="53">
        <f t="shared" ref="CM7:CU7" si="23">CM8</f>
        <v>13403</v>
      </c>
      <c r="CN7" s="53">
        <f t="shared" si="23"/>
        <v>14601</v>
      </c>
      <c r="CO7" s="53">
        <f t="shared" si="23"/>
        <v>15634</v>
      </c>
      <c r="CP7" s="53">
        <f t="shared" si="23"/>
        <v>14468</v>
      </c>
      <c r="CQ7" s="53">
        <f t="shared" si="23"/>
        <v>11234</v>
      </c>
      <c r="CR7" s="53">
        <f t="shared" si="23"/>
        <v>11512</v>
      </c>
      <c r="CS7" s="53">
        <f t="shared" si="23"/>
        <v>11831</v>
      </c>
      <c r="CT7" s="53">
        <f t="shared" si="23"/>
        <v>11652</v>
      </c>
      <c r="CU7" s="53">
        <f t="shared" si="23"/>
        <v>11744</v>
      </c>
      <c r="CV7" s="52"/>
      <c r="CW7" s="52">
        <f>CW8</f>
        <v>87.5</v>
      </c>
      <c r="CX7" s="52">
        <f t="shared" ref="CX7:DF7" si="24">CX8</f>
        <v>90</v>
      </c>
      <c r="CY7" s="52">
        <f t="shared" si="24"/>
        <v>86.8</v>
      </c>
      <c r="CZ7" s="52">
        <f t="shared" si="24"/>
        <v>100.9</v>
      </c>
      <c r="DA7" s="52">
        <f t="shared" si="24"/>
        <v>126.2</v>
      </c>
      <c r="DB7" s="52">
        <f t="shared" si="24"/>
        <v>68.5</v>
      </c>
      <c r="DC7" s="52">
        <f t="shared" si="24"/>
        <v>67.099999999999994</v>
      </c>
      <c r="DD7" s="52">
        <f t="shared" si="24"/>
        <v>66.900000000000006</v>
      </c>
      <c r="DE7" s="52">
        <f t="shared" si="24"/>
        <v>68.099999999999994</v>
      </c>
      <c r="DF7" s="52">
        <f t="shared" si="24"/>
        <v>69.2</v>
      </c>
      <c r="DG7" s="52"/>
      <c r="DH7" s="52">
        <f>DH8</f>
        <v>15.4</v>
      </c>
      <c r="DI7" s="52">
        <f t="shared" ref="DI7:DQ7" si="25">DI8</f>
        <v>14.2</v>
      </c>
      <c r="DJ7" s="52">
        <f t="shared" si="25"/>
        <v>16.100000000000001</v>
      </c>
      <c r="DK7" s="52">
        <f t="shared" si="25"/>
        <v>17.899999999999999</v>
      </c>
      <c r="DL7" s="52">
        <f t="shared" si="25"/>
        <v>17.2</v>
      </c>
      <c r="DM7" s="52">
        <f t="shared" si="25"/>
        <v>17.5</v>
      </c>
      <c r="DN7" s="52">
        <f t="shared" si="25"/>
        <v>17.3</v>
      </c>
      <c r="DO7" s="52">
        <f t="shared" si="25"/>
        <v>17.899999999999999</v>
      </c>
      <c r="DP7" s="52">
        <f t="shared" si="25"/>
        <v>18</v>
      </c>
      <c r="DQ7" s="52">
        <f t="shared" si="25"/>
        <v>18.100000000000001</v>
      </c>
      <c r="DR7" s="52"/>
      <c r="DS7" s="52">
        <f>DS8</f>
        <v>424</v>
      </c>
      <c r="DT7" s="52">
        <f t="shared" ref="DT7:EB7" si="26">DT8</f>
        <v>445.8</v>
      </c>
      <c r="DU7" s="52">
        <f t="shared" si="26"/>
        <v>456.3</v>
      </c>
      <c r="DV7" s="52">
        <f t="shared" si="26"/>
        <v>572.70000000000005</v>
      </c>
      <c r="DW7" s="52">
        <f t="shared" si="26"/>
        <v>798.3</v>
      </c>
      <c r="DX7" s="52">
        <f t="shared" si="26"/>
        <v>124.2</v>
      </c>
      <c r="DY7" s="52">
        <f t="shared" si="26"/>
        <v>121.6</v>
      </c>
      <c r="DZ7" s="52">
        <f t="shared" si="26"/>
        <v>118.9</v>
      </c>
      <c r="EA7" s="52">
        <f t="shared" si="26"/>
        <v>121.9</v>
      </c>
      <c r="EB7" s="52">
        <f t="shared" si="26"/>
        <v>114.5</v>
      </c>
      <c r="EC7" s="52"/>
      <c r="ED7" s="52">
        <f>ED8</f>
        <v>72.5</v>
      </c>
      <c r="EE7" s="52">
        <f t="shared" ref="EE7:EM7" si="27">EE8</f>
        <v>72</v>
      </c>
      <c r="EF7" s="52">
        <f t="shared" si="27"/>
        <v>72.8</v>
      </c>
      <c r="EG7" s="52">
        <f t="shared" si="27"/>
        <v>73.5</v>
      </c>
      <c r="EH7" s="52">
        <f t="shared" si="27"/>
        <v>69.900000000000006</v>
      </c>
      <c r="EI7" s="52">
        <f t="shared" si="27"/>
        <v>56.9</v>
      </c>
      <c r="EJ7" s="52">
        <f t="shared" si="27"/>
        <v>58.1</v>
      </c>
      <c r="EK7" s="52">
        <f t="shared" si="27"/>
        <v>59.4</v>
      </c>
      <c r="EL7" s="52">
        <f t="shared" si="27"/>
        <v>59.1</v>
      </c>
      <c r="EM7" s="52">
        <f t="shared" si="27"/>
        <v>60</v>
      </c>
      <c r="EN7" s="52"/>
      <c r="EO7" s="52">
        <f>EO8</f>
        <v>74.5</v>
      </c>
      <c r="EP7" s="52">
        <f t="shared" ref="EP7:EX7" si="28">EP8</f>
        <v>68.7</v>
      </c>
      <c r="EQ7" s="52">
        <f t="shared" si="28"/>
        <v>69</v>
      </c>
      <c r="ER7" s="52">
        <f t="shared" si="28"/>
        <v>68.5</v>
      </c>
      <c r="ES7" s="52">
        <f t="shared" si="28"/>
        <v>70.900000000000006</v>
      </c>
      <c r="ET7" s="52">
        <f t="shared" si="28"/>
        <v>72.900000000000006</v>
      </c>
      <c r="EU7" s="52">
        <f t="shared" si="28"/>
        <v>73.900000000000006</v>
      </c>
      <c r="EV7" s="52">
        <f t="shared" si="28"/>
        <v>74.3</v>
      </c>
      <c r="EW7" s="52">
        <f t="shared" si="28"/>
        <v>72.2</v>
      </c>
      <c r="EX7" s="52">
        <f t="shared" si="28"/>
        <v>72.400000000000006</v>
      </c>
      <c r="EY7" s="52"/>
      <c r="EZ7" s="53">
        <f>EZ8</f>
        <v>42488333</v>
      </c>
      <c r="FA7" s="53">
        <f t="shared" ref="FA7:FI7" si="29">FA8</f>
        <v>42486773</v>
      </c>
      <c r="FB7" s="53">
        <f t="shared" si="29"/>
        <v>43063407</v>
      </c>
      <c r="FC7" s="53">
        <f t="shared" si="29"/>
        <v>42959427</v>
      </c>
      <c r="FD7" s="53">
        <f t="shared" si="29"/>
        <v>45282353</v>
      </c>
      <c r="FE7" s="53">
        <f t="shared" si="29"/>
        <v>42806727</v>
      </c>
      <c r="FF7" s="53">
        <f t="shared" si="29"/>
        <v>43530781</v>
      </c>
      <c r="FG7" s="53">
        <f t="shared" si="29"/>
        <v>44196357</v>
      </c>
      <c r="FH7" s="53">
        <f t="shared" si="29"/>
        <v>45484013</v>
      </c>
      <c r="FI7" s="53">
        <f t="shared" si="29"/>
        <v>48248884</v>
      </c>
      <c r="FJ7" s="53"/>
    </row>
    <row r="8" spans="1:166" s="54" customFormat="1" x14ac:dyDescent="0.2">
      <c r="A8" s="35"/>
      <c r="B8" s="55">
        <v>2024</v>
      </c>
      <c r="C8" s="55">
        <v>460001</v>
      </c>
      <c r="D8" s="55">
        <v>46</v>
      </c>
      <c r="E8" s="55">
        <v>6</v>
      </c>
      <c r="F8" s="55">
        <v>0</v>
      </c>
      <c r="G8" s="55">
        <v>5</v>
      </c>
      <c r="H8" s="55" t="s">
        <v>171</v>
      </c>
      <c r="I8" s="55" t="s">
        <v>171</v>
      </c>
      <c r="J8" s="55" t="s">
        <v>172</v>
      </c>
      <c r="K8" s="55" t="s">
        <v>173</v>
      </c>
      <c r="L8" s="55" t="s">
        <v>174</v>
      </c>
      <c r="M8" s="55" t="s">
        <v>175</v>
      </c>
      <c r="N8" s="55" t="s">
        <v>176</v>
      </c>
      <c r="O8" s="55" t="s">
        <v>177</v>
      </c>
      <c r="P8" s="55" t="s">
        <v>178</v>
      </c>
      <c r="Q8" s="56">
        <v>9</v>
      </c>
      <c r="R8" s="55" t="s">
        <v>179</v>
      </c>
      <c r="S8" s="55" t="s">
        <v>180</v>
      </c>
      <c r="T8" s="55" t="s">
        <v>181</v>
      </c>
      <c r="U8" s="56">
        <v>1558920</v>
      </c>
      <c r="V8" s="56">
        <v>11704</v>
      </c>
      <c r="W8" s="55" t="s">
        <v>40</v>
      </c>
      <c r="X8" s="55" t="s">
        <v>182</v>
      </c>
      <c r="Y8" s="57" t="s">
        <v>183</v>
      </c>
      <c r="Z8" s="56">
        <v>146</v>
      </c>
      <c r="AA8" s="56" t="s">
        <v>40</v>
      </c>
      <c r="AB8" s="56" t="s">
        <v>40</v>
      </c>
      <c r="AC8" s="56" t="s">
        <v>40</v>
      </c>
      <c r="AD8" s="56">
        <v>4</v>
      </c>
      <c r="AE8" s="56">
        <v>150</v>
      </c>
      <c r="AF8" s="56">
        <v>42</v>
      </c>
      <c r="AG8" s="56" t="s">
        <v>40</v>
      </c>
      <c r="AH8" s="56">
        <v>42</v>
      </c>
      <c r="AI8" s="58">
        <v>92.5</v>
      </c>
      <c r="AJ8" s="58">
        <v>93.9</v>
      </c>
      <c r="AK8" s="58">
        <v>93.9</v>
      </c>
      <c r="AL8" s="58">
        <v>75.5</v>
      </c>
      <c r="AM8" s="58">
        <v>61.6</v>
      </c>
      <c r="AN8" s="58">
        <v>100.6</v>
      </c>
      <c r="AO8" s="58">
        <v>105.9</v>
      </c>
      <c r="AP8" s="58">
        <v>104.3</v>
      </c>
      <c r="AQ8" s="58">
        <v>96.3</v>
      </c>
      <c r="AR8" s="58">
        <v>93</v>
      </c>
      <c r="AS8" s="58">
        <v>93.7</v>
      </c>
      <c r="AT8" s="58">
        <v>73.8</v>
      </c>
      <c r="AU8" s="58">
        <v>71.5</v>
      </c>
      <c r="AV8" s="58">
        <v>71.3</v>
      </c>
      <c r="AW8" s="58">
        <v>61.1</v>
      </c>
      <c r="AX8" s="58">
        <v>49.7</v>
      </c>
      <c r="AY8" s="58">
        <v>80.7</v>
      </c>
      <c r="AZ8" s="58">
        <v>82.2</v>
      </c>
      <c r="BA8" s="58">
        <v>81.7</v>
      </c>
      <c r="BB8" s="58">
        <v>81</v>
      </c>
      <c r="BC8" s="58">
        <v>79.7</v>
      </c>
      <c r="BD8" s="58">
        <v>85.2</v>
      </c>
      <c r="BE8" s="59">
        <v>68.099999999999994</v>
      </c>
      <c r="BF8" s="59">
        <v>65.8</v>
      </c>
      <c r="BG8" s="59">
        <v>65.7</v>
      </c>
      <c r="BH8" s="59">
        <v>54.9</v>
      </c>
      <c r="BI8" s="59">
        <v>43.3</v>
      </c>
      <c r="BJ8" s="59">
        <v>77.099999999999994</v>
      </c>
      <c r="BK8" s="59">
        <v>78.599999999999994</v>
      </c>
      <c r="BL8" s="59">
        <v>78.099999999999994</v>
      </c>
      <c r="BM8" s="59">
        <v>77.5</v>
      </c>
      <c r="BN8" s="59">
        <v>76</v>
      </c>
      <c r="BO8" s="59">
        <v>82.6</v>
      </c>
      <c r="BP8" s="58">
        <v>43.3</v>
      </c>
      <c r="BQ8" s="58">
        <v>40.1</v>
      </c>
      <c r="BR8" s="58">
        <v>33</v>
      </c>
      <c r="BS8" s="58">
        <v>26.7</v>
      </c>
      <c r="BT8" s="58">
        <v>20.8</v>
      </c>
      <c r="BU8" s="58">
        <v>65.8</v>
      </c>
      <c r="BV8" s="58">
        <v>65</v>
      </c>
      <c r="BW8" s="58">
        <v>63.3</v>
      </c>
      <c r="BX8" s="58">
        <v>64.7</v>
      </c>
      <c r="BY8" s="58">
        <v>67.900000000000006</v>
      </c>
      <c r="BZ8" s="58">
        <v>70.7</v>
      </c>
      <c r="CA8" s="59">
        <v>38451</v>
      </c>
      <c r="CB8" s="59">
        <v>38467</v>
      </c>
      <c r="CC8" s="59">
        <v>43862</v>
      </c>
      <c r="CD8" s="59">
        <v>44262</v>
      </c>
      <c r="CE8" s="59">
        <v>43202</v>
      </c>
      <c r="CF8" s="59">
        <v>37855</v>
      </c>
      <c r="CG8" s="59">
        <v>39289</v>
      </c>
      <c r="CH8" s="59">
        <v>40846</v>
      </c>
      <c r="CI8" s="59">
        <v>41075</v>
      </c>
      <c r="CJ8" s="59">
        <v>41859</v>
      </c>
      <c r="CK8" s="58">
        <v>63608</v>
      </c>
      <c r="CL8" s="59">
        <v>12731</v>
      </c>
      <c r="CM8" s="59">
        <v>13403</v>
      </c>
      <c r="CN8" s="59">
        <v>14601</v>
      </c>
      <c r="CO8" s="59">
        <v>15634</v>
      </c>
      <c r="CP8" s="59">
        <v>14468</v>
      </c>
      <c r="CQ8" s="59">
        <v>11234</v>
      </c>
      <c r="CR8" s="59">
        <v>11512</v>
      </c>
      <c r="CS8" s="59">
        <v>11831</v>
      </c>
      <c r="CT8" s="59">
        <v>11652</v>
      </c>
      <c r="CU8" s="59">
        <v>11744</v>
      </c>
      <c r="CV8" s="58">
        <v>18510</v>
      </c>
      <c r="CW8" s="59">
        <v>87.5</v>
      </c>
      <c r="CX8" s="59">
        <v>90</v>
      </c>
      <c r="CY8" s="59">
        <v>86.8</v>
      </c>
      <c r="CZ8" s="59">
        <v>100.9</v>
      </c>
      <c r="DA8" s="59">
        <v>126.2</v>
      </c>
      <c r="DB8" s="59">
        <v>68.5</v>
      </c>
      <c r="DC8" s="59">
        <v>67.099999999999994</v>
      </c>
      <c r="DD8" s="59">
        <v>66.900000000000006</v>
      </c>
      <c r="DE8" s="59">
        <v>68.099999999999994</v>
      </c>
      <c r="DF8" s="59">
        <v>69.2</v>
      </c>
      <c r="DG8" s="59">
        <v>57.7</v>
      </c>
      <c r="DH8" s="59">
        <v>15.4</v>
      </c>
      <c r="DI8" s="59">
        <v>14.2</v>
      </c>
      <c r="DJ8" s="59">
        <v>16.100000000000001</v>
      </c>
      <c r="DK8" s="59">
        <v>17.899999999999999</v>
      </c>
      <c r="DL8" s="59">
        <v>17.2</v>
      </c>
      <c r="DM8" s="59">
        <v>17.5</v>
      </c>
      <c r="DN8" s="59">
        <v>17.3</v>
      </c>
      <c r="DO8" s="59">
        <v>17.899999999999999</v>
      </c>
      <c r="DP8" s="59">
        <v>18</v>
      </c>
      <c r="DQ8" s="59">
        <v>18.100000000000001</v>
      </c>
      <c r="DR8" s="59">
        <v>26.7</v>
      </c>
      <c r="DS8" s="59">
        <v>424</v>
      </c>
      <c r="DT8" s="59">
        <v>445.8</v>
      </c>
      <c r="DU8" s="59">
        <v>456.3</v>
      </c>
      <c r="DV8" s="59">
        <v>572.70000000000005</v>
      </c>
      <c r="DW8" s="59">
        <v>798.3</v>
      </c>
      <c r="DX8" s="59">
        <v>124.2</v>
      </c>
      <c r="DY8" s="59">
        <v>121.6</v>
      </c>
      <c r="DZ8" s="59">
        <v>118.9</v>
      </c>
      <c r="EA8" s="59">
        <v>121.9</v>
      </c>
      <c r="EB8" s="59">
        <v>114.5</v>
      </c>
      <c r="EC8" s="59">
        <v>54.3</v>
      </c>
      <c r="ED8" s="58">
        <v>72.5</v>
      </c>
      <c r="EE8" s="58">
        <v>72</v>
      </c>
      <c r="EF8" s="58">
        <v>72.8</v>
      </c>
      <c r="EG8" s="58">
        <v>73.5</v>
      </c>
      <c r="EH8" s="58">
        <v>69.900000000000006</v>
      </c>
      <c r="EI8" s="58">
        <v>56.9</v>
      </c>
      <c r="EJ8" s="58">
        <v>58.1</v>
      </c>
      <c r="EK8" s="58">
        <v>59.4</v>
      </c>
      <c r="EL8" s="58">
        <v>59.1</v>
      </c>
      <c r="EM8" s="58">
        <v>60</v>
      </c>
      <c r="EN8" s="58">
        <v>58</v>
      </c>
      <c r="EO8" s="58">
        <v>74.5</v>
      </c>
      <c r="EP8" s="58">
        <v>68.7</v>
      </c>
      <c r="EQ8" s="58">
        <v>69</v>
      </c>
      <c r="ER8" s="58">
        <v>68.5</v>
      </c>
      <c r="ES8" s="58">
        <v>70.900000000000006</v>
      </c>
      <c r="ET8" s="58">
        <v>72.900000000000006</v>
      </c>
      <c r="EU8" s="58">
        <v>73.900000000000006</v>
      </c>
      <c r="EV8" s="58">
        <v>74.3</v>
      </c>
      <c r="EW8" s="58">
        <v>72.2</v>
      </c>
      <c r="EX8" s="58">
        <v>72.400000000000006</v>
      </c>
      <c r="EY8" s="58">
        <v>70.8</v>
      </c>
      <c r="EZ8" s="59">
        <v>42488333</v>
      </c>
      <c r="FA8" s="59">
        <v>42486773</v>
      </c>
      <c r="FB8" s="59">
        <v>43063407</v>
      </c>
      <c r="FC8" s="59">
        <v>42959427</v>
      </c>
      <c r="FD8" s="59">
        <v>45282353</v>
      </c>
      <c r="FE8" s="59">
        <v>42806727</v>
      </c>
      <c r="FF8" s="59">
        <v>43530781</v>
      </c>
      <c r="FG8" s="59">
        <v>44196357</v>
      </c>
      <c r="FH8" s="59">
        <v>45484013</v>
      </c>
      <c r="FI8" s="59">
        <v>48248884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184</v>
      </c>
      <c r="C10" s="62" t="s">
        <v>185</v>
      </c>
      <c r="D10" s="62" t="s">
        <v>186</v>
      </c>
      <c r="E10" s="62" t="s">
        <v>187</v>
      </c>
      <c r="F10" s="62" t="s">
        <v>188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A25A17E-8A64-40F4-B037-38839FA80CFD}"/>
</file>

<file path=customXml/itemProps2.xml><?xml version="1.0" encoding="utf-8"?>
<ds:datastoreItem xmlns:ds="http://schemas.openxmlformats.org/officeDocument/2006/customXml" ds:itemID="{6E484518-FBDF-48DD-9668-2075EC91F5EF}"/>
</file>

<file path=customXml/itemProps3.xml><?xml version="1.0" encoding="utf-8"?>
<ds:datastoreItem xmlns:ds="http://schemas.openxmlformats.org/officeDocument/2006/customXml" ds:itemID="{F059496E-3377-48BE-9B64-BC2BD6915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Printed>2026-01-22T07:30:26Z</cp:lastPrinted>
  <dcterms:created xsi:type="dcterms:W3CDTF">2025-12-15T05:01:35Z</dcterms:created>
  <dcterms:modified xsi:type="dcterms:W3CDTF">2026-02-04T09:23:06Z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